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40" windowWidth="20730" windowHeight="924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K17" i="5" l="1"/>
  <c r="H5" i="3"/>
  <c r="H12" i="1" l="1"/>
  <c r="H4" i="1" l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8" i="5"/>
  <c r="K19" i="5"/>
  <c r="K20" i="5"/>
  <c r="K21" i="5"/>
  <c r="K22" i="5"/>
  <c r="K23" i="5"/>
  <c r="K24" i="5"/>
  <c r="K25" i="5"/>
  <c r="K26" i="5"/>
  <c r="K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N15" author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N2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8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  <author>Admin</author>
  </authors>
  <commentList>
    <comment ref="B18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J18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<sst xmlns="http://schemas.openxmlformats.org/spreadsheetml/2006/main" count="786" uniqueCount="334">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</sst>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9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 applyAlignment="1">
      <alignment horizont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0" fillId="7" borderId="0" xfId="0" applyFill="1" applyBorder="1"/>
    <xf numFmtId="0" fontId="0" fillId="7" borderId="0" xfId="0" applyFill="1"/>
    <xf numFmtId="0" fontId="5" fillId="7" borderId="2" xfId="3" applyFill="1" applyAlignment="1">
      <alignment horizont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0" xfId="0" applyFill="1" applyAlignment="1"/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/>
    <xf numFmtId="0" fontId="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 applyBorder="1"/>
    <xf numFmtId="0" fontId="0" fillId="7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7" borderId="13" xfId="5" applyFont="1" applyFill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1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1 заїзд]]+Таблица2[[#This Row],[Годин 2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1 заїзд]]+Таблица3[[#This Row],[Годин 2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1 заїзд]]+Таблица4[[#This Row],[Годин 2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7" totalsRowShown="0" headerRowDxfId="59" dataDxfId="57" headerRowBorderDxfId="58" tableBorderDxfId="56" totalsRowBorderDxfId="55">
  <autoFilter ref="A1:Q27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1 заїзд]]+Таблица6[[#This Row],[Годин 2 заїзд]]+-Таблица6[[#This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22" zoomScaleNormal="100" zoomScaleSheetLayoutView="100" workbookViewId="0">
      <selection activeCell="N5" sqref="N5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4.28515625" style="1" customWidth="1"/>
    <col min="5" max="6" width="14.28515625" style="1" hidden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3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4" t="s">
        <v>235</v>
      </c>
    </row>
    <row r="2" spans="1:18" s="72" customFormat="1" x14ac:dyDescent="0.25">
      <c r="A2" s="67" t="s">
        <v>5</v>
      </c>
      <c r="B2" s="68" t="s">
        <v>6</v>
      </c>
      <c r="C2" s="68">
        <v>4</v>
      </c>
      <c r="D2" s="68">
        <v>4</v>
      </c>
      <c r="E2" s="68">
        <v>2</v>
      </c>
      <c r="F2" s="68"/>
      <c r="G2" s="68">
        <v>0</v>
      </c>
      <c r="H2" s="68">
        <f>Таблица1[[#This Row],[Годин 2 заїзд]]-Таблица1[[#This Row],[Використано годин]]+Таблица1[[#This Row],[Годин 1 заїзд]]</f>
        <v>8</v>
      </c>
      <c r="I2" s="68"/>
      <c r="J2" s="77"/>
      <c r="K2" s="68">
        <v>3</v>
      </c>
      <c r="L2" s="68"/>
      <c r="M2" s="69"/>
      <c r="N2" s="68" t="s">
        <v>186</v>
      </c>
      <c r="O2" s="70"/>
      <c r="P2" s="70"/>
      <c r="Q2" s="70"/>
      <c r="R2" s="71"/>
    </row>
    <row r="3" spans="1:18" s="72" customFormat="1" x14ac:dyDescent="0.25">
      <c r="A3" s="67" t="s">
        <v>5</v>
      </c>
      <c r="B3" s="68" t="s">
        <v>12</v>
      </c>
      <c r="C3" s="68">
        <v>4</v>
      </c>
      <c r="D3" s="68">
        <v>6</v>
      </c>
      <c r="E3" s="68">
        <v>4</v>
      </c>
      <c r="F3" s="68"/>
      <c r="G3" s="68">
        <v>4</v>
      </c>
      <c r="H3" s="68">
        <f>Таблица1[[#This Row],[Годин 2 заїзд]]-Таблица1[[#This Row],[Використано годин]]+Таблица1[[#This Row],[Годин 1 заїзд]]</f>
        <v>6</v>
      </c>
      <c r="I3" s="68"/>
      <c r="J3" s="68">
        <v>3</v>
      </c>
      <c r="K3" s="68"/>
      <c r="L3" s="68"/>
      <c r="M3" s="69"/>
      <c r="N3" s="68" t="s">
        <v>189</v>
      </c>
      <c r="O3" s="70"/>
      <c r="P3" s="70"/>
      <c r="Q3" s="70"/>
      <c r="R3" s="71"/>
    </row>
    <row r="4" spans="1:18" s="72" customFormat="1" ht="45" x14ac:dyDescent="0.25">
      <c r="A4" s="67" t="s">
        <v>5</v>
      </c>
      <c r="B4" s="68" t="s">
        <v>4</v>
      </c>
      <c r="C4" s="68">
        <v>6</v>
      </c>
      <c r="D4" s="68">
        <v>6</v>
      </c>
      <c r="E4" s="68">
        <v>4</v>
      </c>
      <c r="F4" s="68">
        <v>4</v>
      </c>
      <c r="G4" s="68">
        <v>6</v>
      </c>
      <c r="H4" s="68">
        <f>Таблица1[[#This Row],[Годин 2 заїзд]]-Таблица1[[#This Row],[Використано годин]]+Таблица1[[#This Row],[Годин 1 заїзд]]</f>
        <v>6</v>
      </c>
      <c r="I4" s="68"/>
      <c r="J4" s="68">
        <v>4</v>
      </c>
      <c r="K4" s="68"/>
      <c r="L4" s="68"/>
      <c r="M4" s="69"/>
      <c r="N4" s="73" t="s">
        <v>279</v>
      </c>
      <c r="O4" s="70"/>
      <c r="P4" s="70"/>
      <c r="Q4" s="70"/>
      <c r="R4" s="71"/>
    </row>
    <row r="5" spans="1:18" s="72" customFormat="1" ht="30" x14ac:dyDescent="0.25">
      <c r="A5" s="76" t="s">
        <v>7</v>
      </c>
      <c r="B5" s="73" t="s">
        <v>8</v>
      </c>
      <c r="C5" s="73">
        <v>12</v>
      </c>
      <c r="D5" s="73">
        <v>10</v>
      </c>
      <c r="E5" s="4"/>
      <c r="F5" s="4"/>
      <c r="G5" s="73">
        <v>10</v>
      </c>
      <c r="H5" s="73">
        <f>Таблица1[[#This Row],[Годин 2 заїзд]]-Таблица1[[#This Row],[Використано годин]]+Таблица1[[#This Row],[Годин 1 заїзд]]</f>
        <v>12</v>
      </c>
      <c r="I5" s="73"/>
      <c r="J5" s="73">
        <v>2</v>
      </c>
      <c r="K5" s="73"/>
      <c r="L5" s="73"/>
      <c r="M5" s="73" t="s">
        <v>193</v>
      </c>
      <c r="N5" s="73" t="s">
        <v>278</v>
      </c>
      <c r="O5" s="70"/>
      <c r="P5" s="70"/>
      <c r="Q5" s="70"/>
      <c r="R5" s="71"/>
    </row>
    <row r="6" spans="1:18" s="72" customFormat="1" x14ac:dyDescent="0.25">
      <c r="A6" s="76" t="s">
        <v>7</v>
      </c>
      <c r="B6" s="73" t="s">
        <v>9</v>
      </c>
      <c r="C6" s="73">
        <v>14</v>
      </c>
      <c r="D6" s="73">
        <v>6</v>
      </c>
      <c r="E6" s="73"/>
      <c r="F6" s="73"/>
      <c r="G6" s="73">
        <v>10</v>
      </c>
      <c r="H6" s="73">
        <f>Таблица1[[#This Row],[Годин 2 заїзд]]-Таблица1[[#This Row],[Використано годин]]+Таблица1[[#This Row],[Годин 1 заїзд]]</f>
        <v>10</v>
      </c>
      <c r="I6" s="73"/>
      <c r="J6" s="73">
        <v>2</v>
      </c>
      <c r="K6" s="73"/>
      <c r="L6" s="73"/>
      <c r="M6" s="73" t="s">
        <v>193</v>
      </c>
      <c r="N6" s="70" t="s">
        <v>201</v>
      </c>
      <c r="O6" s="70">
        <v>12</v>
      </c>
      <c r="P6" s="70">
        <v>8</v>
      </c>
      <c r="Q6" s="70"/>
      <c r="R6" s="71"/>
    </row>
    <row r="7" spans="1:18" s="72" customFormat="1" x14ac:dyDescent="0.25">
      <c r="A7" s="76" t="s">
        <v>7</v>
      </c>
      <c r="B7" s="73" t="s">
        <v>10</v>
      </c>
      <c r="C7" s="73">
        <v>10</v>
      </c>
      <c r="D7" s="73">
        <v>10</v>
      </c>
      <c r="E7" s="73"/>
      <c r="F7" s="73"/>
      <c r="G7" s="73">
        <v>10</v>
      </c>
      <c r="H7" s="73">
        <f>Таблица1[[#This Row],[Годин 2 заїзд]]-Таблица1[[#This Row],[Використано годин]]+Таблица1[[#This Row],[Годин 1 заїзд]]</f>
        <v>10</v>
      </c>
      <c r="I7" s="73"/>
      <c r="J7" s="73">
        <v>2</v>
      </c>
      <c r="K7" s="73"/>
      <c r="L7" s="73"/>
      <c r="M7" s="73" t="s">
        <v>193</v>
      </c>
      <c r="N7" s="70" t="s">
        <v>202</v>
      </c>
      <c r="O7" s="70">
        <v>12</v>
      </c>
      <c r="P7" s="70"/>
      <c r="Q7" s="70">
        <v>8</v>
      </c>
      <c r="R7" s="71"/>
    </row>
    <row r="8" spans="1:18" s="72" customFormat="1" x14ac:dyDescent="0.25">
      <c r="A8" s="76" t="s">
        <v>7</v>
      </c>
      <c r="B8" s="73" t="s">
        <v>11</v>
      </c>
      <c r="C8" s="73">
        <v>8</v>
      </c>
      <c r="D8" s="73">
        <v>6</v>
      </c>
      <c r="E8" s="4"/>
      <c r="F8" s="4"/>
      <c r="G8" s="73">
        <v>8</v>
      </c>
      <c r="H8" s="73">
        <f>Таблица1[[#This Row],[Годин 2 заїзд]]-Таблица1[[#This Row],[Використано годин]]+Таблица1[[#This Row],[Годин 1 заїзд]]</f>
        <v>6</v>
      </c>
      <c r="I8" s="73"/>
      <c r="J8" s="73"/>
      <c r="K8" s="73">
        <v>2</v>
      </c>
      <c r="L8" s="73"/>
      <c r="M8" s="73" t="s">
        <v>193</v>
      </c>
      <c r="N8" s="70"/>
      <c r="O8" s="70"/>
      <c r="P8" s="70"/>
      <c r="Q8" s="70"/>
      <c r="R8" s="71"/>
    </row>
    <row r="9" spans="1:18" s="72" customFormat="1" x14ac:dyDescent="0.25">
      <c r="A9" s="76" t="s">
        <v>7</v>
      </c>
      <c r="B9" s="73" t="s">
        <v>13</v>
      </c>
      <c r="C9" s="73">
        <v>4</v>
      </c>
      <c r="D9" s="73">
        <v>10</v>
      </c>
      <c r="E9" s="73">
        <v>2</v>
      </c>
      <c r="F9" s="73"/>
      <c r="G9" s="73">
        <v>4</v>
      </c>
      <c r="H9" s="73">
        <f>Таблица1[[#This Row],[Годин 2 заїзд]]-Таблица1[[#This Row],[Використано годин]]+Таблица1[[#This Row],[Годин 1 заїзд]]</f>
        <v>10</v>
      </c>
      <c r="I9" s="73"/>
      <c r="J9" s="73">
        <v>3</v>
      </c>
      <c r="K9" s="73"/>
      <c r="L9" s="73"/>
      <c r="M9" s="73" t="s">
        <v>193</v>
      </c>
      <c r="N9" s="70" t="s">
        <v>203</v>
      </c>
      <c r="O9" s="70">
        <v>8</v>
      </c>
      <c r="P9" s="70"/>
      <c r="Q9" s="70">
        <v>6</v>
      </c>
      <c r="R9" s="71"/>
    </row>
    <row r="10" spans="1:18" s="72" customFormat="1" x14ac:dyDescent="0.25">
      <c r="A10" s="76" t="s">
        <v>7</v>
      </c>
      <c r="B10" s="73" t="s">
        <v>14</v>
      </c>
      <c r="C10" s="73"/>
      <c r="D10" s="73">
        <v>4</v>
      </c>
      <c r="E10" s="73">
        <v>6</v>
      </c>
      <c r="F10" s="73"/>
      <c r="G10" s="73">
        <v>0</v>
      </c>
      <c r="H10" s="73">
        <f>Таблица1[[#This Row],[Годин 2 заїзд]]-Таблица1[[#This Row],[Використано годин]]+Таблица1[[#This Row],[Годин 1 заїзд]]</f>
        <v>4</v>
      </c>
      <c r="I10" s="73"/>
      <c r="J10" s="73"/>
      <c r="K10" s="73">
        <v>3</v>
      </c>
      <c r="L10" s="73"/>
      <c r="M10" s="73" t="s">
        <v>193</v>
      </c>
      <c r="N10" s="78" t="s">
        <v>204</v>
      </c>
      <c r="O10" s="78">
        <v>4</v>
      </c>
      <c r="P10" s="79"/>
      <c r="Q10" s="79"/>
      <c r="R10" s="71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>
        <v>4</v>
      </c>
      <c r="K11" s="4"/>
      <c r="L11" s="4"/>
      <c r="M11" s="4" t="s">
        <v>193</v>
      </c>
      <c r="N11" s="3" t="s">
        <v>211</v>
      </c>
      <c r="O11" s="3"/>
      <c r="P11" s="3"/>
      <c r="Q11" s="3"/>
      <c r="R11" s="12"/>
    </row>
    <row r="12" spans="1:18" s="72" customFormat="1" x14ac:dyDescent="0.25">
      <c r="A12" s="76" t="s">
        <v>17</v>
      </c>
      <c r="B12" s="73" t="s">
        <v>16</v>
      </c>
      <c r="C12" s="73">
        <v>10</v>
      </c>
      <c r="D12" s="73">
        <v>8</v>
      </c>
      <c r="E12" s="73">
        <v>6</v>
      </c>
      <c r="F12" s="73">
        <v>6</v>
      </c>
      <c r="G12" s="73">
        <v>10</v>
      </c>
      <c r="H12" s="73">
        <f>Таблица1[[#This Row],[Годин 2 заїзд]]-Таблица1[[#This Row],[Використано годин]]+Таблица1[[#This Row],[Годин 1 заїзд]]</f>
        <v>8</v>
      </c>
      <c r="I12" s="73"/>
      <c r="J12" s="73">
        <v>4</v>
      </c>
      <c r="K12" s="73"/>
      <c r="L12" s="73"/>
      <c r="M12" s="70" t="s">
        <v>191</v>
      </c>
      <c r="N12" s="73" t="s">
        <v>188</v>
      </c>
      <c r="O12" s="70"/>
      <c r="P12" s="70"/>
      <c r="Q12" s="70"/>
      <c r="R12" s="71" t="s">
        <v>234</v>
      </c>
    </row>
    <row r="13" spans="1:18" s="72" customFormat="1" ht="45" x14ac:dyDescent="0.25">
      <c r="A13" s="90" t="s">
        <v>187</v>
      </c>
      <c r="B13" s="91" t="s">
        <v>18</v>
      </c>
      <c r="C13" s="91">
        <v>10</v>
      </c>
      <c r="D13" s="91">
        <v>8</v>
      </c>
      <c r="E13" s="91">
        <v>6</v>
      </c>
      <c r="F13" s="91">
        <v>6</v>
      </c>
      <c r="G13" s="91">
        <v>6</v>
      </c>
      <c r="H13" s="91">
        <f>Таблица1[[#This Row],[Годин 2 заїзд]]-Таблица1[[#This Row],[Використано годин]]+Таблица1[[#This Row],[Годин 1 заїзд]]</f>
        <v>12</v>
      </c>
      <c r="I13" s="91"/>
      <c r="J13" s="91">
        <v>4</v>
      </c>
      <c r="K13" s="91"/>
      <c r="L13" s="91" t="s">
        <v>324</v>
      </c>
      <c r="M13" s="92" t="s">
        <v>192</v>
      </c>
      <c r="N13" s="91" t="s">
        <v>188</v>
      </c>
      <c r="O13" s="92">
        <v>14</v>
      </c>
      <c r="P13" s="92"/>
      <c r="Q13" s="92"/>
      <c r="R13" s="93" t="s">
        <v>234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4">
        <v>4</v>
      </c>
      <c r="K14" s="4"/>
      <c r="L14" s="4"/>
      <c r="M14" s="3">
        <v>6.1929999999999996</v>
      </c>
      <c r="N14" s="16" t="s">
        <v>205</v>
      </c>
      <c r="O14" s="16">
        <v>4</v>
      </c>
      <c r="P14" s="16">
        <v>0</v>
      </c>
      <c r="Q14" s="3"/>
      <c r="R14" s="12"/>
    </row>
    <row r="15" spans="1:18" ht="30" x14ac:dyDescent="0.25">
      <c r="A15" s="58" t="s">
        <v>19</v>
      </c>
      <c r="B15" s="59" t="s">
        <v>21</v>
      </c>
      <c r="C15" s="59">
        <v>6</v>
      </c>
      <c r="D15" s="59">
        <v>4</v>
      </c>
      <c r="E15" s="59">
        <v>12</v>
      </c>
      <c r="F15" s="59">
        <v>8</v>
      </c>
      <c r="G15" s="59"/>
      <c r="H15" s="59">
        <f>Таблица1[[#This Row],[Годин 2 заїзд]]-Таблица1[[#This Row],[Використано годин]]+Таблица1[[#This Row],[Годин 1 заїзд]]</f>
        <v>10</v>
      </c>
      <c r="I15" s="59"/>
      <c r="J15" s="59">
        <v>4</v>
      </c>
      <c r="K15" s="59"/>
      <c r="L15" s="59" t="s">
        <v>325</v>
      </c>
      <c r="M15" s="60">
        <v>6.1929999999999996</v>
      </c>
      <c r="N15" s="60" t="s">
        <v>219</v>
      </c>
      <c r="O15" s="60">
        <v>2</v>
      </c>
      <c r="P15" s="60"/>
      <c r="Q15" s="60"/>
      <c r="R15" s="61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4"/>
      <c r="K16" s="4">
        <v>4</v>
      </c>
      <c r="L16" s="4"/>
      <c r="M16" s="3">
        <v>6.1929999999999996</v>
      </c>
      <c r="N16" s="16" t="s">
        <v>203</v>
      </c>
      <c r="O16" s="16">
        <v>4</v>
      </c>
      <c r="P16" s="16"/>
      <c r="Q16" s="16">
        <v>2</v>
      </c>
      <c r="R16" s="12"/>
    </row>
    <row r="17" spans="1:18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>
        <v>2</v>
      </c>
      <c r="H17" s="4">
        <f>Таблица1[[#This Row],[Годин 2 заїзд]]-Таблица1[[#This Row],[Використано годин]]+Таблица1[[#This Row],[Годин 1 заїзд]]</f>
        <v>0</v>
      </c>
      <c r="I17" s="4"/>
      <c r="J17" s="4">
        <v>3</v>
      </c>
      <c r="K17" s="4"/>
      <c r="L17" s="4"/>
      <c r="M17" s="3">
        <v>6.1929999999999996</v>
      </c>
      <c r="N17" s="16" t="s">
        <v>205</v>
      </c>
      <c r="O17" s="16">
        <v>2</v>
      </c>
      <c r="P17" s="16">
        <v>0</v>
      </c>
      <c r="Q17" s="16">
        <v>0</v>
      </c>
      <c r="R17" s="12"/>
    </row>
    <row r="18" spans="1:18" s="72" customFormat="1" x14ac:dyDescent="0.25">
      <c r="A18" s="76" t="s">
        <v>19</v>
      </c>
      <c r="B18" s="73" t="s">
        <v>24</v>
      </c>
      <c r="C18" s="73"/>
      <c r="D18" s="73">
        <v>2</v>
      </c>
      <c r="E18" s="73">
        <v>6</v>
      </c>
      <c r="F18" s="73">
        <v>6</v>
      </c>
      <c r="G18" s="73">
        <v>0</v>
      </c>
      <c r="H18" s="73">
        <f>Таблица1[[#This Row],[Годин 2 заїзд]]-Таблица1[[#This Row],[Використано годин]]+Таблица1[[#This Row],[Годин 1 заїзд]]</f>
        <v>2</v>
      </c>
      <c r="I18" s="73"/>
      <c r="J18" s="73"/>
      <c r="K18" s="73">
        <v>4</v>
      </c>
      <c r="L18" s="73"/>
      <c r="M18" s="70">
        <v>6.1929999999999996</v>
      </c>
      <c r="N18" s="79" t="s">
        <v>236</v>
      </c>
      <c r="O18" s="79">
        <v>2</v>
      </c>
      <c r="P18" s="79"/>
      <c r="Q18" s="79">
        <v>0</v>
      </c>
      <c r="R18" s="71"/>
    </row>
    <row r="19" spans="1:18" s="72" customFormat="1" x14ac:dyDescent="0.25">
      <c r="A19" s="76" t="s">
        <v>19</v>
      </c>
      <c r="B19" s="73" t="s">
        <v>25</v>
      </c>
      <c r="C19" s="73"/>
      <c r="D19" s="73">
        <v>2</v>
      </c>
      <c r="E19" s="73">
        <v>4</v>
      </c>
      <c r="F19" s="73">
        <v>4</v>
      </c>
      <c r="G19" s="73">
        <v>0</v>
      </c>
      <c r="H19" s="73">
        <f>Таблица1[[#This Row],[Годин 2 заїзд]]-Таблица1[[#This Row],[Використано годин]]+Таблица1[[#This Row],[Годин 1 заїзд]]</f>
        <v>2</v>
      </c>
      <c r="I19" s="73"/>
      <c r="J19" s="73"/>
      <c r="K19" s="73">
        <v>4</v>
      </c>
      <c r="L19" s="73"/>
      <c r="M19" s="70">
        <v>6.1929999999999996</v>
      </c>
      <c r="N19" s="79" t="s">
        <v>202</v>
      </c>
      <c r="O19" s="79">
        <v>2</v>
      </c>
      <c r="P19" s="79"/>
      <c r="Q19" s="79"/>
      <c r="R19" s="71"/>
    </row>
    <row r="20" spans="1:18" s="72" customFormat="1" x14ac:dyDescent="0.25">
      <c r="A20" s="76" t="s">
        <v>26</v>
      </c>
      <c r="B20" s="73" t="s">
        <v>27</v>
      </c>
      <c r="C20" s="73">
        <v>6</v>
      </c>
      <c r="D20" s="70">
        <v>4</v>
      </c>
      <c r="E20" s="70">
        <v>4</v>
      </c>
      <c r="F20" s="70">
        <v>8</v>
      </c>
      <c r="G20" s="70">
        <v>4</v>
      </c>
      <c r="H20" s="70">
        <f>Таблица1[[#This Row],[Годин 2 заїзд]]-Таблица1[[#This Row],[Використано годин]]+Таблица1[[#This Row],[Годин 1 заїзд]]</f>
        <v>6</v>
      </c>
      <c r="I20" s="70"/>
      <c r="J20" s="70">
        <v>4</v>
      </c>
      <c r="K20" s="70"/>
      <c r="L20" s="73"/>
      <c r="M20" s="70">
        <v>6.2050000000000001</v>
      </c>
      <c r="N20" s="79" t="s">
        <v>206</v>
      </c>
      <c r="O20" s="79">
        <v>6</v>
      </c>
      <c r="P20" s="79"/>
      <c r="Q20" s="79">
        <v>4</v>
      </c>
      <c r="R20" s="71"/>
    </row>
    <row r="21" spans="1:18" s="72" customFormat="1" x14ac:dyDescent="0.25">
      <c r="A21" s="76" t="s">
        <v>26</v>
      </c>
      <c r="B21" s="73" t="s">
        <v>28</v>
      </c>
      <c r="C21" s="73">
        <v>6</v>
      </c>
      <c r="D21" s="70">
        <v>4</v>
      </c>
      <c r="E21" s="70">
        <v>4</v>
      </c>
      <c r="F21" s="70"/>
      <c r="G21" s="70">
        <v>6</v>
      </c>
      <c r="H21" s="70">
        <f>Таблица1[[#This Row],[Годин 2 заїзд]]-Таблица1[[#This Row],[Використано годин]]+Таблица1[[#This Row],[Годин 1 заїзд]]</f>
        <v>4</v>
      </c>
      <c r="I21" s="70"/>
      <c r="J21" s="70">
        <v>3</v>
      </c>
      <c r="K21" s="70"/>
      <c r="L21" s="73"/>
      <c r="M21" s="70">
        <v>6.2050000000000001</v>
      </c>
      <c r="N21" s="79" t="s">
        <v>207</v>
      </c>
      <c r="O21" s="79">
        <v>6</v>
      </c>
      <c r="P21" s="79">
        <v>4</v>
      </c>
      <c r="Q21" s="79"/>
      <c r="R21" s="71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3"/>
      <c r="J22" s="3">
        <v>4</v>
      </c>
      <c r="K22" s="3"/>
      <c r="L22" s="4"/>
      <c r="M22" s="3">
        <v>6.2050000000000001</v>
      </c>
      <c r="N22" s="16" t="s">
        <v>208</v>
      </c>
      <c r="O22" s="16">
        <v>6</v>
      </c>
      <c r="P22" s="3"/>
      <c r="Q22" s="3"/>
      <c r="R22" s="12"/>
    </row>
    <row r="23" spans="1:18" s="72" customFormat="1" x14ac:dyDescent="0.25">
      <c r="A23" s="76" t="s">
        <v>26</v>
      </c>
      <c r="B23" s="73" t="s">
        <v>30</v>
      </c>
      <c r="C23" s="73">
        <v>6</v>
      </c>
      <c r="D23" s="70">
        <v>4</v>
      </c>
      <c r="E23" s="70"/>
      <c r="F23" s="70"/>
      <c r="G23" s="70">
        <v>6</v>
      </c>
      <c r="H23" s="70">
        <f>Таблица1[[#This Row],[Годин 2 заїзд]]-Таблица1[[#This Row],[Використано годин]]+Таблица1[[#This Row],[Годин 1 заїзд]]</f>
        <v>4</v>
      </c>
      <c r="I23" s="70"/>
      <c r="J23" s="70"/>
      <c r="K23" s="70">
        <v>2</v>
      </c>
      <c r="L23" s="73"/>
      <c r="M23" s="70">
        <v>6.2050000000000001</v>
      </c>
      <c r="N23" s="70" t="s">
        <v>208</v>
      </c>
      <c r="O23" s="70">
        <v>6</v>
      </c>
      <c r="P23" s="70">
        <v>4</v>
      </c>
      <c r="Q23" s="70"/>
      <c r="R23" s="71"/>
    </row>
    <row r="24" spans="1:18" s="72" customFormat="1" x14ac:dyDescent="0.25">
      <c r="A24" s="76" t="s">
        <v>26</v>
      </c>
      <c r="B24" s="73" t="s">
        <v>20</v>
      </c>
      <c r="C24" s="73">
        <v>4</v>
      </c>
      <c r="D24" s="73">
        <v>6</v>
      </c>
      <c r="E24" s="4">
        <v>4</v>
      </c>
      <c r="F24" s="4">
        <v>6</v>
      </c>
      <c r="G24" s="73">
        <v>4</v>
      </c>
      <c r="H24" s="73">
        <f>Таблица1[[#This Row],[Годин 2 заїзд]]-Таблица1[[#This Row],[Використано годин]]+Таблица1[[#This Row],[Годин 1 заїзд]]</f>
        <v>6</v>
      </c>
      <c r="I24" s="73"/>
      <c r="J24" s="73">
        <v>4</v>
      </c>
      <c r="K24" s="73"/>
      <c r="L24" s="73"/>
      <c r="M24" s="70">
        <v>6.2050000000000001</v>
      </c>
      <c r="N24" s="78" t="s">
        <v>280</v>
      </c>
      <c r="O24" s="79"/>
      <c r="P24" s="79"/>
      <c r="Q24" s="79"/>
      <c r="R24" s="71" t="s">
        <v>240</v>
      </c>
    </row>
    <row r="25" spans="1:18" s="72" customFormat="1" ht="45" x14ac:dyDescent="0.25">
      <c r="A25" s="90" t="s">
        <v>26</v>
      </c>
      <c r="B25" s="91" t="s">
        <v>31</v>
      </c>
      <c r="C25" s="91">
        <v>4</v>
      </c>
      <c r="D25" s="91">
        <v>8</v>
      </c>
      <c r="E25" s="91">
        <v>4</v>
      </c>
      <c r="F25" s="91"/>
      <c r="G25" s="91">
        <v>4</v>
      </c>
      <c r="H25" s="91">
        <f>Таблица1[[#This Row],[Годин 2 заїзд]]-Таблица1[[#This Row],[Використано годин]]+Таблица1[[#This Row],[Годин 1 заїзд]]</f>
        <v>8</v>
      </c>
      <c r="I25" s="91"/>
      <c r="J25" s="91">
        <v>3</v>
      </c>
      <c r="K25" s="91"/>
      <c r="L25" s="91" t="s">
        <v>324</v>
      </c>
      <c r="M25" s="92">
        <v>6.2050000000000001</v>
      </c>
      <c r="N25" s="91" t="s">
        <v>188</v>
      </c>
      <c r="O25" s="92">
        <v>6</v>
      </c>
      <c r="P25" s="92"/>
      <c r="Q25" s="92"/>
      <c r="R25" s="93" t="s">
        <v>234</v>
      </c>
    </row>
    <row r="26" spans="1:18" s="72" customFormat="1" x14ac:dyDescent="0.25">
      <c r="A26" s="76" t="s">
        <v>26</v>
      </c>
      <c r="B26" s="73" t="s">
        <v>32</v>
      </c>
      <c r="C26" s="73">
        <v>8</v>
      </c>
      <c r="D26" s="73">
        <v>8</v>
      </c>
      <c r="E26" s="73">
        <v>6</v>
      </c>
      <c r="F26" s="73">
        <v>8</v>
      </c>
      <c r="G26" s="73">
        <v>8</v>
      </c>
      <c r="H26" s="73">
        <f>Таблица1[[#This Row],[Годин 2 заїзд]]-Таблица1[[#This Row],[Використано годин]]+Таблица1[[#This Row],[Годин 1 заїзд]]</f>
        <v>8</v>
      </c>
      <c r="I26" s="73"/>
      <c r="J26" s="73">
        <v>4</v>
      </c>
      <c r="K26" s="73"/>
      <c r="L26" s="73"/>
      <c r="M26" s="70">
        <v>6.2050000000000001</v>
      </c>
      <c r="N26" s="70" t="s">
        <v>233</v>
      </c>
      <c r="O26" s="70">
        <v>16</v>
      </c>
      <c r="P26" s="70"/>
      <c r="Q26" s="70">
        <v>0</v>
      </c>
      <c r="R26" s="71"/>
    </row>
    <row r="27" spans="1:18" s="72" customFormat="1" x14ac:dyDescent="0.25">
      <c r="A27" s="80" t="s">
        <v>26</v>
      </c>
      <c r="B27" s="81" t="s">
        <v>33</v>
      </c>
      <c r="C27" s="81">
        <v>4</v>
      </c>
      <c r="D27" s="82">
        <v>6</v>
      </c>
      <c r="E27" s="19">
        <v>4</v>
      </c>
      <c r="F27" s="19">
        <v>2</v>
      </c>
      <c r="G27" s="82">
        <v>4</v>
      </c>
      <c r="H27" s="82">
        <f>Таблица1[[#This Row],[Годин 2 заїзд]]-Таблица1[[#This Row],[Використано годин]]+Таблица1[[#This Row],[Годин 1 заїзд]]</f>
        <v>6</v>
      </c>
      <c r="I27" s="82"/>
      <c r="J27" s="82">
        <v>3</v>
      </c>
      <c r="K27" s="82"/>
      <c r="L27" s="81"/>
      <c r="M27" s="81">
        <v>6.2050000000000001</v>
      </c>
      <c r="N27" s="81" t="s">
        <v>291</v>
      </c>
      <c r="O27" s="81"/>
      <c r="P27" s="81"/>
      <c r="Q27" s="81"/>
      <c r="R27" s="83"/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H11" sqref="H11:H13"/>
    </sheetView>
  </sheetViews>
  <sheetFormatPr defaultRowHeight="15" x14ac:dyDescent="0.25"/>
  <cols>
    <col min="1" max="1" width="10.7109375" style="26" bestFit="1" customWidth="1"/>
    <col min="2" max="2" width="61.7109375" style="26" bestFit="1" customWidth="1"/>
    <col min="3" max="4" width="14.28515625" style="26" customWidth="1"/>
    <col min="5" max="5" width="5.5703125" style="26" hidden="1" customWidth="1"/>
    <col min="6" max="6" width="11.140625" style="26" hidden="1" customWidth="1"/>
    <col min="7" max="7" width="10.28515625" style="26" customWidth="1"/>
    <col min="8" max="8" width="14.28515625" style="26" customWidth="1"/>
    <col min="9" max="9" width="7.5703125" style="26" customWidth="1"/>
    <col min="10" max="10" width="7.140625" style="26" customWidth="1"/>
    <col min="11" max="11" width="6" style="26" customWidth="1"/>
    <col min="12" max="12" width="5.28515625" style="26" customWidth="1"/>
    <col min="13" max="13" width="0.140625" style="26" hidden="1" customWidth="1"/>
    <col min="14" max="14" width="23.28515625" style="26" customWidth="1"/>
    <col min="15" max="15" width="9.28515625" style="26" customWidth="1"/>
    <col min="16" max="16" width="10" style="26" customWidth="1"/>
    <col min="17" max="17" width="9.140625" style="26"/>
    <col min="18" max="18" width="11.85546875" style="26" customWidth="1"/>
    <col min="19" max="16384" width="9.140625" style="26"/>
  </cols>
  <sheetData>
    <row r="1" spans="1:18" ht="47.25" customHeight="1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190</v>
      </c>
      <c r="N1" s="22" t="s">
        <v>2</v>
      </c>
      <c r="O1" s="23" t="s">
        <v>265</v>
      </c>
      <c r="P1" s="23" t="s">
        <v>266</v>
      </c>
      <c r="Q1" s="23" t="s">
        <v>210</v>
      </c>
      <c r="R1" s="25" t="s">
        <v>267</v>
      </c>
    </row>
    <row r="2" spans="1:18" s="75" customFormat="1" ht="45" x14ac:dyDescent="0.25">
      <c r="A2" s="67" t="s">
        <v>5</v>
      </c>
      <c r="B2" s="68" t="s">
        <v>34</v>
      </c>
      <c r="C2" s="68">
        <v>6</v>
      </c>
      <c r="D2" s="68">
        <v>4</v>
      </c>
      <c r="E2" s="68">
        <v>2</v>
      </c>
      <c r="F2" s="68"/>
      <c r="G2" s="68">
        <v>6</v>
      </c>
      <c r="H2" s="68">
        <f>Таблица2[[#This Row],[Годин 1 заїзд]]+Таблица2[[#This Row],[Годин 2 заїзд]]-Таблица2[[#This Row],[Використано годин]]</f>
        <v>4</v>
      </c>
      <c r="I2" s="68"/>
      <c r="J2" s="68">
        <v>3</v>
      </c>
      <c r="K2" s="68"/>
      <c r="L2" s="68"/>
      <c r="M2" s="68"/>
      <c r="N2" s="73" t="s">
        <v>279</v>
      </c>
      <c r="O2" s="73"/>
      <c r="P2" s="73"/>
      <c r="Q2" s="73"/>
      <c r="R2" s="74"/>
    </row>
    <row r="3" spans="1:18" s="75" customFormat="1" x14ac:dyDescent="0.25">
      <c r="A3" s="67" t="s">
        <v>5</v>
      </c>
      <c r="B3" s="68" t="s">
        <v>35</v>
      </c>
      <c r="C3" s="68">
        <v>4</v>
      </c>
      <c r="D3" s="68">
        <v>6</v>
      </c>
      <c r="E3" s="68">
        <v>4</v>
      </c>
      <c r="F3" s="68"/>
      <c r="G3" s="68">
        <v>4</v>
      </c>
      <c r="H3" s="68">
        <f>Таблица2[[#This Row],[Годин 1 заїзд]]+Таблица2[[#This Row],[Годин 2 заїзд]]-Таблица2[[#This Row],[Використано годин]]</f>
        <v>6</v>
      </c>
      <c r="I3" s="68"/>
      <c r="J3" s="68">
        <v>3</v>
      </c>
      <c r="K3" s="68"/>
      <c r="L3" s="68"/>
      <c r="M3" s="68"/>
      <c r="N3" s="73" t="s">
        <v>292</v>
      </c>
      <c r="O3" s="73"/>
      <c r="P3" s="73"/>
      <c r="Q3" s="73"/>
      <c r="R3" s="74"/>
    </row>
    <row r="4" spans="1:18" s="75" customFormat="1" x14ac:dyDescent="0.25">
      <c r="A4" s="76" t="s">
        <v>195</v>
      </c>
      <c r="B4" s="73" t="s">
        <v>36</v>
      </c>
      <c r="C4" s="73">
        <v>8</v>
      </c>
      <c r="D4" s="73">
        <v>8</v>
      </c>
      <c r="E4" s="73"/>
      <c r="F4" s="73"/>
      <c r="G4" s="73">
        <v>8</v>
      </c>
      <c r="H4" s="73">
        <f>Таблица2[[#This Row],[Годин 1 заїзд]]+Таблица2[[#This Row],[Годин 2 заїзд]]-Таблица2[[#This Row],[Використано годин]]</f>
        <v>8</v>
      </c>
      <c r="I4" s="73"/>
      <c r="J4" s="73">
        <v>2</v>
      </c>
      <c r="K4" s="73"/>
      <c r="L4" s="73"/>
      <c r="M4" s="73">
        <v>6.0401040000000004</v>
      </c>
      <c r="N4" s="73" t="s">
        <v>211</v>
      </c>
      <c r="O4" s="73">
        <v>12</v>
      </c>
      <c r="P4" s="73"/>
      <c r="Q4" s="73">
        <v>4</v>
      </c>
      <c r="R4" s="74"/>
    </row>
    <row r="5" spans="1:18" s="75" customFormat="1" x14ac:dyDescent="0.25">
      <c r="A5" s="76" t="s">
        <v>195</v>
      </c>
      <c r="B5" s="73" t="s">
        <v>37</v>
      </c>
      <c r="C5" s="73">
        <v>8</v>
      </c>
      <c r="D5" s="73">
        <v>10</v>
      </c>
      <c r="E5" s="73"/>
      <c r="F5" s="73"/>
      <c r="G5" s="73">
        <v>8</v>
      </c>
      <c r="H5" s="73">
        <f>Таблица2[[#This Row],[Годин 1 заїзд]]+Таблица2[[#This Row],[Годин 2 заїзд]]-Таблица2[[#This Row],[Використано годин]]</f>
        <v>10</v>
      </c>
      <c r="I5" s="73"/>
      <c r="J5" s="73">
        <v>2</v>
      </c>
      <c r="K5" s="73"/>
      <c r="L5" s="73"/>
      <c r="M5" s="73">
        <v>6.0401040000000004</v>
      </c>
      <c r="N5" s="73" t="s">
        <v>237</v>
      </c>
      <c r="O5" s="73">
        <v>12</v>
      </c>
      <c r="P5" s="73"/>
      <c r="Q5" s="73">
        <v>6</v>
      </c>
      <c r="R5" s="74"/>
    </row>
    <row r="6" spans="1:18" s="75" customFormat="1" ht="30" x14ac:dyDescent="0.25">
      <c r="A6" s="76" t="s">
        <v>195</v>
      </c>
      <c r="B6" s="73" t="s">
        <v>38</v>
      </c>
      <c r="C6" s="73">
        <v>10</v>
      </c>
      <c r="D6" s="73">
        <v>10</v>
      </c>
      <c r="E6" s="73">
        <v>8</v>
      </c>
      <c r="F6" s="73">
        <v>10</v>
      </c>
      <c r="G6" s="73">
        <v>10</v>
      </c>
      <c r="H6" s="73">
        <f>Таблица2[[#This Row],[Годин 1 заїзд]]+Таблица2[[#This Row],[Годин 2 заїзд]]-Таблица2[[#This Row],[Використано годин]]</f>
        <v>10</v>
      </c>
      <c r="I6" s="73">
        <v>4</v>
      </c>
      <c r="J6" s="73">
        <v>2</v>
      </c>
      <c r="K6" s="73"/>
      <c r="L6" s="73"/>
      <c r="M6" s="73">
        <v>6.0401040000000004</v>
      </c>
      <c r="N6" s="73" t="s">
        <v>201</v>
      </c>
      <c r="O6" s="73">
        <v>20</v>
      </c>
      <c r="P6" s="73"/>
      <c r="Q6" s="73"/>
      <c r="R6" s="74"/>
    </row>
    <row r="7" spans="1:18" s="75" customFormat="1" ht="30" x14ac:dyDescent="0.25">
      <c r="A7" s="76" t="s">
        <v>195</v>
      </c>
      <c r="B7" s="73" t="s">
        <v>8</v>
      </c>
      <c r="C7" s="73">
        <v>12</v>
      </c>
      <c r="D7" s="73">
        <v>10</v>
      </c>
      <c r="E7" s="4"/>
      <c r="F7" s="4"/>
      <c r="G7" s="73">
        <v>12</v>
      </c>
      <c r="H7" s="73">
        <f>Таблица2[[#This Row],[Годин 1 заїзд]]+Таблица2[[#This Row],[Годин 2 заїзд]]-Таблица2[[#This Row],[Використано годин]]</f>
        <v>10</v>
      </c>
      <c r="I7" s="73"/>
      <c r="J7" s="73">
        <v>2</v>
      </c>
      <c r="K7" s="73"/>
      <c r="L7" s="73"/>
      <c r="M7" s="73">
        <v>6.0401040000000004</v>
      </c>
      <c r="N7" s="73" t="s">
        <v>281</v>
      </c>
      <c r="O7" s="73"/>
      <c r="P7" s="73"/>
      <c r="Q7" s="73"/>
      <c r="R7" s="74"/>
    </row>
    <row r="8" spans="1:18" s="75" customFormat="1" x14ac:dyDescent="0.25">
      <c r="A8" s="76" t="s">
        <v>195</v>
      </c>
      <c r="B8" s="73" t="s">
        <v>39</v>
      </c>
      <c r="C8" s="73">
        <v>6</v>
      </c>
      <c r="D8" s="73">
        <v>6</v>
      </c>
      <c r="E8" s="73"/>
      <c r="F8" s="73"/>
      <c r="G8" s="73">
        <v>6</v>
      </c>
      <c r="H8" s="73">
        <f>Таблица2[[#This Row],[Годин 1 заїзд]]+Таблица2[[#This Row],[Годин 2 заїзд]]-Таблица2[[#This Row],[Використано годин]]</f>
        <v>6</v>
      </c>
      <c r="I8" s="73"/>
      <c r="J8" s="73"/>
      <c r="K8" s="73">
        <v>2</v>
      </c>
      <c r="L8" s="73"/>
      <c r="M8" s="73">
        <v>6.0401040000000004</v>
      </c>
      <c r="N8" s="73" t="s">
        <v>204</v>
      </c>
      <c r="O8" s="73">
        <v>10</v>
      </c>
      <c r="P8" s="73">
        <v>2</v>
      </c>
      <c r="Q8" s="73"/>
      <c r="R8" s="74"/>
    </row>
    <row r="9" spans="1:18" s="75" customFormat="1" x14ac:dyDescent="0.25">
      <c r="A9" s="76" t="s">
        <v>195</v>
      </c>
      <c r="B9" s="73" t="s">
        <v>40</v>
      </c>
      <c r="C9" s="73">
        <v>6</v>
      </c>
      <c r="D9" s="73">
        <v>8</v>
      </c>
      <c r="E9" s="73"/>
      <c r="F9" s="73"/>
      <c r="G9" s="73">
        <v>6</v>
      </c>
      <c r="H9" s="73">
        <f>Таблица2[[#This Row],[Годин 1 заїзд]]+Таблица2[[#This Row],[Годин 2 заїзд]]-Таблица2[[#This Row],[Використано годин]]</f>
        <v>8</v>
      </c>
      <c r="I9" s="73"/>
      <c r="J9" s="73"/>
      <c r="K9" s="73">
        <v>2</v>
      </c>
      <c r="L9" s="73"/>
      <c r="M9" s="73">
        <v>6.0401040000000004</v>
      </c>
      <c r="N9" s="73" t="s">
        <v>258</v>
      </c>
      <c r="O9" s="73">
        <v>10</v>
      </c>
      <c r="P9" s="73">
        <v>4</v>
      </c>
      <c r="Q9" s="73"/>
      <c r="R9" s="74"/>
    </row>
    <row r="10" spans="1:18" s="75" customFormat="1" x14ac:dyDescent="0.25">
      <c r="A10" s="76" t="s">
        <v>195</v>
      </c>
      <c r="B10" s="73" t="s">
        <v>41</v>
      </c>
      <c r="C10" s="73">
        <v>4</v>
      </c>
      <c r="D10" s="73">
        <v>8</v>
      </c>
      <c r="E10" s="73">
        <v>4</v>
      </c>
      <c r="F10" s="73"/>
      <c r="G10" s="73">
        <v>4</v>
      </c>
      <c r="H10" s="73">
        <f>Таблица2[[#This Row],[Годин 1 заїзд]]+Таблица2[[#This Row],[Годин 2 заїзд]]-Таблица2[[#This Row],[Використано годин]]</f>
        <v>8</v>
      </c>
      <c r="I10" s="73"/>
      <c r="J10" s="73"/>
      <c r="K10" s="73">
        <v>3</v>
      </c>
      <c r="L10" s="73"/>
      <c r="M10" s="73">
        <v>6.0401040000000004</v>
      </c>
      <c r="N10" s="106" t="s">
        <v>204</v>
      </c>
      <c r="O10" s="106">
        <v>12</v>
      </c>
      <c r="P10" s="73"/>
      <c r="Q10" s="73"/>
      <c r="R10" s="74"/>
    </row>
    <row r="11" spans="1:18" ht="30" x14ac:dyDescent="0.25">
      <c r="A11" s="11" t="s">
        <v>195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4</v>
      </c>
      <c r="K11" s="4"/>
      <c r="L11" s="4"/>
      <c r="M11" s="4">
        <v>6.0401040000000004</v>
      </c>
      <c r="N11" s="28" t="s">
        <v>201</v>
      </c>
      <c r="O11" s="4"/>
      <c r="P11" s="4"/>
      <c r="Q11" s="4"/>
      <c r="R11" s="27"/>
    </row>
    <row r="12" spans="1:18" x14ac:dyDescent="0.25">
      <c r="A12" s="11" t="s">
        <v>195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/>
      <c r="K12" s="4">
        <v>4</v>
      </c>
      <c r="L12" s="4"/>
      <c r="M12" s="4">
        <v>6.0401040000000004</v>
      </c>
      <c r="N12" s="28" t="s">
        <v>212</v>
      </c>
      <c r="O12" s="29"/>
      <c r="P12" s="29"/>
      <c r="Q12" s="4"/>
      <c r="R12" s="27"/>
    </row>
    <row r="13" spans="1:18" x14ac:dyDescent="0.25">
      <c r="A13" s="11" t="s">
        <v>195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4" t="s">
        <v>238</v>
      </c>
      <c r="O13" s="4"/>
      <c r="P13" s="4"/>
      <c r="Q13" s="4"/>
      <c r="R13" s="27"/>
    </row>
    <row r="14" spans="1:18" s="75" customFormat="1" x14ac:dyDescent="0.25">
      <c r="A14" s="76" t="s">
        <v>19</v>
      </c>
      <c r="B14" s="73" t="s">
        <v>20</v>
      </c>
      <c r="C14" s="73">
        <v>12</v>
      </c>
      <c r="D14" s="73">
        <v>2</v>
      </c>
      <c r="E14" s="73">
        <v>10</v>
      </c>
      <c r="F14" s="73">
        <v>10</v>
      </c>
      <c r="G14" s="73">
        <v>8</v>
      </c>
      <c r="H14" s="73">
        <f>Таблица2[[#This Row],[Годин 1 заїзд]]+Таблица2[[#This Row],[Годин 2 заїзд]]-Таблица2[[#This Row],[Використано годин]]</f>
        <v>6</v>
      </c>
      <c r="I14" s="73"/>
      <c r="J14" s="73"/>
      <c r="K14" s="73">
        <v>4</v>
      </c>
      <c r="L14" s="73"/>
      <c r="M14" s="73">
        <v>6.080101</v>
      </c>
      <c r="N14" s="107" t="s">
        <v>205</v>
      </c>
      <c r="O14" s="107">
        <v>12</v>
      </c>
      <c r="P14" s="107">
        <v>2</v>
      </c>
      <c r="Q14" s="73"/>
      <c r="R14" s="74"/>
    </row>
    <row r="15" spans="1:18" s="75" customFormat="1" x14ac:dyDescent="0.25">
      <c r="A15" s="76" t="s">
        <v>19</v>
      </c>
      <c r="B15" s="94" t="s">
        <v>18</v>
      </c>
      <c r="C15" s="94">
        <v>10</v>
      </c>
      <c r="D15" s="94">
        <v>8</v>
      </c>
      <c r="E15" s="94"/>
      <c r="F15" s="94"/>
      <c r="G15" s="94">
        <v>8</v>
      </c>
      <c r="H15" s="94">
        <f>Таблица2[[#This Row],[Годин 1 заїзд]]+Таблица2[[#This Row],[Годин 2 заїзд]]-Таблица2[[#This Row],[Використано годин]]</f>
        <v>10</v>
      </c>
      <c r="I15" s="94"/>
      <c r="J15" s="94">
        <v>2</v>
      </c>
      <c r="K15" s="94"/>
      <c r="L15" s="94"/>
      <c r="M15" s="94">
        <v>6.080101</v>
      </c>
      <c r="N15" s="94" t="s">
        <v>282</v>
      </c>
      <c r="O15" s="94"/>
      <c r="P15" s="94"/>
      <c r="Q15" s="94"/>
      <c r="R15" s="94" t="s">
        <v>234</v>
      </c>
    </row>
    <row r="16" spans="1:18" s="75" customFormat="1" x14ac:dyDescent="0.25">
      <c r="A16" s="76" t="s">
        <v>19</v>
      </c>
      <c r="B16" s="73" t="s">
        <v>45</v>
      </c>
      <c r="C16" s="73">
        <v>4</v>
      </c>
      <c r="D16" s="73">
        <v>6</v>
      </c>
      <c r="E16" s="73"/>
      <c r="F16" s="73"/>
      <c r="G16" s="73">
        <v>4</v>
      </c>
      <c r="H16" s="73">
        <f>Таблица2[[#This Row],[Годин 1 заїзд]]+Таблица2[[#This Row],[Годин 2 заїзд]]-Таблица2[[#This Row],[Використано годин]]</f>
        <v>6</v>
      </c>
      <c r="I16" s="73"/>
      <c r="J16" s="73"/>
      <c r="K16" s="73">
        <v>2</v>
      </c>
      <c r="L16" s="73"/>
      <c r="M16" s="73">
        <v>6.080101</v>
      </c>
      <c r="N16" s="73" t="s">
        <v>222</v>
      </c>
      <c r="O16" s="73">
        <v>6</v>
      </c>
      <c r="P16" s="73">
        <v>4</v>
      </c>
      <c r="Q16" s="73"/>
      <c r="R16" s="74"/>
    </row>
    <row r="17" spans="1:18" s="75" customFormat="1" x14ac:dyDescent="0.25">
      <c r="A17" s="76" t="s">
        <v>19</v>
      </c>
      <c r="B17" s="73" t="s">
        <v>46</v>
      </c>
      <c r="C17" s="73">
        <v>4</v>
      </c>
      <c r="D17" s="73">
        <v>6</v>
      </c>
      <c r="E17" s="73">
        <v>8</v>
      </c>
      <c r="F17" s="73">
        <v>8</v>
      </c>
      <c r="G17" s="73">
        <v>4</v>
      </c>
      <c r="H17" s="73">
        <f>Таблица2[[#This Row],[Годин 1 заїзд]]+Таблица2[[#This Row],[Годин 2 заїзд]]-Таблица2[[#This Row],[Використано годин]]</f>
        <v>6</v>
      </c>
      <c r="I17" s="73"/>
      <c r="J17" s="73"/>
      <c r="K17" s="73">
        <v>4</v>
      </c>
      <c r="L17" s="73"/>
      <c r="M17" s="73">
        <v>6.080101</v>
      </c>
      <c r="N17" s="106" t="s">
        <v>212</v>
      </c>
      <c r="O17" s="106">
        <v>10</v>
      </c>
      <c r="P17" s="106"/>
      <c r="Q17" s="106">
        <v>0</v>
      </c>
      <c r="R17" s="74"/>
    </row>
    <row r="18" spans="1:18" s="75" customFormat="1" x14ac:dyDescent="0.25">
      <c r="A18" s="76" t="s">
        <v>19</v>
      </c>
      <c r="B18" s="73" t="s">
        <v>47</v>
      </c>
      <c r="C18" s="73">
        <v>10</v>
      </c>
      <c r="D18" s="73">
        <v>10</v>
      </c>
      <c r="E18" s="73">
        <v>10</v>
      </c>
      <c r="F18" s="73">
        <v>6</v>
      </c>
      <c r="G18" s="73">
        <v>10</v>
      </c>
      <c r="H18" s="73">
        <f>Таблица2[[#This Row],[Годин 1 заїзд]]+Таблица2[[#This Row],[Годин 2 заїзд]]-Таблица2[[#This Row],[Використано годин]]</f>
        <v>10</v>
      </c>
      <c r="I18" s="73">
        <v>4</v>
      </c>
      <c r="J18" s="73"/>
      <c r="K18" s="73">
        <v>4</v>
      </c>
      <c r="L18" s="73"/>
      <c r="M18" s="73">
        <v>6.080101</v>
      </c>
      <c r="N18" s="73" t="s">
        <v>239</v>
      </c>
      <c r="O18" s="73">
        <v>18</v>
      </c>
      <c r="P18" s="73"/>
      <c r="Q18" s="73">
        <v>2</v>
      </c>
      <c r="R18" s="74"/>
    </row>
    <row r="19" spans="1:18" s="75" customFormat="1" ht="30" x14ac:dyDescent="0.25">
      <c r="A19" s="76" t="s">
        <v>19</v>
      </c>
      <c r="B19" s="73" t="s">
        <v>48</v>
      </c>
      <c r="C19" s="73">
        <v>6</v>
      </c>
      <c r="D19" s="73">
        <v>2</v>
      </c>
      <c r="E19" s="73">
        <v>4</v>
      </c>
      <c r="F19" s="73"/>
      <c r="G19" s="73">
        <v>4</v>
      </c>
      <c r="H19" s="73">
        <f>Таблица2[[#This Row],[Годин 1 заїзд]]+Таблица2[[#This Row],[Годин 2 заїзд]]-Таблица2[[#This Row],[Використано годин]]</f>
        <v>4</v>
      </c>
      <c r="I19" s="73"/>
      <c r="J19" s="73"/>
      <c r="K19" s="73">
        <v>3</v>
      </c>
      <c r="L19" s="73"/>
      <c r="M19" s="73">
        <v>6.080101</v>
      </c>
      <c r="N19" s="107" t="s">
        <v>208</v>
      </c>
      <c r="O19" s="107">
        <v>6</v>
      </c>
      <c r="P19" s="107">
        <v>2</v>
      </c>
      <c r="Q19" s="73"/>
      <c r="R19" s="74"/>
    </row>
    <row r="20" spans="1:18" s="75" customFormat="1" x14ac:dyDescent="0.25">
      <c r="A20" s="76" t="s">
        <v>19</v>
      </c>
      <c r="B20" s="73" t="s">
        <v>49</v>
      </c>
      <c r="C20" s="73">
        <v>6</v>
      </c>
      <c r="D20" s="73">
        <v>4</v>
      </c>
      <c r="E20" s="73"/>
      <c r="F20" s="73"/>
      <c r="G20" s="73">
        <v>6</v>
      </c>
      <c r="H20" s="73">
        <f>Таблица2[[#This Row],[Годин 1 заїзд]]+Таблица2[[#This Row],[Годин 2 заїзд]]-Таблица2[[#This Row],[Використано годин]]</f>
        <v>4</v>
      </c>
      <c r="I20" s="73"/>
      <c r="J20" s="73"/>
      <c r="K20" s="73">
        <v>2</v>
      </c>
      <c r="L20" s="73"/>
      <c r="M20" s="73">
        <v>6.080101</v>
      </c>
      <c r="N20" s="73" t="s">
        <v>211</v>
      </c>
      <c r="O20" s="73">
        <v>8</v>
      </c>
      <c r="P20" s="73">
        <v>2</v>
      </c>
      <c r="Q20" s="73"/>
      <c r="R20" s="74"/>
    </row>
    <row r="21" spans="1:18" s="75" customFormat="1" x14ac:dyDescent="0.25">
      <c r="A21" s="76" t="s">
        <v>19</v>
      </c>
      <c r="B21" s="73" t="s">
        <v>50</v>
      </c>
      <c r="C21" s="73">
        <v>6</v>
      </c>
      <c r="D21" s="73">
        <v>2</v>
      </c>
      <c r="E21" s="73"/>
      <c r="F21" s="73"/>
      <c r="G21" s="73">
        <v>6</v>
      </c>
      <c r="H21" s="73">
        <f>Таблица2[[#This Row],[Годин 1 заїзд]]+Таблица2[[#This Row],[Годин 2 заїзд]]-Таблица2[[#This Row],[Використано годин]]</f>
        <v>2</v>
      </c>
      <c r="I21" s="73"/>
      <c r="J21" s="73">
        <v>2</v>
      </c>
      <c r="K21" s="73"/>
      <c r="L21" s="73"/>
      <c r="M21" s="73">
        <v>6.080101</v>
      </c>
      <c r="N21" s="107" t="s">
        <v>243</v>
      </c>
      <c r="O21" s="107">
        <v>4</v>
      </c>
      <c r="P21" s="107">
        <v>4</v>
      </c>
      <c r="Q21" s="73"/>
      <c r="R21" s="74"/>
    </row>
    <row r="22" spans="1:18" s="75" customFormat="1" x14ac:dyDescent="0.25">
      <c r="A22" s="76" t="s">
        <v>56</v>
      </c>
      <c r="B22" s="73" t="s">
        <v>51</v>
      </c>
      <c r="C22" s="73">
        <v>4</v>
      </c>
      <c r="D22" s="73">
        <v>4</v>
      </c>
      <c r="E22" s="73">
        <v>4</v>
      </c>
      <c r="F22" s="73">
        <v>4</v>
      </c>
      <c r="G22" s="73">
        <v>4</v>
      </c>
      <c r="H22" s="73">
        <f>Таблица2[[#This Row],[Годин 1 заїзд]]+Таблица2[[#This Row],[Годин 2 заїзд]]-Таблица2[[#This Row],[Використано годин]]</f>
        <v>4</v>
      </c>
      <c r="I22" s="73"/>
      <c r="J22" s="73">
        <v>4</v>
      </c>
      <c r="K22" s="73"/>
      <c r="L22" s="73"/>
      <c r="M22" s="73">
        <v>6.090103</v>
      </c>
      <c r="N22" s="106" t="s">
        <v>214</v>
      </c>
      <c r="O22" s="106">
        <v>8</v>
      </c>
      <c r="P22" s="106"/>
      <c r="Q22" s="106">
        <v>0</v>
      </c>
      <c r="R22" s="74"/>
    </row>
    <row r="23" spans="1:18" s="75" customFormat="1" ht="30" x14ac:dyDescent="0.25">
      <c r="A23" s="76" t="s">
        <v>56</v>
      </c>
      <c r="B23" s="73" t="s">
        <v>52</v>
      </c>
      <c r="C23" s="73">
        <v>6</v>
      </c>
      <c r="D23" s="73">
        <v>6</v>
      </c>
      <c r="E23" s="73"/>
      <c r="F23" s="73"/>
      <c r="G23" s="73">
        <v>6</v>
      </c>
      <c r="H23" s="73">
        <f>Таблица2[[#This Row],[Годин 1 заїзд]]+Таблица2[[#This Row],[Годин 2 заїзд]]-Таблица2[[#This Row],[Використано годин]]</f>
        <v>6</v>
      </c>
      <c r="I23" s="73"/>
      <c r="J23" s="73">
        <v>2</v>
      </c>
      <c r="K23" s="73"/>
      <c r="L23" s="73"/>
      <c r="M23" s="73">
        <v>6.090103</v>
      </c>
      <c r="N23" s="106" t="s">
        <v>241</v>
      </c>
      <c r="O23" s="106">
        <v>8</v>
      </c>
      <c r="P23" s="106"/>
      <c r="Q23" s="106">
        <v>4</v>
      </c>
      <c r="R23" s="74"/>
    </row>
    <row r="24" spans="1:18" s="75" customFormat="1" x14ac:dyDescent="0.25">
      <c r="A24" s="76" t="s">
        <v>56</v>
      </c>
      <c r="B24" s="73" t="s">
        <v>53</v>
      </c>
      <c r="C24" s="73">
        <v>6</v>
      </c>
      <c r="D24" s="73">
        <v>6</v>
      </c>
      <c r="E24" s="73">
        <v>2</v>
      </c>
      <c r="F24" s="73">
        <v>4</v>
      </c>
      <c r="G24" s="73">
        <v>8</v>
      </c>
      <c r="H24" s="73">
        <f>Таблица2[[#This Row],[Годин 1 заїзд]]+Таблица2[[#This Row],[Годин 2 заїзд]]-Таблица2[[#This Row],[Використано годин]]</f>
        <v>4</v>
      </c>
      <c r="I24" s="73"/>
      <c r="J24" s="73">
        <v>4</v>
      </c>
      <c r="K24" s="73"/>
      <c r="L24" s="73"/>
      <c r="M24" s="73">
        <v>6.090103</v>
      </c>
      <c r="N24" s="73"/>
      <c r="O24" s="73"/>
      <c r="P24" s="73"/>
      <c r="Q24" s="73"/>
      <c r="R24" s="74"/>
    </row>
    <row r="25" spans="1:18" s="75" customFormat="1" x14ac:dyDescent="0.25">
      <c r="A25" s="76" t="s">
        <v>56</v>
      </c>
      <c r="B25" s="73" t="s">
        <v>54</v>
      </c>
      <c r="C25" s="73">
        <v>4</v>
      </c>
      <c r="D25" s="73">
        <v>6</v>
      </c>
      <c r="E25" s="73">
        <v>6</v>
      </c>
      <c r="F25" s="73">
        <v>4</v>
      </c>
      <c r="G25" s="73">
        <v>4</v>
      </c>
      <c r="H25" s="73">
        <f>Таблица2[[#This Row],[Годин 1 заїзд]]+Таблица2[[#This Row],[Годин 2 заїзд]]-Таблица2[[#This Row],[Використано годин]]</f>
        <v>6</v>
      </c>
      <c r="I25" s="73"/>
      <c r="J25" s="73">
        <v>4</v>
      </c>
      <c r="K25" s="73"/>
      <c r="L25" s="73"/>
      <c r="M25" s="73">
        <v>6.090103</v>
      </c>
      <c r="N25" s="73" t="s">
        <v>244</v>
      </c>
      <c r="O25" s="73">
        <v>10</v>
      </c>
      <c r="P25" s="107"/>
      <c r="Q25" s="107"/>
      <c r="R25" s="74"/>
    </row>
    <row r="26" spans="1:18" s="75" customFormat="1" ht="30" x14ac:dyDescent="0.25">
      <c r="A26" s="76" t="s">
        <v>56</v>
      </c>
      <c r="B26" s="73" t="s">
        <v>55</v>
      </c>
      <c r="C26" s="73">
        <v>6</v>
      </c>
      <c r="D26" s="73">
        <v>6</v>
      </c>
      <c r="E26" s="73"/>
      <c r="F26" s="73"/>
      <c r="G26" s="73">
        <v>6</v>
      </c>
      <c r="H26" s="73">
        <f>Таблица2[[#This Row],[Годин 1 заїзд]]+Таблица2[[#This Row],[Годин 2 заїзд]]-Таблица2[[#This Row],[Використано годин]]</f>
        <v>6</v>
      </c>
      <c r="I26" s="73"/>
      <c r="J26" s="73"/>
      <c r="K26" s="73">
        <v>2</v>
      </c>
      <c r="L26" s="73"/>
      <c r="M26" s="73">
        <v>6.090103</v>
      </c>
      <c r="N26" s="73" t="s">
        <v>208</v>
      </c>
      <c r="O26" s="73"/>
      <c r="P26" s="73">
        <v>12</v>
      </c>
      <c r="Q26" s="73"/>
      <c r="R26" s="74"/>
    </row>
    <row r="27" spans="1:18" s="75" customFormat="1" x14ac:dyDescent="0.25">
      <c r="A27" s="76" t="s">
        <v>56</v>
      </c>
      <c r="B27" s="73" t="s">
        <v>57</v>
      </c>
      <c r="C27" s="73">
        <v>8</v>
      </c>
      <c r="D27" s="73">
        <v>6</v>
      </c>
      <c r="E27" s="73">
        <v>4</v>
      </c>
      <c r="F27" s="73">
        <v>4</v>
      </c>
      <c r="G27" s="73">
        <v>8</v>
      </c>
      <c r="H27" s="73">
        <f>Таблица2[[#This Row],[Годин 1 заїзд]]+Таблица2[[#This Row],[Годин 2 заїзд]]-Таблица2[[#This Row],[Використано годин]]</f>
        <v>6</v>
      </c>
      <c r="I27" s="73"/>
      <c r="J27" s="73">
        <v>4</v>
      </c>
      <c r="K27" s="73"/>
      <c r="L27" s="73"/>
      <c r="M27" s="73">
        <v>6.090103</v>
      </c>
      <c r="N27" s="106" t="s">
        <v>215</v>
      </c>
      <c r="O27" s="106">
        <v>10</v>
      </c>
      <c r="P27" s="106"/>
      <c r="Q27" s="106">
        <v>4</v>
      </c>
      <c r="R27" s="111"/>
    </row>
    <row r="28" spans="1:18" s="75" customFormat="1" x14ac:dyDescent="0.25">
      <c r="A28" s="76" t="s">
        <v>56</v>
      </c>
      <c r="B28" s="73" t="s">
        <v>92</v>
      </c>
      <c r="C28" s="73"/>
      <c r="D28" s="73">
        <v>4</v>
      </c>
      <c r="E28" s="73">
        <v>4</v>
      </c>
      <c r="F28" s="73">
        <v>4</v>
      </c>
      <c r="G28" s="73">
        <v>0</v>
      </c>
      <c r="H28" s="73">
        <f>Таблица2[[#This Row],[Годин 1 заїзд]]+Таблица2[[#This Row],[Годин 2 заїзд]]-Таблица2[[#This Row],[Використано годин]]</f>
        <v>4</v>
      </c>
      <c r="I28" s="73"/>
      <c r="J28" s="73">
        <v>4</v>
      </c>
      <c r="K28" s="73"/>
      <c r="L28" s="73"/>
      <c r="M28" s="73">
        <v>6.090103</v>
      </c>
      <c r="N28" s="112" t="s">
        <v>233</v>
      </c>
      <c r="O28" s="112">
        <v>4</v>
      </c>
      <c r="P28" s="112"/>
      <c r="Q28" s="112"/>
      <c r="R28" s="111"/>
    </row>
    <row r="29" spans="1:18" s="75" customFormat="1" x14ac:dyDescent="0.25">
      <c r="A29" s="76" t="s">
        <v>194</v>
      </c>
      <c r="B29" s="73" t="s">
        <v>58</v>
      </c>
      <c r="C29" s="73">
        <v>6</v>
      </c>
      <c r="D29" s="73">
        <v>6</v>
      </c>
      <c r="E29" s="73">
        <v>4</v>
      </c>
      <c r="F29" s="73"/>
      <c r="G29" s="73">
        <v>6</v>
      </c>
      <c r="H29" s="73">
        <f>Таблица2[[#This Row],[Годин 1 заїзд]]+Таблица2[[#This Row],[Годин 2 заїзд]]-Таблица2[[#This Row],[Використано годин]]</f>
        <v>6</v>
      </c>
      <c r="I29" s="73"/>
      <c r="J29" s="73"/>
      <c r="K29" s="73">
        <v>3</v>
      </c>
      <c r="L29" s="73"/>
      <c r="M29" s="73">
        <v>6.090103</v>
      </c>
      <c r="N29" s="106" t="s">
        <v>242</v>
      </c>
      <c r="O29" s="106">
        <v>8</v>
      </c>
      <c r="P29" s="106"/>
      <c r="Q29" s="106">
        <v>4</v>
      </c>
      <c r="R29" s="74"/>
    </row>
    <row r="30" spans="1:18" s="75" customFormat="1" x14ac:dyDescent="0.25">
      <c r="A30" s="76" t="s">
        <v>194</v>
      </c>
      <c r="B30" s="73" t="s">
        <v>59</v>
      </c>
      <c r="C30" s="73">
        <v>8</v>
      </c>
      <c r="D30" s="73">
        <v>6</v>
      </c>
      <c r="E30" s="73">
        <v>4</v>
      </c>
      <c r="F30" s="73">
        <v>4</v>
      </c>
      <c r="G30" s="73">
        <v>8</v>
      </c>
      <c r="H30" s="73">
        <f>Таблица2[[#This Row],[Годин 1 заїзд]]+Таблица2[[#This Row],[Годин 2 заїзд]]-Таблица2[[#This Row],[Використано годин]]</f>
        <v>6</v>
      </c>
      <c r="I30" s="73"/>
      <c r="J30" s="73">
        <v>4</v>
      </c>
      <c r="K30" s="73"/>
      <c r="L30" s="73"/>
      <c r="M30" s="73">
        <v>6.090103</v>
      </c>
      <c r="N30" s="106" t="s">
        <v>233</v>
      </c>
      <c r="O30" s="106">
        <v>10</v>
      </c>
      <c r="P30" s="106">
        <v>4</v>
      </c>
      <c r="Q30" s="107"/>
      <c r="R30" s="74"/>
    </row>
    <row r="31" spans="1:18" s="75" customFormat="1" x14ac:dyDescent="0.25">
      <c r="A31" s="76" t="s">
        <v>56</v>
      </c>
      <c r="B31" s="73" t="s">
        <v>46</v>
      </c>
      <c r="C31" s="73">
        <v>4</v>
      </c>
      <c r="D31" s="73">
        <v>6</v>
      </c>
      <c r="E31" s="73">
        <v>4</v>
      </c>
      <c r="F31" s="73">
        <v>4</v>
      </c>
      <c r="G31" s="73">
        <v>4</v>
      </c>
      <c r="H31" s="73">
        <f>Таблица2[[#This Row],[Годин 1 заїзд]]+Таблица2[[#This Row],[Годин 2 заїзд]]-Таблица2[[#This Row],[Використано годин]]</f>
        <v>6</v>
      </c>
      <c r="I31" s="73"/>
      <c r="J31" s="73">
        <v>3</v>
      </c>
      <c r="K31" s="73"/>
      <c r="L31" s="73"/>
      <c r="M31" s="73">
        <v>6.090103</v>
      </c>
      <c r="N31" s="106" t="s">
        <v>213</v>
      </c>
      <c r="O31" s="106">
        <v>8</v>
      </c>
      <c r="P31" s="106"/>
      <c r="Q31" s="106">
        <v>2</v>
      </c>
      <c r="R31" s="113"/>
    </row>
    <row r="32" spans="1:18" s="75" customFormat="1" ht="30" x14ac:dyDescent="0.25">
      <c r="A32" s="80" t="s">
        <v>56</v>
      </c>
      <c r="B32" s="82" t="s">
        <v>60</v>
      </c>
      <c r="C32" s="82">
        <v>6</v>
      </c>
      <c r="D32" s="82">
        <v>4</v>
      </c>
      <c r="E32" s="82">
        <v>4</v>
      </c>
      <c r="F32" s="82"/>
      <c r="G32" s="82">
        <v>4</v>
      </c>
      <c r="H32" s="82">
        <f>Таблица2[[#This Row],[Годин 1 заїзд]]+Таблица2[[#This Row],[Годин 2 заїзд]]-Таблица2[[#This Row],[Використано годин]]</f>
        <v>6</v>
      </c>
      <c r="I32" s="82"/>
      <c r="J32" s="82">
        <v>3</v>
      </c>
      <c r="K32" s="82"/>
      <c r="L32" s="82"/>
      <c r="M32" s="82">
        <v>6.090103</v>
      </c>
      <c r="N32" s="108" t="s">
        <v>201</v>
      </c>
      <c r="O32" s="108">
        <v>6</v>
      </c>
      <c r="P32" s="108">
        <v>4</v>
      </c>
      <c r="Q32" s="109"/>
      <c r="R32" s="110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C38" sqref="C38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4" width="14.28515625" style="7" customWidth="1"/>
    <col min="5" max="5" width="14.28515625" style="7" hidden="1" customWidth="1"/>
    <col min="6" max="6" width="10.7109375" style="7" hidden="1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s="88" customFormat="1" x14ac:dyDescent="0.25">
      <c r="A2" s="76" t="s">
        <v>195</v>
      </c>
      <c r="B2" s="73" t="s">
        <v>66</v>
      </c>
      <c r="C2" s="73">
        <v>8</v>
      </c>
      <c r="D2" s="73">
        <v>16</v>
      </c>
      <c r="E2" s="73"/>
      <c r="F2" s="73"/>
      <c r="G2" s="73">
        <v>8</v>
      </c>
      <c r="H2" s="68">
        <f>Таблица3[[#This Row],[Годин 1 заїзд]]+Таблица3[[#This Row],[Годин 2 заїзд]]-Таблица3[[#This Row],[Використано годин]]</f>
        <v>16</v>
      </c>
      <c r="I2" s="68"/>
      <c r="J2" s="68">
        <v>2</v>
      </c>
      <c r="K2" s="68"/>
      <c r="L2" s="73"/>
      <c r="M2" s="73">
        <v>6.0401040000000004</v>
      </c>
      <c r="N2" s="79" t="s">
        <v>202</v>
      </c>
      <c r="O2" s="79">
        <v>12</v>
      </c>
      <c r="P2" s="79"/>
      <c r="Q2" s="115">
        <v>12</v>
      </c>
    </row>
    <row r="3" spans="1:17" s="88" customFormat="1" x14ac:dyDescent="0.25">
      <c r="A3" s="76" t="s">
        <v>195</v>
      </c>
      <c r="B3" s="73" t="s">
        <v>67</v>
      </c>
      <c r="C3" s="73">
        <v>8</v>
      </c>
      <c r="D3" s="73">
        <v>8</v>
      </c>
      <c r="E3" s="73"/>
      <c r="F3" s="73"/>
      <c r="G3" s="73">
        <v>8</v>
      </c>
      <c r="H3" s="73">
        <f>Таблица3[[#This Row],[Годин 1 заїзд]]+Таблица3[[#This Row],[Годин 2 заїзд]]-Таблица3[[#This Row],[Використано годин]]</f>
        <v>8</v>
      </c>
      <c r="I3" s="73"/>
      <c r="J3" s="73">
        <v>2</v>
      </c>
      <c r="K3" s="73"/>
      <c r="L3" s="73"/>
      <c r="M3" s="73">
        <v>6.0401040000000004</v>
      </c>
      <c r="N3" s="70" t="s">
        <v>211</v>
      </c>
      <c r="O3" s="70">
        <v>12</v>
      </c>
      <c r="P3" s="70">
        <v>4</v>
      </c>
      <c r="Q3" s="71"/>
    </row>
    <row r="4" spans="1:17" s="88" customFormat="1" x14ac:dyDescent="0.25">
      <c r="A4" s="76" t="s">
        <v>195</v>
      </c>
      <c r="B4" s="73" t="s">
        <v>68</v>
      </c>
      <c r="C4" s="73">
        <v>8</v>
      </c>
      <c r="D4" s="73">
        <v>6</v>
      </c>
      <c r="E4" s="73"/>
      <c r="F4" s="73"/>
      <c r="G4" s="73">
        <v>8</v>
      </c>
      <c r="H4" s="73">
        <f>Таблица3[[#This Row],[Годин 1 заїзд]]+Таблица3[[#This Row],[Годин 2 заїзд]]-Таблица3[[#This Row],[Використано годин]]</f>
        <v>6</v>
      </c>
      <c r="I4" s="73"/>
      <c r="J4" s="73">
        <v>2</v>
      </c>
      <c r="K4" s="73"/>
      <c r="L4" s="73"/>
      <c r="M4" s="73">
        <v>6.0401040000000004</v>
      </c>
      <c r="N4" s="70" t="s">
        <v>204</v>
      </c>
      <c r="O4" s="70">
        <v>10</v>
      </c>
      <c r="P4" s="73">
        <v>4</v>
      </c>
      <c r="Q4" s="71"/>
    </row>
    <row r="5" spans="1:17" s="88" customFormat="1" x14ac:dyDescent="0.25">
      <c r="A5" s="76" t="s">
        <v>195</v>
      </c>
      <c r="B5" s="73" t="s">
        <v>69</v>
      </c>
      <c r="C5" s="73">
        <v>6</v>
      </c>
      <c r="D5" s="73">
        <v>4</v>
      </c>
      <c r="E5" s="4"/>
      <c r="F5" s="4"/>
      <c r="G5" s="73">
        <v>6</v>
      </c>
      <c r="H5" s="73">
        <f>Таблица3[[#This Row],[Годин 1 заїзд]]+Таблица3[[#This Row],[Годин 2 заїзд]]-Таблица3[[#This Row],[Використано годин]]</f>
        <v>4</v>
      </c>
      <c r="I5" s="73"/>
      <c r="J5" s="73"/>
      <c r="K5" s="73">
        <v>2</v>
      </c>
      <c r="L5" s="73"/>
      <c r="M5" s="4">
        <v>6.0401040000000004</v>
      </c>
      <c r="N5" s="70" t="s">
        <v>218</v>
      </c>
      <c r="O5" s="70">
        <v>6</v>
      </c>
      <c r="P5" s="73">
        <v>4</v>
      </c>
      <c r="Q5" s="71"/>
    </row>
    <row r="6" spans="1:17" s="88" customFormat="1" x14ac:dyDescent="0.25">
      <c r="A6" s="94" t="s">
        <v>195</v>
      </c>
      <c r="B6" s="94" t="s">
        <v>70</v>
      </c>
      <c r="C6" s="94">
        <v>6</v>
      </c>
      <c r="D6" s="94">
        <v>4</v>
      </c>
      <c r="E6" s="94"/>
      <c r="F6" s="94"/>
      <c r="G6" s="94">
        <v>8</v>
      </c>
      <c r="H6" s="94">
        <f>Таблица3[[#This Row],[Годин 1 заїзд]]+Таблица3[[#This Row],[Годин 2 заїзд]]-Таблица3[[#This Row],[Використано годин]]</f>
        <v>2</v>
      </c>
      <c r="I6" s="94"/>
      <c r="J6" s="94"/>
      <c r="K6" s="94">
        <v>2</v>
      </c>
      <c r="L6" s="94"/>
      <c r="M6" s="94">
        <v>6.0401040000000004</v>
      </c>
      <c r="N6" s="114" t="s">
        <v>202</v>
      </c>
      <c r="O6" s="114">
        <v>8</v>
      </c>
      <c r="P6" s="114">
        <v>2</v>
      </c>
      <c r="Q6" s="114"/>
    </row>
    <row r="7" spans="1:17" s="88" customFormat="1" x14ac:dyDescent="0.25">
      <c r="A7" s="76" t="s">
        <v>195</v>
      </c>
      <c r="B7" s="73" t="s">
        <v>71</v>
      </c>
      <c r="C7" s="73">
        <v>6</v>
      </c>
      <c r="D7" s="73">
        <v>8</v>
      </c>
      <c r="E7" s="73"/>
      <c r="F7" s="73"/>
      <c r="G7" s="73">
        <v>6</v>
      </c>
      <c r="H7" s="73">
        <f>Таблица3[[#This Row],[Годин 1 заїзд]]+Таблица3[[#This Row],[Годин 2 заїзд]]-Таблица3[[#This Row],[Використано годин]]</f>
        <v>8</v>
      </c>
      <c r="I7" s="73"/>
      <c r="J7" s="73"/>
      <c r="K7" s="73">
        <v>2</v>
      </c>
      <c r="L7" s="73"/>
      <c r="M7" s="73">
        <v>6.0401040000000004</v>
      </c>
      <c r="N7" s="70" t="s">
        <v>245</v>
      </c>
      <c r="O7" s="70">
        <v>6</v>
      </c>
      <c r="P7" s="70"/>
      <c r="Q7" s="71">
        <v>16</v>
      </c>
    </row>
    <row r="8" spans="1:17" s="88" customFormat="1" x14ac:dyDescent="0.25">
      <c r="A8" s="76" t="s">
        <v>195</v>
      </c>
      <c r="B8" s="73" t="s">
        <v>72</v>
      </c>
      <c r="C8" s="73">
        <v>10</v>
      </c>
      <c r="D8" s="73">
        <v>10</v>
      </c>
      <c r="E8" s="73">
        <v>10</v>
      </c>
      <c r="F8" s="73"/>
      <c r="G8" s="73">
        <v>10</v>
      </c>
      <c r="H8" s="73">
        <f>Таблица3[[#This Row],[Годин 1 заїзд]]+Таблица3[[#This Row],[Годин 2 заїзд]]-Таблица3[[#This Row],[Використано годин]]</f>
        <v>10</v>
      </c>
      <c r="I8" s="73"/>
      <c r="J8" s="73">
        <v>3</v>
      </c>
      <c r="K8" s="73"/>
      <c r="L8" s="73"/>
      <c r="M8" s="73">
        <v>6.0401040000000004</v>
      </c>
      <c r="N8" s="70" t="s">
        <v>224</v>
      </c>
      <c r="O8" s="70">
        <v>20</v>
      </c>
      <c r="P8" s="70"/>
      <c r="Q8" s="71"/>
    </row>
    <row r="9" spans="1:17" s="88" customFormat="1" x14ac:dyDescent="0.25">
      <c r="A9" s="76" t="s">
        <v>195</v>
      </c>
      <c r="B9" s="73" t="s">
        <v>246</v>
      </c>
      <c r="C9" s="73"/>
      <c r="D9" s="73">
        <v>8</v>
      </c>
      <c r="E9" s="73">
        <v>6</v>
      </c>
      <c r="F9" s="73"/>
      <c r="G9" s="73">
        <v>0</v>
      </c>
      <c r="H9" s="73">
        <f>Таблица3[[#This Row],[Годин 1 заїзд]]+Таблица3[[#This Row],[Годин 2 заїзд]]-Таблица3[[#This Row],[Використано годин]]</f>
        <v>8</v>
      </c>
      <c r="I9" s="73"/>
      <c r="J9" s="73">
        <v>3</v>
      </c>
      <c r="K9" s="73"/>
      <c r="L9" s="73"/>
      <c r="M9" s="73">
        <v>6.0401040000000004</v>
      </c>
      <c r="N9" s="70" t="s">
        <v>245</v>
      </c>
      <c r="O9" s="70">
        <v>8</v>
      </c>
      <c r="P9" s="70"/>
      <c r="Q9" s="71"/>
    </row>
    <row r="10" spans="1:17" s="88" customFormat="1" x14ac:dyDescent="0.25">
      <c r="A10" s="76" t="s">
        <v>195</v>
      </c>
      <c r="B10" s="73" t="s">
        <v>73</v>
      </c>
      <c r="C10" s="73"/>
      <c r="D10" s="73">
        <v>6</v>
      </c>
      <c r="E10" s="73">
        <v>4</v>
      </c>
      <c r="F10" s="73"/>
      <c r="G10" s="73">
        <v>0</v>
      </c>
      <c r="H10" s="73">
        <f>Таблица3[[#This Row],[Годин 1 заїзд]]+Таблица3[[#This Row],[Годин 2 заїзд]]-Таблица3[[#This Row],[Використано годин]]</f>
        <v>6</v>
      </c>
      <c r="I10" s="73"/>
      <c r="J10" s="73"/>
      <c r="K10" s="73">
        <v>3</v>
      </c>
      <c r="L10" s="73"/>
      <c r="M10" s="73">
        <v>6.0401040000000004</v>
      </c>
      <c r="N10" s="78" t="s">
        <v>216</v>
      </c>
      <c r="O10" s="78">
        <v>6</v>
      </c>
      <c r="P10" s="70"/>
      <c r="Q10" s="71"/>
    </row>
    <row r="11" spans="1:17" s="88" customFormat="1" x14ac:dyDescent="0.25">
      <c r="A11" s="76" t="s">
        <v>195</v>
      </c>
      <c r="B11" s="73" t="s">
        <v>74</v>
      </c>
      <c r="C11" s="73"/>
      <c r="D11" s="73">
        <v>6</v>
      </c>
      <c r="E11" s="73">
        <v>6</v>
      </c>
      <c r="F11" s="73">
        <v>2</v>
      </c>
      <c r="G11" s="73">
        <v>0</v>
      </c>
      <c r="H11" s="73">
        <f>Таблица3[[#This Row],[Годин 1 заїзд]]+Таблица3[[#This Row],[Годин 2 заїзд]]-Таблица3[[#This Row],[Використано годин]]</f>
        <v>6</v>
      </c>
      <c r="I11" s="73">
        <v>4</v>
      </c>
      <c r="J11" s="73">
        <v>4</v>
      </c>
      <c r="K11" s="73"/>
      <c r="L11" s="73"/>
      <c r="M11" s="73">
        <v>6.0401040000000004</v>
      </c>
      <c r="N11" s="78" t="s">
        <v>256</v>
      </c>
      <c r="O11" s="78">
        <v>6</v>
      </c>
      <c r="P11" s="70"/>
      <c r="Q11" s="71"/>
    </row>
    <row r="12" spans="1:17" x14ac:dyDescent="0.25">
      <c r="A12" s="11" t="s">
        <v>195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4</v>
      </c>
      <c r="K12" s="4"/>
      <c r="L12" s="4"/>
      <c r="M12" s="4">
        <v>6.0401040000000004</v>
      </c>
      <c r="N12" s="3" t="s">
        <v>211</v>
      </c>
      <c r="O12" s="3"/>
      <c r="P12" s="3"/>
      <c r="Q12" s="12"/>
    </row>
    <row r="13" spans="1:17" x14ac:dyDescent="0.25">
      <c r="A13" s="11" t="s">
        <v>195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4</v>
      </c>
      <c r="K13" s="4"/>
      <c r="L13" s="4"/>
      <c r="M13" s="4">
        <v>6.0401040000000004</v>
      </c>
      <c r="N13" s="10" t="s">
        <v>217</v>
      </c>
      <c r="O13" s="3"/>
      <c r="P13" s="3"/>
      <c r="Q13" s="12"/>
    </row>
    <row r="14" spans="1:17" x14ac:dyDescent="0.25">
      <c r="A14" s="11" t="s">
        <v>195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4</v>
      </c>
      <c r="K14" s="4"/>
      <c r="L14" s="4"/>
      <c r="M14" s="4">
        <v>6.0401040000000004</v>
      </c>
      <c r="N14" s="16" t="s">
        <v>204</v>
      </c>
      <c r="O14" s="3"/>
      <c r="P14" s="3"/>
      <c r="Q14" s="12"/>
    </row>
    <row r="15" spans="1:17" ht="30" x14ac:dyDescent="0.25">
      <c r="A15" s="11" t="s">
        <v>195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4</v>
      </c>
      <c r="K15" s="4"/>
      <c r="L15" s="4"/>
      <c r="M15" s="4">
        <v>6.0401040000000004</v>
      </c>
      <c r="N15" s="28" t="s">
        <v>247</v>
      </c>
      <c r="O15" s="3"/>
      <c r="P15" s="3"/>
      <c r="Q15" s="12"/>
    </row>
    <row r="16" spans="1:17" s="88" customFormat="1" x14ac:dyDescent="0.25">
      <c r="A16" s="76" t="s">
        <v>19</v>
      </c>
      <c r="B16" s="73" t="s">
        <v>20</v>
      </c>
      <c r="C16" s="73">
        <v>6</v>
      </c>
      <c r="D16" s="73">
        <v>6</v>
      </c>
      <c r="E16" s="73">
        <v>4</v>
      </c>
      <c r="F16" s="73"/>
      <c r="G16" s="73">
        <v>6</v>
      </c>
      <c r="H16" s="73">
        <f>Таблица3[[#This Row],[Годин 1 заїзд]]+Таблица3[[#This Row],[Годин 2 заїзд]]-Таблица3[[#This Row],[Використано годин]]</f>
        <v>6</v>
      </c>
      <c r="I16" s="73"/>
      <c r="J16" s="73">
        <v>3</v>
      </c>
      <c r="K16" s="73"/>
      <c r="L16" s="73"/>
      <c r="M16" s="73">
        <v>6.080101</v>
      </c>
      <c r="N16" s="78" t="s">
        <v>205</v>
      </c>
      <c r="O16" s="78">
        <v>8</v>
      </c>
      <c r="P16" s="78">
        <v>4</v>
      </c>
      <c r="Q16" s="71"/>
    </row>
    <row r="17" spans="1:17" s="88" customFormat="1" x14ac:dyDescent="0.25">
      <c r="A17" s="94" t="s">
        <v>19</v>
      </c>
      <c r="B17" s="94" t="s">
        <v>46</v>
      </c>
      <c r="C17" s="94">
        <v>4</v>
      </c>
      <c r="D17" s="94">
        <v>4</v>
      </c>
      <c r="E17" s="94">
        <v>6</v>
      </c>
      <c r="F17" s="94">
        <v>6</v>
      </c>
      <c r="G17" s="94">
        <v>0</v>
      </c>
      <c r="H17" s="94">
        <f>Таблица3[[#This Row],[Годин 1 заїзд]]+Таблица3[[#This Row],[Годин 2 заїзд]]-Таблица3[[#This Row],[Використано годин]]</f>
        <v>8</v>
      </c>
      <c r="I17" s="94"/>
      <c r="J17" s="94">
        <v>4</v>
      </c>
      <c r="K17" s="94"/>
      <c r="L17" s="94"/>
      <c r="M17" s="94">
        <v>6.080101</v>
      </c>
      <c r="N17" s="116" t="s">
        <v>212</v>
      </c>
      <c r="O17" s="116">
        <v>8</v>
      </c>
      <c r="P17" s="116"/>
      <c r="Q17" s="116">
        <v>0</v>
      </c>
    </row>
    <row r="18" spans="1:17" s="88" customFormat="1" x14ac:dyDescent="0.25">
      <c r="A18" s="76" t="s">
        <v>19</v>
      </c>
      <c r="B18" s="73" t="s">
        <v>47</v>
      </c>
      <c r="C18" s="73">
        <v>4</v>
      </c>
      <c r="D18" s="73">
        <v>6</v>
      </c>
      <c r="E18" s="73">
        <v>4</v>
      </c>
      <c r="F18" s="73"/>
      <c r="G18" s="73">
        <v>4</v>
      </c>
      <c r="H18" s="73">
        <f>Таблица3[[#This Row],[Годин 1 заїзд]]+Таблица3[[#This Row],[Годин 2 заїзд]]-Таблица3[[#This Row],[Використано годин]]</f>
        <v>6</v>
      </c>
      <c r="I18" s="73"/>
      <c r="J18" s="73">
        <v>3</v>
      </c>
      <c r="K18" s="73"/>
      <c r="L18" s="73"/>
      <c r="M18" s="73">
        <v>6.080101</v>
      </c>
      <c r="N18" s="78" t="s">
        <v>248</v>
      </c>
      <c r="O18" s="70">
        <v>10</v>
      </c>
      <c r="P18" s="70"/>
      <c r="Q18" s="71"/>
    </row>
    <row r="19" spans="1:17" s="88" customFormat="1" x14ac:dyDescent="0.25">
      <c r="A19" s="76" t="s">
        <v>19</v>
      </c>
      <c r="B19" s="73" t="s">
        <v>79</v>
      </c>
      <c r="C19" s="73">
        <v>6</v>
      </c>
      <c r="D19" s="73">
        <v>6</v>
      </c>
      <c r="E19" s="73">
        <v>8</v>
      </c>
      <c r="F19" s="73"/>
      <c r="G19" s="73">
        <v>6</v>
      </c>
      <c r="H19" s="73">
        <f>Таблица3[[#This Row],[Годин 1 заїзд]]+Таблица3[[#This Row],[Годин 2 заїзд]]-Таблица3[[#This Row],[Використано годин]]</f>
        <v>6</v>
      </c>
      <c r="I19" s="73"/>
      <c r="J19" s="73">
        <v>3</v>
      </c>
      <c r="K19" s="73"/>
      <c r="L19" s="73"/>
      <c r="M19" s="73">
        <v>6.080101</v>
      </c>
      <c r="N19" s="78" t="s">
        <v>219</v>
      </c>
      <c r="O19" s="78">
        <v>10</v>
      </c>
      <c r="P19" s="78">
        <v>2</v>
      </c>
      <c r="Q19" s="71"/>
    </row>
    <row r="20" spans="1:17" s="88" customFormat="1" x14ac:dyDescent="0.25">
      <c r="A20" s="76" t="s">
        <v>19</v>
      </c>
      <c r="B20" s="73" t="s">
        <v>80</v>
      </c>
      <c r="C20" s="73"/>
      <c r="D20" s="73">
        <v>8</v>
      </c>
      <c r="E20" s="73"/>
      <c r="F20" s="73"/>
      <c r="G20" s="73">
        <v>0</v>
      </c>
      <c r="H20" s="73">
        <f>Таблица3[[#This Row],[Годин 1 заїзд]]+Таблица3[[#This Row],[Годин 2 заїзд]]-Таблица3[[#This Row],[Використано годин]]</f>
        <v>8</v>
      </c>
      <c r="I20" s="73"/>
      <c r="J20" s="73">
        <v>2</v>
      </c>
      <c r="K20" s="73"/>
      <c r="L20" s="73"/>
      <c r="M20" s="73">
        <v>6.080101</v>
      </c>
      <c r="N20" s="70" t="s">
        <v>220</v>
      </c>
      <c r="O20" s="70">
        <v>8</v>
      </c>
      <c r="P20" s="70"/>
      <c r="Q20" s="71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/>
      <c r="K21" s="4">
        <v>4</v>
      </c>
      <c r="L21" s="4"/>
      <c r="M21" s="4">
        <v>6.080101</v>
      </c>
      <c r="N21" s="10" t="s">
        <v>221</v>
      </c>
      <c r="O21" s="3"/>
      <c r="P21" s="3"/>
      <c r="Q21" s="12"/>
    </row>
    <row r="22" spans="1:17" s="88" customFormat="1" x14ac:dyDescent="0.25">
      <c r="A22" s="76" t="s">
        <v>19</v>
      </c>
      <c r="B22" s="73" t="s">
        <v>82</v>
      </c>
      <c r="C22" s="73">
        <v>8</v>
      </c>
      <c r="D22" s="73">
        <v>2</v>
      </c>
      <c r="E22" s="73"/>
      <c r="F22" s="73"/>
      <c r="G22" s="73">
        <v>8</v>
      </c>
      <c r="H22" s="73">
        <f>Таблица3[[#This Row],[Годин 1 заїзд]]+Таблица3[[#This Row],[Годин 2 заїзд]]-Таблица3[[#This Row],[Використано годин]]</f>
        <v>2</v>
      </c>
      <c r="I22" s="73"/>
      <c r="J22" s="73"/>
      <c r="K22" s="73">
        <v>2</v>
      </c>
      <c r="L22" s="73"/>
      <c r="M22" s="73">
        <v>6.080101</v>
      </c>
      <c r="N22" s="78" t="s">
        <v>249</v>
      </c>
      <c r="O22" s="78">
        <v>8</v>
      </c>
      <c r="P22" s="78">
        <v>2</v>
      </c>
      <c r="Q22" s="71"/>
    </row>
    <row r="23" spans="1:17" s="88" customFormat="1" x14ac:dyDescent="0.25">
      <c r="A23" s="76" t="s">
        <v>19</v>
      </c>
      <c r="B23" s="73" t="s">
        <v>83</v>
      </c>
      <c r="C23" s="73">
        <v>4</v>
      </c>
      <c r="D23" s="73">
        <v>4</v>
      </c>
      <c r="E23" s="73">
        <v>2</v>
      </c>
      <c r="F23" s="73"/>
      <c r="G23" s="73">
        <v>4</v>
      </c>
      <c r="H23" s="73">
        <f>Таблица3[[#This Row],[Годин 1 заїзд]]+Таблица3[[#This Row],[Годин 2 заїзд]]-Таблица3[[#This Row],[Використано годин]]</f>
        <v>4</v>
      </c>
      <c r="I23" s="73"/>
      <c r="J23" s="73">
        <v>3</v>
      </c>
      <c r="K23" s="73"/>
      <c r="L23" s="73"/>
      <c r="M23" s="73">
        <v>6.080101</v>
      </c>
      <c r="N23" s="78" t="s">
        <v>205</v>
      </c>
      <c r="O23" s="78">
        <v>8</v>
      </c>
      <c r="P23" s="78">
        <v>0</v>
      </c>
      <c r="Q23" s="71"/>
    </row>
    <row r="24" spans="1:17" s="88" customFormat="1" x14ac:dyDescent="0.25">
      <c r="A24" s="76" t="s">
        <v>19</v>
      </c>
      <c r="B24" s="73" t="s">
        <v>84</v>
      </c>
      <c r="C24" s="73">
        <v>4</v>
      </c>
      <c r="D24" s="73">
        <v>4</v>
      </c>
      <c r="E24" s="73">
        <v>2</v>
      </c>
      <c r="F24" s="73"/>
      <c r="G24" s="73">
        <v>4</v>
      </c>
      <c r="H24" s="73">
        <f>Таблица3[[#This Row],[Годин 1 заїзд]]+Таблица3[[#This Row],[Годин 2 заїзд]]-Таблица3[[#This Row],[Використано годин]]</f>
        <v>4</v>
      </c>
      <c r="I24" s="73"/>
      <c r="J24" s="73"/>
      <c r="K24" s="73">
        <v>3</v>
      </c>
      <c r="L24" s="73"/>
      <c r="M24" s="73">
        <v>6.080101</v>
      </c>
      <c r="N24" s="78" t="s">
        <v>236</v>
      </c>
      <c r="O24" s="78">
        <v>8</v>
      </c>
      <c r="P24" s="78"/>
      <c r="Q24" s="117">
        <v>0</v>
      </c>
    </row>
    <row r="25" spans="1:17" s="88" customFormat="1" x14ac:dyDescent="0.25">
      <c r="A25" s="76" t="s">
        <v>19</v>
      </c>
      <c r="B25" s="73" t="s">
        <v>85</v>
      </c>
      <c r="C25" s="73">
        <v>6</v>
      </c>
      <c r="D25" s="73">
        <v>4</v>
      </c>
      <c r="E25" s="73">
        <v>2</v>
      </c>
      <c r="F25" s="73"/>
      <c r="G25" s="73">
        <v>6</v>
      </c>
      <c r="H25" s="73">
        <f>Таблица3[[#This Row],[Годин 1 заїзд]]+Таблица3[[#This Row],[Годин 2 заїзд]]-Таблица3[[#This Row],[Використано годин]]</f>
        <v>4</v>
      </c>
      <c r="I25" s="73"/>
      <c r="J25" s="73">
        <v>4</v>
      </c>
      <c r="K25" s="73"/>
      <c r="L25" s="73"/>
      <c r="M25" s="73">
        <v>6.080101</v>
      </c>
      <c r="N25" s="78" t="s">
        <v>250</v>
      </c>
      <c r="O25" s="78">
        <v>10</v>
      </c>
      <c r="P25" s="70"/>
      <c r="Q25" s="71"/>
    </row>
    <row r="26" spans="1:17" s="88" customFormat="1" x14ac:dyDescent="0.25">
      <c r="A26" s="76" t="s">
        <v>19</v>
      </c>
      <c r="B26" s="73" t="s">
        <v>86</v>
      </c>
      <c r="C26" s="73">
        <v>4</v>
      </c>
      <c r="D26" s="73">
        <v>6</v>
      </c>
      <c r="E26" s="73"/>
      <c r="F26" s="73"/>
      <c r="G26" s="73">
        <v>4</v>
      </c>
      <c r="H26" s="73">
        <f>Таблица3[[#This Row],[Годин 1 заїзд]]+Таблица3[[#This Row],[Годин 2 заїзд]]-Таблица3[[#This Row],[Використано годин]]</f>
        <v>6</v>
      </c>
      <c r="I26" s="73"/>
      <c r="J26" s="73"/>
      <c r="K26" s="73">
        <v>2</v>
      </c>
      <c r="L26" s="73"/>
      <c r="M26" s="73">
        <v>6.080101</v>
      </c>
      <c r="N26" s="70" t="s">
        <v>217</v>
      </c>
      <c r="O26" s="70">
        <v>8</v>
      </c>
      <c r="P26" s="70">
        <v>2</v>
      </c>
      <c r="Q26" s="71"/>
    </row>
    <row r="27" spans="1:17" s="88" customFormat="1" x14ac:dyDescent="0.25">
      <c r="A27" s="76" t="s">
        <v>19</v>
      </c>
      <c r="B27" s="73" t="s">
        <v>87</v>
      </c>
      <c r="C27" s="73">
        <v>6</v>
      </c>
      <c r="D27" s="73">
        <v>4</v>
      </c>
      <c r="E27" s="73"/>
      <c r="F27" s="73"/>
      <c r="G27" s="73">
        <v>6</v>
      </c>
      <c r="H27" s="73">
        <f>Таблица3[[#This Row],[Годин 1 заїзд]]+Таблица3[[#This Row],[Годин 2 заїзд]]-Таблица3[[#This Row],[Використано годин]]</f>
        <v>4</v>
      </c>
      <c r="I27" s="73"/>
      <c r="J27" s="73"/>
      <c r="K27" s="73">
        <v>3</v>
      </c>
      <c r="L27" s="73"/>
      <c r="M27" s="73">
        <v>6.080101</v>
      </c>
      <c r="N27" s="70" t="s">
        <v>222</v>
      </c>
      <c r="O27" s="70">
        <v>6</v>
      </c>
      <c r="P27" s="70"/>
      <c r="Q27" s="71">
        <v>4</v>
      </c>
    </row>
    <row r="28" spans="1:17" s="88" customFormat="1" x14ac:dyDescent="0.25">
      <c r="A28" s="76" t="s">
        <v>19</v>
      </c>
      <c r="B28" s="73" t="s">
        <v>50</v>
      </c>
      <c r="C28" s="73">
        <v>4</v>
      </c>
      <c r="D28" s="73">
        <v>6</v>
      </c>
      <c r="E28" s="73"/>
      <c r="F28" s="73"/>
      <c r="G28" s="73">
        <v>4</v>
      </c>
      <c r="H28" s="73">
        <f>Таблица3[[#This Row],[Годин 1 заїзд]]+Таблица3[[#This Row],[Годин 2 заїзд]]-Таблица3[[#This Row],[Використано годин]]</f>
        <v>6</v>
      </c>
      <c r="I28" s="73"/>
      <c r="J28" s="73">
        <v>2</v>
      </c>
      <c r="K28" s="73"/>
      <c r="L28" s="73"/>
      <c r="M28" s="73">
        <v>6.080101</v>
      </c>
      <c r="N28" s="70" t="s">
        <v>243</v>
      </c>
      <c r="O28" s="70">
        <v>6</v>
      </c>
      <c r="P28" s="70"/>
      <c r="Q28" s="71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4</v>
      </c>
      <c r="K29" s="4"/>
      <c r="L29" s="4"/>
      <c r="M29" s="4">
        <v>6.080101</v>
      </c>
      <c r="N29" s="16" t="s">
        <v>242</v>
      </c>
      <c r="O29" s="3"/>
      <c r="P29" s="3"/>
      <c r="Q29" s="12"/>
    </row>
    <row r="30" spans="1:17" x14ac:dyDescent="0.25">
      <c r="A30" s="76" t="s">
        <v>19</v>
      </c>
      <c r="B30" s="73" t="s">
        <v>89</v>
      </c>
      <c r="C30" s="73"/>
      <c r="D30" s="73">
        <v>6</v>
      </c>
      <c r="E30" s="73">
        <v>4</v>
      </c>
      <c r="F30" s="73">
        <v>2</v>
      </c>
      <c r="G30" s="73">
        <v>0</v>
      </c>
      <c r="H30" s="73">
        <f>Таблица3[[#This Row],[Годин 1 заїзд]]+Таблица3[[#This Row],[Годин 2 заїзд]]-Таблица3[[#This Row],[Використано годин]]</f>
        <v>6</v>
      </c>
      <c r="I30" s="73">
        <v>4</v>
      </c>
      <c r="J30" s="73">
        <v>4</v>
      </c>
      <c r="K30" s="73"/>
      <c r="L30" s="73"/>
      <c r="M30" s="73">
        <v>6.080101</v>
      </c>
      <c r="N30" s="78" t="s">
        <v>223</v>
      </c>
      <c r="O30" s="78">
        <v>6</v>
      </c>
      <c r="P30" s="78"/>
      <c r="Q30" s="117">
        <v>0</v>
      </c>
    </row>
    <row r="31" spans="1:17" s="88" customFormat="1" ht="45.75" customHeight="1" x14ac:dyDescent="0.25">
      <c r="A31" s="76" t="s">
        <v>91</v>
      </c>
      <c r="B31" s="73" t="s">
        <v>90</v>
      </c>
      <c r="C31" s="73">
        <v>6</v>
      </c>
      <c r="D31" s="73">
        <v>2</v>
      </c>
      <c r="E31" s="73"/>
      <c r="F31" s="73"/>
      <c r="G31" s="73">
        <v>6</v>
      </c>
      <c r="H31" s="73">
        <f>Таблица3[[#This Row],[Годин 1 заїзд]]+Таблица3[[#This Row],[Годин 2 заїзд]]-Таблица3[[#This Row],[Використано годин]]</f>
        <v>2</v>
      </c>
      <c r="I31" s="73"/>
      <c r="J31" s="73"/>
      <c r="K31" s="73">
        <v>2</v>
      </c>
      <c r="L31" s="73" t="s">
        <v>199</v>
      </c>
      <c r="M31" s="73"/>
      <c r="N31" s="70" t="s">
        <v>283</v>
      </c>
      <c r="O31" s="70"/>
      <c r="P31" s="70"/>
      <c r="Q31" s="71"/>
    </row>
    <row r="32" spans="1:17" s="88" customFormat="1" x14ac:dyDescent="0.25">
      <c r="A32" s="76" t="s">
        <v>56</v>
      </c>
      <c r="B32" s="73" t="s">
        <v>93</v>
      </c>
      <c r="C32" s="73">
        <v>4</v>
      </c>
      <c r="D32" s="73">
        <v>4</v>
      </c>
      <c r="E32" s="73">
        <v>4</v>
      </c>
      <c r="F32" s="73">
        <v>2</v>
      </c>
      <c r="G32" s="73">
        <v>4</v>
      </c>
      <c r="H32" s="73">
        <f>Таблица3[[#This Row],[Годин 1 заїзд]]+Таблица3[[#This Row],[Годин 2 заїзд]]-Таблица3[[#This Row],[Використано годин]]</f>
        <v>4</v>
      </c>
      <c r="I32" s="73"/>
      <c r="J32" s="73">
        <v>4</v>
      </c>
      <c r="K32" s="73"/>
      <c r="L32" s="73"/>
      <c r="M32" s="73">
        <v>6.090103</v>
      </c>
      <c r="N32" s="78" t="s">
        <v>251</v>
      </c>
      <c r="O32" s="78">
        <v>6</v>
      </c>
      <c r="P32" s="106">
        <v>2</v>
      </c>
      <c r="Q32" s="71"/>
    </row>
    <row r="33" spans="1:17" s="88" customFormat="1" x14ac:dyDescent="0.25">
      <c r="A33" s="76" t="s">
        <v>56</v>
      </c>
      <c r="B33" s="73" t="s">
        <v>92</v>
      </c>
      <c r="C33" s="73"/>
      <c r="D33" s="73">
        <v>4</v>
      </c>
      <c r="E33" s="73">
        <v>4</v>
      </c>
      <c r="F33" s="73">
        <v>6</v>
      </c>
      <c r="G33" s="73">
        <v>0</v>
      </c>
      <c r="H33" s="73">
        <f>Таблица3[[#This Row],[Годин 1 заїзд]]+Таблица3[[#This Row],[Годин 2 заїзд]]-Таблица3[[#This Row],[Використано годин]]</f>
        <v>4</v>
      </c>
      <c r="I33" s="73"/>
      <c r="J33" s="73">
        <v>4</v>
      </c>
      <c r="K33" s="73"/>
      <c r="L33" s="73"/>
      <c r="M33" s="73">
        <v>6.090103</v>
      </c>
      <c r="N33" s="78" t="s">
        <v>209</v>
      </c>
      <c r="O33" s="78">
        <v>4</v>
      </c>
      <c r="P33" s="78">
        <v>0</v>
      </c>
      <c r="Q33" s="117"/>
    </row>
    <row r="34" spans="1:17" s="88" customFormat="1" x14ac:dyDescent="0.25">
      <c r="A34" s="76" t="s">
        <v>56</v>
      </c>
      <c r="B34" s="73" t="s">
        <v>94</v>
      </c>
      <c r="C34" s="73">
        <v>6</v>
      </c>
      <c r="D34" s="73">
        <v>2</v>
      </c>
      <c r="E34" s="73"/>
      <c r="F34" s="73"/>
      <c r="G34" s="73">
        <v>6</v>
      </c>
      <c r="H34" s="73">
        <f>Таблица3[[#This Row],[Годин 1 заїзд]]+Таблица3[[#This Row],[Годин 2 заїзд]]-Таблица3[[#This Row],[Використано годин]]</f>
        <v>2</v>
      </c>
      <c r="I34" s="73"/>
      <c r="J34" s="73"/>
      <c r="K34" s="73">
        <v>2</v>
      </c>
      <c r="L34" s="73"/>
      <c r="M34" s="73">
        <v>6.090103</v>
      </c>
      <c r="N34" s="88" t="s">
        <v>285</v>
      </c>
      <c r="O34" s="70"/>
      <c r="P34" s="70"/>
      <c r="Q34" s="71"/>
    </row>
    <row r="35" spans="1:17" s="88" customFormat="1" x14ac:dyDescent="0.25">
      <c r="A35" s="76" t="s">
        <v>56</v>
      </c>
      <c r="B35" s="73" t="s">
        <v>95</v>
      </c>
      <c r="C35" s="73">
        <v>6</v>
      </c>
      <c r="D35" s="73">
        <v>6</v>
      </c>
      <c r="E35" s="73">
        <v>6</v>
      </c>
      <c r="F35" s="73">
        <v>6</v>
      </c>
      <c r="G35" s="73">
        <v>6</v>
      </c>
      <c r="H35" s="73">
        <f>Таблица3[[#This Row],[Годин 1 заїзд]]+Таблица3[[#This Row],[Годин 2 заїзд]]-Таблица3[[#This Row],[Використано годин]]</f>
        <v>6</v>
      </c>
      <c r="I35" s="73">
        <v>3</v>
      </c>
      <c r="J35" s="73">
        <v>4</v>
      </c>
      <c r="K35" s="73"/>
      <c r="L35" s="73"/>
      <c r="M35" s="73">
        <v>6.090103</v>
      </c>
      <c r="N35" s="78" t="s">
        <v>252</v>
      </c>
      <c r="O35" s="78">
        <v>12</v>
      </c>
      <c r="P35" s="73">
        <v>0</v>
      </c>
      <c r="Q35" s="71"/>
    </row>
    <row r="36" spans="1:17" s="88" customFormat="1" x14ac:dyDescent="0.25">
      <c r="A36" s="76" t="s">
        <v>56</v>
      </c>
      <c r="B36" s="73" t="s">
        <v>96</v>
      </c>
      <c r="C36" s="73">
        <v>6</v>
      </c>
      <c r="D36" s="73">
        <v>4</v>
      </c>
      <c r="E36" s="73">
        <v>4</v>
      </c>
      <c r="F36" s="73"/>
      <c r="G36" s="73">
        <v>6</v>
      </c>
      <c r="H36" s="73">
        <f>Таблица3[[#This Row],[Годин 1 заїзд]]+Таблица3[[#This Row],[Годин 2 заїзд]]-Таблица3[[#This Row],[Використано годин]]</f>
        <v>4</v>
      </c>
      <c r="I36" s="73"/>
      <c r="J36" s="73">
        <v>3</v>
      </c>
      <c r="K36" s="73"/>
      <c r="L36" s="73"/>
      <c r="M36" s="73">
        <v>6.090103</v>
      </c>
      <c r="N36" s="78" t="s">
        <v>243</v>
      </c>
      <c r="O36" s="78">
        <v>6</v>
      </c>
      <c r="P36" s="78"/>
      <c r="Q36" s="117">
        <v>4</v>
      </c>
    </row>
    <row r="37" spans="1:17" s="88" customFormat="1" x14ac:dyDescent="0.25">
      <c r="A37" s="76" t="s">
        <v>56</v>
      </c>
      <c r="B37" s="73" t="s">
        <v>30</v>
      </c>
      <c r="C37" s="73">
        <v>4</v>
      </c>
      <c r="D37" s="73">
        <v>6</v>
      </c>
      <c r="E37" s="73"/>
      <c r="F37" s="73"/>
      <c r="G37" s="73">
        <v>4</v>
      </c>
      <c r="H37" s="73">
        <f>Таблица3[[#This Row],[Годин 1 заїзд]]+Таблица3[[#This Row],[Годин 2 заїзд]]-Таблица3[[#This Row],[Використано годин]]</f>
        <v>6</v>
      </c>
      <c r="I37" s="73"/>
      <c r="J37" s="73"/>
      <c r="K37" s="73">
        <v>2</v>
      </c>
      <c r="L37" s="73"/>
      <c r="M37" s="73">
        <v>6.090103</v>
      </c>
      <c r="N37" s="70" t="s">
        <v>208</v>
      </c>
      <c r="O37" s="70">
        <v>4</v>
      </c>
      <c r="P37" s="70">
        <v>6</v>
      </c>
      <c r="Q37" s="71"/>
    </row>
    <row r="38" spans="1:17" s="88" customFormat="1" x14ac:dyDescent="0.25">
      <c r="A38" s="76" t="s">
        <v>56</v>
      </c>
      <c r="B38" s="73" t="s">
        <v>97</v>
      </c>
      <c r="C38" s="73">
        <v>4</v>
      </c>
      <c r="D38" s="73">
        <v>4</v>
      </c>
      <c r="E38" s="73">
        <v>2</v>
      </c>
      <c r="F38" s="73"/>
      <c r="G38" s="73">
        <v>4</v>
      </c>
      <c r="H38" s="73">
        <f>Таблица3[[#This Row],[Годин 1 заїзд]]+Таблица3[[#This Row],[Годин 2 заїзд]]-Таблица3[[#This Row],[Використано годин]]</f>
        <v>4</v>
      </c>
      <c r="I38" s="73"/>
      <c r="J38" s="73"/>
      <c r="K38" s="73">
        <v>3</v>
      </c>
      <c r="L38" s="73"/>
      <c r="M38" s="73">
        <v>6.090103</v>
      </c>
      <c r="N38" s="70" t="s">
        <v>286</v>
      </c>
      <c r="O38" s="70"/>
      <c r="P38" s="70"/>
      <c r="Q38" s="71"/>
    </row>
    <row r="39" spans="1:17" s="88" customFormat="1" x14ac:dyDescent="0.25">
      <c r="A39" s="76" t="s">
        <v>56</v>
      </c>
      <c r="B39" s="73" t="s">
        <v>61</v>
      </c>
      <c r="C39" s="73">
        <v>4</v>
      </c>
      <c r="D39" s="73">
        <v>6</v>
      </c>
      <c r="E39" s="73">
        <v>4</v>
      </c>
      <c r="F39" s="73"/>
      <c r="G39" s="73">
        <v>4</v>
      </c>
      <c r="H39" s="73">
        <f>Таблица3[[#This Row],[Годин 1 заїзд]]+Таблица3[[#This Row],[Годин 2 заїзд]]-Таблица3[[#This Row],[Використано годин]]</f>
        <v>6</v>
      </c>
      <c r="I39" s="73"/>
      <c r="J39" s="73">
        <v>3</v>
      </c>
      <c r="K39" s="73"/>
      <c r="L39" s="73"/>
      <c r="M39" s="73">
        <v>6.090103</v>
      </c>
      <c r="N39" s="70" t="s">
        <v>252</v>
      </c>
      <c r="O39" s="70">
        <v>6</v>
      </c>
      <c r="P39" s="73">
        <v>4</v>
      </c>
      <c r="Q39" s="71"/>
    </row>
    <row r="40" spans="1:17" s="88" customFormat="1" x14ac:dyDescent="0.25">
      <c r="A40" s="76" t="s">
        <v>56</v>
      </c>
      <c r="B40" s="73" t="s">
        <v>98</v>
      </c>
      <c r="C40" s="73">
        <v>4</v>
      </c>
      <c r="D40" s="73">
        <v>6</v>
      </c>
      <c r="E40" s="73">
        <v>4</v>
      </c>
      <c r="F40" s="73"/>
      <c r="G40" s="73">
        <v>4</v>
      </c>
      <c r="H40" s="73">
        <f>Таблица3[[#This Row],[Годин 1 заїзд]]+Таблица3[[#This Row],[Годин 2 заїзд]]-Таблица3[[#This Row],[Використано годин]]</f>
        <v>6</v>
      </c>
      <c r="I40" s="73"/>
      <c r="J40" s="73">
        <v>3</v>
      </c>
      <c r="K40" s="73"/>
      <c r="L40" s="73"/>
      <c r="M40" s="73">
        <v>6.090103</v>
      </c>
      <c r="N40" s="70" t="s">
        <v>244</v>
      </c>
      <c r="O40" s="79"/>
      <c r="P40" s="79"/>
      <c r="Q40" s="71"/>
    </row>
    <row r="41" spans="1:17" s="88" customFormat="1" ht="29.25" customHeight="1" x14ac:dyDescent="0.25">
      <c r="A41" s="76" t="s">
        <v>99</v>
      </c>
      <c r="B41" s="73" t="s">
        <v>64</v>
      </c>
      <c r="C41" s="73"/>
      <c r="D41" s="73">
        <v>4</v>
      </c>
      <c r="E41" s="73">
        <v>4</v>
      </c>
      <c r="F41" s="73"/>
      <c r="G41" s="73">
        <v>0</v>
      </c>
      <c r="H41" s="73">
        <f>Таблица3[[#This Row],[Годин 1 заїзд]]+Таблица3[[#This Row],[Годин 2 заїзд]]-Таблица3[[#This Row],[Використано годин]]</f>
        <v>4</v>
      </c>
      <c r="I41" s="73"/>
      <c r="J41" s="73">
        <v>3</v>
      </c>
      <c r="K41" s="73"/>
      <c r="L41" s="73" t="s">
        <v>200</v>
      </c>
      <c r="M41" s="73"/>
      <c r="N41" s="70" t="s">
        <v>284</v>
      </c>
      <c r="O41" s="70"/>
      <c r="P41" s="70"/>
      <c r="Q41" s="71"/>
    </row>
    <row r="42" spans="1:17" s="88" customFormat="1" x14ac:dyDescent="0.25">
      <c r="A42" s="76" t="s">
        <v>56</v>
      </c>
      <c r="B42" s="73" t="s">
        <v>100</v>
      </c>
      <c r="C42" s="73">
        <v>6</v>
      </c>
      <c r="D42" s="73">
        <v>4</v>
      </c>
      <c r="E42" s="73">
        <v>4</v>
      </c>
      <c r="F42" s="73"/>
      <c r="G42" s="73">
        <v>6</v>
      </c>
      <c r="H42" s="73">
        <f>Таблица3[[#This Row],[Годин 1 заїзд]]+Таблица3[[#This Row],[Годин 2 заїзд]]-Таблица3[[#This Row],[Використано годин]]</f>
        <v>4</v>
      </c>
      <c r="I42" s="73"/>
      <c r="J42" s="73">
        <v>3</v>
      </c>
      <c r="K42" s="73"/>
      <c r="L42" s="73"/>
      <c r="M42" s="73">
        <v>6.090103</v>
      </c>
      <c r="N42" s="70" t="s">
        <v>252</v>
      </c>
      <c r="O42" s="70">
        <v>8</v>
      </c>
      <c r="P42" s="70"/>
      <c r="Q42" s="71">
        <v>2</v>
      </c>
    </row>
    <row r="43" spans="1:17" s="88" customFormat="1" x14ac:dyDescent="0.25">
      <c r="A43" s="76" t="s">
        <v>56</v>
      </c>
      <c r="B43" s="73" t="s">
        <v>63</v>
      </c>
      <c r="C43" s="73">
        <v>4</v>
      </c>
      <c r="D43" s="73">
        <v>4</v>
      </c>
      <c r="E43" s="73">
        <v>4</v>
      </c>
      <c r="F43" s="73">
        <v>2</v>
      </c>
      <c r="G43" s="73">
        <v>4</v>
      </c>
      <c r="H43" s="73">
        <f>Таблица3[[#This Row],[Годин 1 заїзд]]+Таблица3[[#This Row],[Годин 2 заїзд]]-Таблица3[[#This Row],[Використано годин]]</f>
        <v>4</v>
      </c>
      <c r="I43" s="73"/>
      <c r="J43" s="73"/>
      <c r="K43" s="73">
        <v>4</v>
      </c>
      <c r="L43" s="73"/>
      <c r="M43" s="73">
        <v>6.090103</v>
      </c>
      <c r="N43" s="78" t="s">
        <v>214</v>
      </c>
      <c r="O43" s="78">
        <v>6</v>
      </c>
      <c r="P43" s="78">
        <v>2</v>
      </c>
      <c r="Q43" s="71"/>
    </row>
    <row r="44" spans="1:17" s="88" customFormat="1" x14ac:dyDescent="0.25">
      <c r="A44" s="80" t="s">
        <v>56</v>
      </c>
      <c r="B44" s="82" t="s">
        <v>62</v>
      </c>
      <c r="C44" s="82">
        <v>6</v>
      </c>
      <c r="D44" s="82">
        <v>6</v>
      </c>
      <c r="E44" s="82">
        <v>6</v>
      </c>
      <c r="F44" s="82">
        <v>8</v>
      </c>
      <c r="G44" s="82">
        <v>6</v>
      </c>
      <c r="H44" s="82">
        <f>Таблица3[[#This Row],[Годин 1 заїзд]]+Таблица3[[#This Row],[Годин 2 заїзд]]-Таблица3[[#This Row],[Використано годин]]</f>
        <v>6</v>
      </c>
      <c r="I44" s="82"/>
      <c r="J44" s="82"/>
      <c r="K44" s="82">
        <v>4</v>
      </c>
      <c r="L44" s="82"/>
      <c r="M44" s="82">
        <v>6.090103</v>
      </c>
      <c r="N44" s="118" t="s">
        <v>253</v>
      </c>
      <c r="O44" s="118">
        <v>12</v>
      </c>
      <c r="P44" s="81"/>
      <c r="Q44" s="83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opLeftCell="A22" workbookViewId="0">
      <selection activeCell="N29" sqref="N29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6" width="14.28515625" style="6" hidden="1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323</v>
      </c>
      <c r="I1" s="22" t="s">
        <v>328</v>
      </c>
      <c r="J1" s="22" t="s">
        <v>327</v>
      </c>
      <c r="K1" s="22" t="s">
        <v>326</v>
      </c>
      <c r="L1" s="22" t="s">
        <v>1</v>
      </c>
      <c r="M1" s="22" t="s">
        <v>197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x14ac:dyDescent="0.25">
      <c r="A2" s="11" t="s">
        <v>195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2</v>
      </c>
      <c r="K2" s="4"/>
      <c r="L2" s="4"/>
      <c r="M2" s="4">
        <v>6.0401040000000004</v>
      </c>
      <c r="N2" s="3" t="s">
        <v>224</v>
      </c>
      <c r="O2" s="3">
        <v>12</v>
      </c>
      <c r="P2" s="3">
        <v>4</v>
      </c>
      <c r="Q2" s="12"/>
    </row>
    <row r="3" spans="1:17" x14ac:dyDescent="0.25">
      <c r="A3" s="11" t="s">
        <v>195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2</v>
      </c>
      <c r="K3" s="4"/>
      <c r="L3" s="4"/>
      <c r="M3" s="4">
        <v>6.0401040000000004</v>
      </c>
      <c r="N3" s="3" t="s">
        <v>216</v>
      </c>
      <c r="O3" s="3">
        <v>10</v>
      </c>
      <c r="P3" s="3">
        <v>4</v>
      </c>
      <c r="Q3" s="12"/>
    </row>
    <row r="4" spans="1:17" x14ac:dyDescent="0.25">
      <c r="A4" s="11" t="s">
        <v>195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2</v>
      </c>
      <c r="K4" s="4"/>
      <c r="L4" s="4"/>
      <c r="M4" s="4">
        <v>6.0401040000000004</v>
      </c>
      <c r="N4" s="3" t="s">
        <v>204</v>
      </c>
      <c r="O4" s="3">
        <v>10</v>
      </c>
      <c r="P4" s="3"/>
      <c r="Q4" s="12"/>
    </row>
    <row r="5" spans="1:17" x14ac:dyDescent="0.25">
      <c r="A5" s="11" t="s">
        <v>195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2</v>
      </c>
      <c r="K5" s="4"/>
      <c r="L5" s="4"/>
      <c r="M5" s="4">
        <v>6.0401040000000004</v>
      </c>
      <c r="N5" s="10" t="s">
        <v>217</v>
      </c>
      <c r="O5" s="10">
        <v>10</v>
      </c>
      <c r="P5" s="28">
        <v>4</v>
      </c>
      <c r="Q5" s="12"/>
    </row>
    <row r="6" spans="1:17" x14ac:dyDescent="0.25">
      <c r="A6" s="11" t="s">
        <v>195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/>
      <c r="K6" s="4">
        <v>2</v>
      </c>
      <c r="L6" s="4"/>
      <c r="M6" s="4">
        <v>6.0401040000000004</v>
      </c>
      <c r="N6" s="3" t="s">
        <v>257</v>
      </c>
      <c r="O6" s="3">
        <v>8</v>
      </c>
      <c r="P6" s="4">
        <v>2</v>
      </c>
      <c r="Q6" s="12"/>
    </row>
    <row r="7" spans="1:17" x14ac:dyDescent="0.25">
      <c r="A7" s="11" t="s">
        <v>195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>
        <v>3</v>
      </c>
      <c r="J7" s="4">
        <v>3</v>
      </c>
      <c r="K7" s="4"/>
      <c r="L7" s="4"/>
      <c r="M7" s="4">
        <v>6.0401040000000004</v>
      </c>
      <c r="N7" s="3" t="s">
        <v>220</v>
      </c>
      <c r="O7" s="3">
        <v>8</v>
      </c>
      <c r="P7" s="4">
        <v>2</v>
      </c>
      <c r="Q7" s="12"/>
    </row>
    <row r="8" spans="1:17" x14ac:dyDescent="0.25">
      <c r="A8" s="11" t="s">
        <v>195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3</v>
      </c>
      <c r="K8" s="4"/>
      <c r="L8" s="4"/>
      <c r="M8" s="4">
        <v>6.0401040000000004</v>
      </c>
      <c r="N8" s="3"/>
      <c r="O8" s="3"/>
      <c r="P8" s="3"/>
      <c r="Q8" s="12"/>
    </row>
    <row r="9" spans="1:17" x14ac:dyDescent="0.25">
      <c r="A9" s="11" t="s">
        <v>195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3</v>
      </c>
      <c r="K9" s="4"/>
      <c r="L9" s="4"/>
      <c r="M9" s="4">
        <v>6.0401040000000004</v>
      </c>
      <c r="N9" s="10" t="s">
        <v>256</v>
      </c>
      <c r="O9" s="10">
        <v>6</v>
      </c>
      <c r="P9" s="10"/>
      <c r="Q9" s="12"/>
    </row>
    <row r="10" spans="1:17" x14ac:dyDescent="0.25">
      <c r="A10" s="11" t="s">
        <v>195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/>
      <c r="K10" s="4">
        <v>3</v>
      </c>
      <c r="L10" s="4"/>
      <c r="M10" s="4">
        <v>6.0401040000000004</v>
      </c>
      <c r="N10" s="10" t="s">
        <v>224</v>
      </c>
      <c r="O10" s="10">
        <v>10</v>
      </c>
      <c r="P10" s="3"/>
      <c r="Q10" s="12"/>
    </row>
    <row r="11" spans="1:17" s="97" customFormat="1" x14ac:dyDescent="0.25">
      <c r="A11" s="76" t="s">
        <v>195</v>
      </c>
      <c r="B11" s="73" t="s">
        <v>116</v>
      </c>
      <c r="C11" s="73"/>
      <c r="D11" s="73">
        <v>6</v>
      </c>
      <c r="E11" s="73">
        <v>6</v>
      </c>
      <c r="F11" s="73">
        <v>2</v>
      </c>
      <c r="G11" s="73">
        <v>0</v>
      </c>
      <c r="H11" s="73">
        <f>Таблица4[[#This Row],[Годин 1 заїзд]]+Таблица4[[#This Row],[Годин 2 заїзд]]-Таблица4[[#This Row],[Використано годин]]</f>
        <v>6</v>
      </c>
      <c r="I11" s="73"/>
      <c r="J11" s="73">
        <v>4</v>
      </c>
      <c r="K11" s="73"/>
      <c r="L11" s="73"/>
      <c r="M11" s="73">
        <v>6.0401040000000004</v>
      </c>
      <c r="N11" s="70" t="s">
        <v>287</v>
      </c>
      <c r="O11" s="70"/>
      <c r="P11" s="70"/>
      <c r="Q11" s="71"/>
    </row>
    <row r="12" spans="1:17" x14ac:dyDescent="0.25">
      <c r="A12" s="11" t="s">
        <v>195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4</v>
      </c>
      <c r="K12" s="4"/>
      <c r="L12" s="4"/>
      <c r="M12" s="4">
        <v>6.0401040000000004</v>
      </c>
      <c r="N12" s="10" t="s">
        <v>216</v>
      </c>
      <c r="O12" s="10">
        <v>16</v>
      </c>
      <c r="P12" s="3"/>
      <c r="Q12" s="12"/>
    </row>
    <row r="13" spans="1:17" x14ac:dyDescent="0.25">
      <c r="A13" s="11" t="s">
        <v>195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/>
      <c r="K13" s="4">
        <v>4</v>
      </c>
      <c r="L13" s="4"/>
      <c r="M13" s="4">
        <v>6.0401040000000004</v>
      </c>
      <c r="N13" s="10" t="s">
        <v>225</v>
      </c>
      <c r="O13" s="3"/>
      <c r="P13" s="3"/>
      <c r="Q13" s="12"/>
    </row>
    <row r="14" spans="1:17" x14ac:dyDescent="0.25">
      <c r="A14" s="11" t="s">
        <v>195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/>
      <c r="K14" s="4">
        <v>4</v>
      </c>
      <c r="L14" s="4"/>
      <c r="M14" s="4">
        <v>6.0401040000000004</v>
      </c>
      <c r="N14" s="10" t="s">
        <v>216</v>
      </c>
      <c r="O14" s="3"/>
      <c r="P14" s="3"/>
      <c r="Q14" s="12"/>
    </row>
    <row r="15" spans="1:17" x14ac:dyDescent="0.25">
      <c r="A15" s="11" t="s">
        <v>195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/>
      <c r="K15" s="4">
        <v>4</v>
      </c>
      <c r="L15" s="4"/>
      <c r="M15" s="4">
        <v>6.0401040000000004</v>
      </c>
      <c r="N15" s="10" t="s">
        <v>226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4</v>
      </c>
      <c r="K16" s="4"/>
      <c r="L16" s="4"/>
      <c r="M16" s="4">
        <v>6.080101</v>
      </c>
      <c r="N16" s="10" t="s">
        <v>227</v>
      </c>
      <c r="O16" s="10">
        <v>12</v>
      </c>
      <c r="P16" s="10"/>
      <c r="Q16" s="30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4</v>
      </c>
      <c r="K17" s="4"/>
      <c r="L17" s="4"/>
      <c r="M17" s="4">
        <v>6.080101</v>
      </c>
      <c r="N17" s="10" t="s">
        <v>221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3</v>
      </c>
      <c r="K18" s="4"/>
      <c r="L18" s="4"/>
      <c r="M18" s="4">
        <v>6.080101</v>
      </c>
      <c r="N18" s="3" t="s">
        <v>288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/>
      <c r="K19" s="4">
        <v>4</v>
      </c>
      <c r="L19" s="4"/>
      <c r="M19" s="4">
        <v>6.080101</v>
      </c>
      <c r="N19" s="10" t="s">
        <v>254</v>
      </c>
      <c r="O19" s="10">
        <v>8</v>
      </c>
      <c r="P19" s="10"/>
      <c r="Q19" s="30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/>
      <c r="K20" s="4">
        <v>4</v>
      </c>
      <c r="L20" s="4"/>
      <c r="M20" s="4">
        <v>6.080101</v>
      </c>
      <c r="N20" s="10" t="s">
        <v>250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/>
      <c r="K21" s="4">
        <v>2</v>
      </c>
      <c r="L21" s="4"/>
      <c r="M21" s="4">
        <v>6.080101</v>
      </c>
      <c r="N21" s="10" t="s">
        <v>219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2</v>
      </c>
      <c r="K22" s="4"/>
      <c r="L22" s="4"/>
      <c r="M22" s="4">
        <v>6.080101</v>
      </c>
      <c r="N22" s="10" t="s">
        <v>275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/>
      <c r="K23" s="4">
        <v>2</v>
      </c>
      <c r="L23" s="4"/>
      <c r="M23" s="4">
        <v>6.080101</v>
      </c>
      <c r="N23" s="10" t="s">
        <v>249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/>
      <c r="K24" s="4">
        <v>2</v>
      </c>
      <c r="L24" s="4"/>
      <c r="M24" s="4">
        <v>6.080101</v>
      </c>
      <c r="N24" s="3" t="s">
        <v>217</v>
      </c>
      <c r="O24" s="3">
        <v>8</v>
      </c>
      <c r="P24" s="3"/>
      <c r="Q24" s="12">
        <v>2</v>
      </c>
    </row>
    <row r="25" spans="1:18" s="37" customFormat="1" x14ac:dyDescent="0.25">
      <c r="A25" s="32" t="s">
        <v>19</v>
      </c>
      <c r="B25" s="33" t="s">
        <v>129</v>
      </c>
      <c r="C25" s="33"/>
      <c r="D25" s="33"/>
      <c r="E25" s="33"/>
      <c r="F25" s="33">
        <v>10</v>
      </c>
      <c r="G25" s="33">
        <v>0</v>
      </c>
      <c r="H25" s="33">
        <f>Таблица4[[#This Row],[Годин 1 заїзд]]+Таблица4[[#This Row],[Годин 2 заїзд]]-Таблица4[[#This Row],[Використано годин]]</f>
        <v>0</v>
      </c>
      <c r="I25" s="33"/>
      <c r="J25" s="33">
        <v>4</v>
      </c>
      <c r="K25" s="33"/>
      <c r="L25" s="33"/>
      <c r="M25" s="33">
        <v>6.080101</v>
      </c>
      <c r="N25" s="34" t="s">
        <v>275</v>
      </c>
      <c r="O25" s="34"/>
      <c r="P25" s="34"/>
      <c r="Q25" s="35"/>
      <c r="R25" s="36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/>
      <c r="K26" s="4">
        <v>4</v>
      </c>
      <c r="L26" s="4"/>
      <c r="M26" s="4">
        <v>6.080101</v>
      </c>
      <c r="N26" s="10" t="s">
        <v>213</v>
      </c>
      <c r="O26" s="10"/>
      <c r="P26" s="10">
        <v>8</v>
      </c>
      <c r="Q26" s="30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/>
      <c r="K27" s="4">
        <v>4</v>
      </c>
      <c r="L27" s="4"/>
      <c r="M27" s="4">
        <v>6.080101</v>
      </c>
      <c r="N27" s="10" t="s">
        <v>213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3</v>
      </c>
      <c r="K28" s="4"/>
      <c r="L28" s="4"/>
      <c r="M28" s="4">
        <v>6.080101</v>
      </c>
      <c r="N28" s="10" t="s">
        <v>277</v>
      </c>
      <c r="O28" s="10">
        <v>6</v>
      </c>
      <c r="P28" s="3"/>
      <c r="Q28" s="12"/>
    </row>
    <row r="29" spans="1:18" s="100" customFormat="1" x14ac:dyDescent="0.25">
      <c r="A29" s="95" t="s">
        <v>19</v>
      </c>
      <c r="B29" s="96" t="s">
        <v>133</v>
      </c>
      <c r="C29" s="96"/>
      <c r="D29" s="96">
        <v>4</v>
      </c>
      <c r="E29" s="96">
        <v>4</v>
      </c>
      <c r="F29" s="96"/>
      <c r="G29" s="96">
        <v>0</v>
      </c>
      <c r="H29" s="96">
        <f>Таблица4[[#This Row],[Годин 1 заїзд]]+Таблица4[[#This Row],[Годин 2 заїзд]]-Таблица4[[#This Row],[Використано годин]]</f>
        <v>4</v>
      </c>
      <c r="I29" s="96"/>
      <c r="J29" s="96"/>
      <c r="K29" s="96">
        <v>3</v>
      </c>
      <c r="L29" s="96"/>
      <c r="M29" s="96">
        <v>6.080101</v>
      </c>
      <c r="N29" s="98" t="s">
        <v>333</v>
      </c>
      <c r="O29" s="98"/>
      <c r="P29" s="98"/>
      <c r="Q29" s="99"/>
    </row>
    <row r="30" spans="1:18" s="97" customFormat="1" ht="45.75" customHeight="1" x14ac:dyDescent="0.25">
      <c r="A30" s="76" t="s">
        <v>91</v>
      </c>
      <c r="B30" s="73" t="s">
        <v>64</v>
      </c>
      <c r="C30" s="73"/>
      <c r="D30" s="73">
        <v>4</v>
      </c>
      <c r="E30" s="73">
        <v>4</v>
      </c>
      <c r="F30" s="73"/>
      <c r="G30" s="73">
        <v>0</v>
      </c>
      <c r="H30" s="73">
        <f>Таблица4[[#This Row],[Годин 1 заїзд]]+Таблица4[[#This Row],[Годин 2 заїзд]]-Таблица4[[#This Row],[Використано годин]]</f>
        <v>4</v>
      </c>
      <c r="I30" s="73"/>
      <c r="J30" s="73">
        <v>3</v>
      </c>
      <c r="K30" s="73"/>
      <c r="L30" s="73" t="s">
        <v>200</v>
      </c>
      <c r="M30" s="73"/>
      <c r="N30" s="70" t="s">
        <v>284</v>
      </c>
      <c r="O30" s="70"/>
      <c r="P30" s="70"/>
      <c r="Q30" s="71"/>
    </row>
    <row r="31" spans="1:18" s="97" customFormat="1" x14ac:dyDescent="0.25">
      <c r="A31" s="76" t="s">
        <v>91</v>
      </c>
      <c r="B31" s="73" t="s">
        <v>134</v>
      </c>
      <c r="C31" s="73">
        <v>4</v>
      </c>
      <c r="D31" s="73">
        <v>4</v>
      </c>
      <c r="E31" s="73"/>
      <c r="F31" s="73"/>
      <c r="G31" s="73">
        <v>4</v>
      </c>
      <c r="H31" s="73">
        <f>Таблица4[[#This Row],[Годин 1 заїзд]]+Таблица4[[#This Row],[Годин 2 заїзд]]-Таблица4[[#This Row],[Використано годин]]</f>
        <v>4</v>
      </c>
      <c r="I31" s="73"/>
      <c r="J31" s="73"/>
      <c r="K31" s="73">
        <v>2</v>
      </c>
      <c r="L31" s="73"/>
      <c r="M31" s="73"/>
      <c r="N31" s="70" t="s">
        <v>330</v>
      </c>
      <c r="O31" s="70"/>
      <c r="P31" s="70"/>
      <c r="Q31" s="71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/>
      <c r="K32" s="4">
        <v>3</v>
      </c>
      <c r="L32" s="4"/>
      <c r="M32" s="4">
        <v>6.090103</v>
      </c>
      <c r="N32" s="10" t="s">
        <v>206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4</v>
      </c>
      <c r="K33" s="4"/>
      <c r="L33" s="4"/>
      <c r="M33" s="4">
        <v>6.090103</v>
      </c>
      <c r="N33" s="16" t="s">
        <v>252</v>
      </c>
      <c r="O33" s="16">
        <v>10</v>
      </c>
      <c r="P33" s="16"/>
      <c r="Q33" s="13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4</v>
      </c>
      <c r="K34" s="4"/>
      <c r="L34" s="4"/>
      <c r="M34" s="4">
        <v>6.090103</v>
      </c>
      <c r="N34" s="3" t="s">
        <v>252</v>
      </c>
      <c r="O34" s="3">
        <v>12</v>
      </c>
      <c r="P34" s="4">
        <v>2</v>
      </c>
      <c r="Q34" s="12"/>
    </row>
    <row r="35" spans="1:17" s="97" customFormat="1" x14ac:dyDescent="0.25">
      <c r="A35" s="76" t="s">
        <v>56</v>
      </c>
      <c r="B35" s="73" t="s">
        <v>138</v>
      </c>
      <c r="C35" s="73">
        <v>4</v>
      </c>
      <c r="D35" s="73">
        <v>4</v>
      </c>
      <c r="E35" s="73">
        <v>6</v>
      </c>
      <c r="F35" s="73"/>
      <c r="G35" s="73">
        <v>4</v>
      </c>
      <c r="H35" s="73">
        <f>Таблица4[[#This Row],[Годин 1 заїзд]]+Таблица4[[#This Row],[Годин 2 заїзд]]-Таблица4[[#This Row],[Використано годин]]</f>
        <v>4</v>
      </c>
      <c r="I35" s="73"/>
      <c r="J35" s="73">
        <v>3</v>
      </c>
      <c r="K35" s="73"/>
      <c r="L35" s="73"/>
      <c r="M35" s="73">
        <v>6.090103</v>
      </c>
      <c r="N35" s="79" t="s">
        <v>215</v>
      </c>
      <c r="O35" s="79">
        <v>6</v>
      </c>
      <c r="P35" s="79">
        <v>2</v>
      </c>
      <c r="Q35" s="71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3</v>
      </c>
      <c r="K36" s="4"/>
      <c r="L36" s="4"/>
      <c r="M36" s="4">
        <v>6.090103</v>
      </c>
      <c r="N36" s="3" t="s">
        <v>252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/>
      <c r="K37" s="4">
        <v>4</v>
      </c>
      <c r="L37" s="4"/>
      <c r="M37" s="4">
        <v>6.090103</v>
      </c>
      <c r="N37" s="16" t="s">
        <v>206</v>
      </c>
      <c r="O37" s="16">
        <v>6</v>
      </c>
      <c r="P37" s="16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/>
      <c r="K38" s="4">
        <v>3</v>
      </c>
      <c r="L38" s="4"/>
      <c r="M38" s="4">
        <v>6.090103</v>
      </c>
      <c r="N38" s="3" t="s">
        <v>286</v>
      </c>
      <c r="O38" s="3"/>
      <c r="P38" s="3"/>
      <c r="Q38" s="12"/>
    </row>
    <row r="39" spans="1:17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4</v>
      </c>
      <c r="K39" s="4"/>
      <c r="L39" s="4"/>
      <c r="M39" s="4">
        <v>6.090103</v>
      </c>
      <c r="N39" s="16" t="s">
        <v>214</v>
      </c>
      <c r="O39" s="16">
        <v>6</v>
      </c>
      <c r="P39" s="16">
        <v>0</v>
      </c>
      <c r="Q39" s="12"/>
    </row>
    <row r="40" spans="1:17" x14ac:dyDescent="0.25">
      <c r="A40" s="11" t="s">
        <v>56</v>
      </c>
      <c r="B40" s="4" t="s">
        <v>298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>
        <v>3</v>
      </c>
      <c r="J40" s="4"/>
      <c r="K40" s="4">
        <v>4</v>
      </c>
      <c r="L40" s="4"/>
      <c r="M40" s="4">
        <v>6.090103</v>
      </c>
      <c r="N40" s="16" t="s">
        <v>252</v>
      </c>
      <c r="O40" s="16">
        <v>6</v>
      </c>
      <c r="P40" s="16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>
        <v>3</v>
      </c>
      <c r="J41" s="4"/>
      <c r="K41" s="4"/>
      <c r="L41" s="4"/>
      <c r="M41" s="4">
        <v>6.090103</v>
      </c>
      <c r="N41" s="10" t="s">
        <v>252</v>
      </c>
      <c r="O41" s="10">
        <v>8</v>
      </c>
      <c r="P41" s="10">
        <v>2</v>
      </c>
      <c r="Q41" s="12"/>
    </row>
    <row r="42" spans="1:17" x14ac:dyDescent="0.25">
      <c r="A42" s="17" t="s">
        <v>56</v>
      </c>
      <c r="B42" s="19" t="s">
        <v>65</v>
      </c>
      <c r="C42" s="19">
        <v>4</v>
      </c>
      <c r="D42" s="19">
        <v>6</v>
      </c>
      <c r="E42" s="19">
        <v>4</v>
      </c>
      <c r="F42" s="19"/>
      <c r="G42" s="19">
        <v>4</v>
      </c>
      <c r="H42" s="19">
        <f>Таблица4[[#This Row],[Годин 1 заїзд]]+Таблица4[[#This Row],[Годин 2 заїзд]]-Таблица4[[#This Row],[Використано годин]]</f>
        <v>6</v>
      </c>
      <c r="I42" s="19"/>
      <c r="J42" s="19"/>
      <c r="K42" s="19">
        <v>3</v>
      </c>
      <c r="L42" s="19"/>
      <c r="M42" s="19">
        <v>6.090103</v>
      </c>
      <c r="N42" s="31" t="s">
        <v>214</v>
      </c>
      <c r="O42" s="31">
        <v>8</v>
      </c>
      <c r="P42" s="31">
        <v>2</v>
      </c>
      <c r="Q42" s="20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opLeftCell="A7" workbookViewId="0">
      <selection activeCell="B16" sqref="B1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9" style="7" customWidth="1"/>
    <col min="5" max="5" width="13.7109375" style="7" hidden="1" customWidth="1"/>
    <col min="6" max="6" width="30.140625" style="7" hidden="1" customWidth="1"/>
    <col min="7" max="7" width="14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45" x14ac:dyDescent="0.25">
      <c r="A1" s="21" t="s">
        <v>0</v>
      </c>
      <c r="B1" s="22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2" t="s">
        <v>303</v>
      </c>
      <c r="H1" s="22" t="s">
        <v>328</v>
      </c>
      <c r="I1" s="22" t="s">
        <v>327</v>
      </c>
      <c r="J1" s="22" t="s">
        <v>326</v>
      </c>
      <c r="K1" s="22" t="s">
        <v>323</v>
      </c>
      <c r="L1" s="22" t="s">
        <v>1</v>
      </c>
      <c r="M1" s="22" t="s">
        <v>198</v>
      </c>
      <c r="N1" s="22" t="s">
        <v>2</v>
      </c>
      <c r="O1" s="23" t="s">
        <v>265</v>
      </c>
      <c r="P1" s="23" t="s">
        <v>266</v>
      </c>
      <c r="Q1" s="24" t="s">
        <v>210</v>
      </c>
    </row>
    <row r="2" spans="1:17" x14ac:dyDescent="0.25">
      <c r="A2" s="11" t="s">
        <v>195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/>
      <c r="I2" s="4">
        <v>3</v>
      </c>
      <c r="J2" s="4"/>
      <c r="K2" s="4">
        <f>Таблица5[[#This Row],[Годин 1 заїзд]]+Таблица5[[#This Row],[Годин 2 заїзд]]+-Таблица5[[#This Row],[Використано годин]]</f>
        <v>4</v>
      </c>
      <c r="L2" s="4"/>
      <c r="M2" s="4">
        <v>6.0401040000000004</v>
      </c>
      <c r="N2" s="10" t="s">
        <v>217</v>
      </c>
      <c r="O2" s="10">
        <v>8</v>
      </c>
      <c r="P2" s="16"/>
      <c r="Q2" s="13"/>
    </row>
    <row r="3" spans="1:17" x14ac:dyDescent="0.25">
      <c r="A3" s="11" t="s">
        <v>195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/>
      <c r="I3" s="4">
        <v>3</v>
      </c>
      <c r="J3" s="4"/>
      <c r="K3" s="4">
        <f>Таблица5[[#This Row],[Годин 1 заїзд]]+Таблица5[[#This Row],[Годин 2 заїзд]]+-Таблица5[[#This Row],[Використано годин]]</f>
        <v>6</v>
      </c>
      <c r="L3" s="4"/>
      <c r="M3" s="4">
        <v>6.0401040000000004</v>
      </c>
      <c r="N3" s="10" t="s">
        <v>216</v>
      </c>
      <c r="O3" s="10">
        <v>12</v>
      </c>
      <c r="P3" s="10">
        <v>2</v>
      </c>
      <c r="Q3" s="13"/>
    </row>
    <row r="4" spans="1:17" x14ac:dyDescent="0.25">
      <c r="A4" s="11" t="s">
        <v>195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/>
      <c r="I4" s="4">
        <v>3</v>
      </c>
      <c r="J4" s="4"/>
      <c r="K4" s="4">
        <f>Таблица5[[#This Row],[Годин 1 заїзд]]+Таблица5[[#This Row],[Годин 2 заїзд]]+-Таблица5[[#This Row],[Використано годин]]</f>
        <v>8</v>
      </c>
      <c r="L4" s="4"/>
      <c r="M4" s="4">
        <v>6.0401040000000004</v>
      </c>
      <c r="N4" s="10" t="s">
        <v>211</v>
      </c>
      <c r="O4" s="10">
        <v>12</v>
      </c>
      <c r="P4" s="10">
        <v>2</v>
      </c>
      <c r="Q4" s="12"/>
    </row>
    <row r="5" spans="1:17" x14ac:dyDescent="0.25">
      <c r="A5" s="11" t="s">
        <v>195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/>
      <c r="I5" s="4">
        <v>3</v>
      </c>
      <c r="J5" s="4"/>
      <c r="K5" s="4">
        <f>Таблица5[[#This Row],[Годин 1 заїзд]]+Таблица5[[#This Row],[Годин 2 заїзд]]+-Таблица5[[#This Row],[Використано годин]]</f>
        <v>6</v>
      </c>
      <c r="L5" s="4"/>
      <c r="M5" s="4">
        <v>6.0401040000000004</v>
      </c>
      <c r="N5" s="10" t="s">
        <v>229</v>
      </c>
      <c r="O5" s="10">
        <v>12</v>
      </c>
      <c r="P5" s="10">
        <v>2</v>
      </c>
      <c r="Q5" s="12"/>
    </row>
    <row r="6" spans="1:17" x14ac:dyDescent="0.25">
      <c r="A6" s="11" t="s">
        <v>195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/>
      <c r="I6" s="4">
        <v>3</v>
      </c>
      <c r="J6" s="4"/>
      <c r="K6" s="4">
        <f>Таблица5[[#This Row],[Годин 1 заїзд]]+Таблица5[[#This Row],[Годин 2 заїзд]]+-Таблица5[[#This Row],[Використано годин]]</f>
        <v>8</v>
      </c>
      <c r="L6" s="4"/>
      <c r="M6" s="4">
        <v>6.0401040000000004</v>
      </c>
      <c r="N6" s="10" t="s">
        <v>256</v>
      </c>
      <c r="O6" s="10">
        <v>12</v>
      </c>
      <c r="P6" s="10">
        <v>4</v>
      </c>
      <c r="Q6" s="12"/>
    </row>
    <row r="7" spans="1:17" x14ac:dyDescent="0.25">
      <c r="A7" s="11" t="s">
        <v>195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/>
      <c r="I7" s="4"/>
      <c r="J7" s="4">
        <v>3</v>
      </c>
      <c r="K7" s="4">
        <f>Таблица5[[#This Row],[Годин 1 заїзд]]+Таблица5[[#This Row],[Годин 2 заїзд]]+-Таблица5[[#This Row],[Використано годин]]</f>
        <v>4</v>
      </c>
      <c r="L7" s="4"/>
      <c r="M7" s="4">
        <v>6.0401040000000004</v>
      </c>
      <c r="N7" s="10" t="s">
        <v>257</v>
      </c>
      <c r="O7" s="10">
        <v>8</v>
      </c>
      <c r="P7" s="3"/>
      <c r="Q7" s="12"/>
    </row>
    <row r="8" spans="1:17" x14ac:dyDescent="0.25">
      <c r="A8" s="11" t="s">
        <v>195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/>
      <c r="I8" s="4"/>
      <c r="J8" s="4">
        <v>3</v>
      </c>
      <c r="K8" s="4">
        <f>Таблица5[[#This Row],[Годин 1 заїзд]]+Таблица5[[#This Row],[Годин 2 заїзд]]+-Таблица5[[#This Row],[Використано годин]]</f>
        <v>4</v>
      </c>
      <c r="L8" s="4"/>
      <c r="M8" s="4">
        <v>6.0401040000000004</v>
      </c>
      <c r="N8" s="10" t="s">
        <v>208</v>
      </c>
      <c r="O8" s="10">
        <v>8</v>
      </c>
      <c r="P8" s="3"/>
      <c r="Q8" s="12"/>
    </row>
    <row r="9" spans="1:17" x14ac:dyDescent="0.25">
      <c r="A9" s="11" t="s">
        <v>195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/>
      <c r="I9" s="4"/>
      <c r="J9" s="4">
        <v>3</v>
      </c>
      <c r="K9" s="4">
        <f>Таблица5[[#This Row],[Годин 1 заїзд]]+Таблица5[[#This Row],[Годин 2 заїзд]]+-Таблица5[[#This Row],[Використано годин]]</f>
        <v>8</v>
      </c>
      <c r="L9" s="4"/>
      <c r="M9" s="4">
        <v>6.0401040000000004</v>
      </c>
      <c r="N9" s="10" t="s">
        <v>256</v>
      </c>
      <c r="O9" s="10">
        <v>12</v>
      </c>
      <c r="P9" s="10">
        <v>2</v>
      </c>
      <c r="Q9" s="12"/>
    </row>
    <row r="10" spans="1:17" x14ac:dyDescent="0.25">
      <c r="A10" s="11" t="s">
        <v>19</v>
      </c>
      <c r="B10" s="38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/>
      <c r="I10" s="4">
        <v>3</v>
      </c>
      <c r="J10" s="4"/>
      <c r="K10" s="4">
        <f>Таблица5[[#This Row],[Годин 1 заїзд]]+Таблица5[[#This Row],[Годин 2 заїзд]]+-Таблица5[[#This Row],[Використано годин]]</f>
        <v>10</v>
      </c>
      <c r="L10" s="4"/>
      <c r="M10" s="4">
        <v>6.080101</v>
      </c>
      <c r="N10" s="16" t="s">
        <v>222</v>
      </c>
      <c r="O10" s="16">
        <v>18</v>
      </c>
      <c r="P10" s="16"/>
      <c r="Q10" s="13">
        <v>4</v>
      </c>
    </row>
    <row r="11" spans="1:17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/>
      <c r="I11" s="4">
        <v>3</v>
      </c>
      <c r="J11" s="4"/>
      <c r="K11" s="4">
        <f>Таблица5[[#This Row],[Годин 1 заїзд]]+Таблица5[[#This Row],[Годин 2 заїзд]]+-Таблица5[[#This Row],[Використано годин]]</f>
        <v>8</v>
      </c>
      <c r="L11" s="4"/>
      <c r="M11" s="4">
        <v>6.080101</v>
      </c>
      <c r="N11" s="16" t="s">
        <v>230</v>
      </c>
      <c r="O11" s="16">
        <v>12</v>
      </c>
      <c r="P11" s="16"/>
      <c r="Q11" s="13">
        <v>8</v>
      </c>
    </row>
    <row r="12" spans="1:17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/>
      <c r="I12" s="4"/>
      <c r="J12" s="4">
        <v>3</v>
      </c>
      <c r="K12" s="4">
        <f>Таблица5[[#This Row],[Годин 1 заїзд]]+Таблица5[[#This Row],[Годин 2 заїзд]]+-Таблица5[[#This Row],[Використано годин]]</f>
        <v>10</v>
      </c>
      <c r="L12" s="4"/>
      <c r="M12" s="4">
        <v>6.080101</v>
      </c>
      <c r="N12" s="16" t="s">
        <v>230</v>
      </c>
      <c r="O12" s="16">
        <v>16</v>
      </c>
      <c r="P12" s="16"/>
      <c r="Q12" s="13">
        <v>8</v>
      </c>
    </row>
    <row r="13" spans="1:17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1 заїзд]]+Таблица5[[#This Row],[Годин 2 заїзд]]+-Таблица5[[#This Row],[Використано годин]]</f>
        <v>4</v>
      </c>
      <c r="L13" s="4"/>
      <c r="M13" s="4">
        <v>6.080101</v>
      </c>
      <c r="N13" s="3" t="s">
        <v>219</v>
      </c>
      <c r="O13" s="3">
        <v>8</v>
      </c>
      <c r="P13" s="3"/>
      <c r="Q13" s="12"/>
    </row>
    <row r="14" spans="1:17" ht="45" x14ac:dyDescent="0.25">
      <c r="A14" s="76" t="s">
        <v>19</v>
      </c>
      <c r="B14" s="73" t="s">
        <v>152</v>
      </c>
      <c r="C14" s="73">
        <v>6</v>
      </c>
      <c r="D14" s="73">
        <v>6</v>
      </c>
      <c r="E14" s="73"/>
      <c r="F14" s="73"/>
      <c r="G14" s="73">
        <v>0</v>
      </c>
      <c r="H14" s="73"/>
      <c r="I14" s="73"/>
      <c r="J14" s="73">
        <v>2</v>
      </c>
      <c r="K14" s="73">
        <f>Таблица5[[#This Row],[Годин 1 заїзд]]+Таблица5[[#This Row],[Годин 2 заїзд]]+-Таблица5[[#This Row],[Використано годин]]</f>
        <v>12</v>
      </c>
      <c r="L14" s="73"/>
      <c r="M14" s="73">
        <v>6.080101</v>
      </c>
      <c r="N14" s="73" t="s">
        <v>279</v>
      </c>
      <c r="O14" s="70"/>
      <c r="P14" s="70"/>
      <c r="Q14" s="71"/>
    </row>
    <row r="15" spans="1:17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/>
      <c r="I15" s="4"/>
      <c r="J15" s="4">
        <v>2</v>
      </c>
      <c r="K15" s="4">
        <f>Таблица5[[#This Row],[Годин 1 заїзд]]+Таблица5[[#This Row],[Годин 2 заїзд]]+-Таблица5[[#This Row],[Використано годин]]</f>
        <v>6</v>
      </c>
      <c r="L15" s="4"/>
      <c r="M15" s="4">
        <v>6.080101</v>
      </c>
      <c r="N15" s="10" t="s">
        <v>255</v>
      </c>
      <c r="O15" s="16">
        <v>8</v>
      </c>
      <c r="P15" s="16">
        <v>6</v>
      </c>
      <c r="Q15" s="12"/>
    </row>
    <row r="16" spans="1:17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/>
      <c r="I16" s="4"/>
      <c r="J16" s="4">
        <v>2</v>
      </c>
      <c r="K16" s="4">
        <f>Таблица5[[#This Row],[Годин 1 заїзд]]+Таблица5[[#This Row],[Годин 2 заїзд]]+-Таблица5[[#This Row],[Використано годин]]</f>
        <v>4</v>
      </c>
      <c r="L16" s="4"/>
      <c r="M16" s="4">
        <v>6.080101</v>
      </c>
      <c r="N16" s="10" t="s">
        <v>249</v>
      </c>
      <c r="O16" s="10">
        <v>8</v>
      </c>
      <c r="P16" s="10">
        <v>4</v>
      </c>
      <c r="Q16" s="12"/>
    </row>
    <row r="17" spans="1:17" x14ac:dyDescent="0.25">
      <c r="A17" s="11" t="s">
        <v>19</v>
      </c>
      <c r="B17" s="4" t="s">
        <v>127</v>
      </c>
      <c r="C17" s="4">
        <v>8</v>
      </c>
      <c r="D17" s="4">
        <v>4</v>
      </c>
      <c r="E17" s="4"/>
      <c r="F17" s="4"/>
      <c r="G17" s="4">
        <v>8</v>
      </c>
      <c r="H17" s="4"/>
      <c r="I17" s="4"/>
      <c r="J17" s="4">
        <v>2</v>
      </c>
      <c r="K17" s="4">
        <f>Таблица5[[#This Row],[Годин 1 заїзд]]+Таблица5[[#This Row],[Годин 2 заїзд]]+-Таблица5[[#This Row],[Використано годин]]</f>
        <v>4</v>
      </c>
      <c r="L17" s="4"/>
      <c r="M17" s="4">
        <v>6.080101</v>
      </c>
      <c r="N17" s="10" t="s">
        <v>249</v>
      </c>
      <c r="O17" s="10">
        <v>8</v>
      </c>
      <c r="P17" s="10">
        <v>4</v>
      </c>
      <c r="Q17" s="12"/>
    </row>
    <row r="18" spans="1:17" x14ac:dyDescent="0.25">
      <c r="A18" s="64" t="s">
        <v>56</v>
      </c>
      <c r="B18" s="64" t="s">
        <v>98</v>
      </c>
      <c r="C18" s="64">
        <v>6</v>
      </c>
      <c r="D18" s="64">
        <v>6</v>
      </c>
      <c r="E18" s="64">
        <v>6</v>
      </c>
      <c r="F18" s="64"/>
      <c r="G18" s="64">
        <v>0</v>
      </c>
      <c r="H18" s="64"/>
      <c r="I18" s="64">
        <v>3</v>
      </c>
      <c r="J18" s="64"/>
      <c r="K18" s="64">
        <f>Таблица5[[#This Row],[Годин 1 заїзд]]+Таблица5[[#This Row],[Годин 2 заїзд]]+-Таблица5[[#This Row],[Використано годин]]</f>
        <v>12</v>
      </c>
      <c r="L18" s="64"/>
      <c r="M18" s="64">
        <v>6.090103</v>
      </c>
      <c r="N18" s="65" t="s">
        <v>244</v>
      </c>
      <c r="O18" s="65"/>
      <c r="P18" s="65"/>
      <c r="Q18" s="62"/>
    </row>
    <row r="19" spans="1:17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/>
      <c r="I19" s="4"/>
      <c r="J19" s="4">
        <v>3</v>
      </c>
      <c r="K19" s="4">
        <f>Таблица5[[#This Row],[Годин 1 заїзд]]+Таблица5[[#This Row],[Годин 2 заїзд]]+-Таблица5[[#This Row],[Використано годин]]</f>
        <v>4</v>
      </c>
      <c r="L19" s="4"/>
      <c r="M19" s="4">
        <v>6.090103</v>
      </c>
      <c r="N19" s="10" t="s">
        <v>214</v>
      </c>
      <c r="O19" s="10">
        <v>4</v>
      </c>
      <c r="P19" s="10">
        <v>4</v>
      </c>
      <c r="Q19" s="12"/>
    </row>
    <row r="20" spans="1:17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/>
      <c r="I20" s="4">
        <v>3</v>
      </c>
      <c r="J20" s="4"/>
      <c r="K20" s="4">
        <f>Таблица5[[#This Row],[Годин 1 заїзд]]+Таблица5[[#This Row],[Годин 2 заїзд]]+-Таблица5[[#This Row],[Використано годин]]</f>
        <v>6</v>
      </c>
      <c r="L20" s="4"/>
      <c r="M20" s="4">
        <v>6.090103</v>
      </c>
      <c r="N20" s="10" t="s">
        <v>252</v>
      </c>
      <c r="O20" s="10">
        <v>10</v>
      </c>
      <c r="P20" s="10">
        <v>4</v>
      </c>
      <c r="Q20" s="12"/>
    </row>
    <row r="21" spans="1:17" x14ac:dyDescent="0.25">
      <c r="A21" s="11" t="s">
        <v>56</v>
      </c>
      <c r="B21" s="4" t="s">
        <v>154</v>
      </c>
      <c r="C21" s="4">
        <v>6</v>
      </c>
      <c r="D21" s="4">
        <v>2</v>
      </c>
      <c r="E21" s="4">
        <v>8</v>
      </c>
      <c r="F21" s="4"/>
      <c r="G21" s="4">
        <v>6</v>
      </c>
      <c r="H21" s="4"/>
      <c r="I21" s="4">
        <v>3</v>
      </c>
      <c r="J21" s="4"/>
      <c r="K21" s="4">
        <f>Таблица5[[#This Row],[Годин 1 заїзд]]+Таблица5[[#This Row],[Годин 2 заїзд]]+-Таблица5[[#This Row],[Використано годин]]</f>
        <v>2</v>
      </c>
      <c r="L21" s="4"/>
      <c r="M21" s="4">
        <v>6.090103</v>
      </c>
      <c r="N21" s="10" t="s">
        <v>252</v>
      </c>
      <c r="O21" s="16">
        <v>6</v>
      </c>
      <c r="P21" s="16"/>
      <c r="Q21" s="13">
        <v>2</v>
      </c>
    </row>
    <row r="22" spans="1:17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/>
      <c r="I22" s="4"/>
      <c r="J22" s="4">
        <v>2</v>
      </c>
      <c r="K22" s="4">
        <f>Таблица5[[#This Row],[Годин 1 заїзд]]+Таблица5[[#This Row],[Годин 2 заїзд]]+-Таблица5[[#This Row],[Використано годин]]</f>
        <v>6</v>
      </c>
      <c r="L22" s="4"/>
      <c r="M22" s="4">
        <v>6.090103</v>
      </c>
      <c r="N22" s="3" t="s">
        <v>288</v>
      </c>
      <c r="O22" s="3"/>
      <c r="P22" s="3"/>
      <c r="Q22" s="12"/>
    </row>
    <row r="23" spans="1:17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/>
      <c r="I23" s="4"/>
      <c r="J23" s="4">
        <v>3</v>
      </c>
      <c r="K23" s="4">
        <f>Таблица5[[#This Row],[Годин 1 заїзд]]+Таблица5[[#This Row],[Годин 2 заїзд]]+-Таблица5[[#This Row],[Використано годин]]</f>
        <v>6</v>
      </c>
      <c r="L23" s="4"/>
      <c r="M23" s="4">
        <v>6.090103</v>
      </c>
      <c r="N23" s="10" t="s">
        <v>206</v>
      </c>
      <c r="O23" s="10">
        <v>8</v>
      </c>
      <c r="P23" s="10">
        <v>2</v>
      </c>
      <c r="Q23" s="12"/>
    </row>
    <row r="24" spans="1:17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/>
      <c r="I24" s="4">
        <v>3</v>
      </c>
      <c r="J24" s="4"/>
      <c r="K24" s="4">
        <f>Таблица5[[#This Row],[Годин 1 заїзд]]+Таблица5[[#This Row],[Годин 2 заїзд]]+-Таблица5[[#This Row],[Використано годин]]</f>
        <v>4</v>
      </c>
      <c r="L24" s="4"/>
      <c r="M24" s="4">
        <v>6.090103</v>
      </c>
      <c r="N24" s="10" t="s">
        <v>231</v>
      </c>
      <c r="O24" s="10">
        <v>8</v>
      </c>
      <c r="P24" s="10"/>
      <c r="Q24" s="13"/>
    </row>
    <row r="25" spans="1:17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/>
      <c r="I25" s="4">
        <v>3</v>
      </c>
      <c r="J25" s="4"/>
      <c r="K25" s="4">
        <f>Таблица5[[#This Row],[Годин 1 заїзд]]+Таблица5[[#This Row],[Годин 2 заїзд]]+-Таблица5[[#This Row],[Використано годин]]</f>
        <v>8</v>
      </c>
      <c r="L25" s="4"/>
      <c r="M25" s="4">
        <v>6.090103</v>
      </c>
      <c r="N25" s="10" t="s">
        <v>252</v>
      </c>
      <c r="O25" s="10">
        <v>8</v>
      </c>
      <c r="P25" s="3"/>
      <c r="Q25" s="12"/>
    </row>
    <row r="26" spans="1:17" s="88" customFormat="1" ht="30.75" customHeight="1" x14ac:dyDescent="0.25">
      <c r="A26" s="76" t="s">
        <v>99</v>
      </c>
      <c r="B26" s="73" t="s">
        <v>90</v>
      </c>
      <c r="C26" s="73">
        <v>6</v>
      </c>
      <c r="D26" s="73">
        <v>2</v>
      </c>
      <c r="E26" s="73"/>
      <c r="F26" s="73"/>
      <c r="G26" s="73">
        <v>6</v>
      </c>
      <c r="H26" s="73"/>
      <c r="I26" s="73"/>
      <c r="J26" s="73">
        <v>2</v>
      </c>
      <c r="K26" s="73">
        <f>Таблица5[[#This Row],[Годин 1 заїзд]]+Таблица5[[#This Row],[Годин 2 заїзд]]+-Таблица5[[#This Row],[Використано годин]]</f>
        <v>2</v>
      </c>
      <c r="L26" s="73" t="s">
        <v>199</v>
      </c>
      <c r="M26" s="73"/>
      <c r="N26" s="70" t="s">
        <v>283</v>
      </c>
      <c r="O26" s="70"/>
      <c r="P26" s="70"/>
      <c r="Q26" s="71"/>
    </row>
    <row r="27" spans="1:17" x14ac:dyDescent="0.25">
      <c r="A27" s="17" t="s">
        <v>56</v>
      </c>
      <c r="B27" s="19" t="s">
        <v>155</v>
      </c>
      <c r="C27" s="19">
        <v>4</v>
      </c>
      <c r="D27" s="19">
        <v>4</v>
      </c>
      <c r="E27" s="19"/>
      <c r="F27" s="19"/>
      <c r="G27" s="19">
        <v>4</v>
      </c>
      <c r="H27" s="19"/>
      <c r="I27" s="19"/>
      <c r="J27" s="19">
        <v>2</v>
      </c>
      <c r="K27" s="19">
        <f>Таблица5[[#This Row],[Годин 1 заїзд]]+Таблица5[[#This Row],[Годин 2 заїзд]]+-Таблица5[[#This Row],[Використано годин]]</f>
        <v>4</v>
      </c>
      <c r="L27" s="19"/>
      <c r="M27" s="19">
        <v>6.090103</v>
      </c>
      <c r="N27" s="39" t="s">
        <v>242</v>
      </c>
      <c r="O27" s="39">
        <v>4</v>
      </c>
      <c r="P27" s="39">
        <v>4</v>
      </c>
      <c r="Q27" s="20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H6" sqref="H6"/>
    </sheetView>
  </sheetViews>
  <sheetFormatPr defaultRowHeight="15" x14ac:dyDescent="0.25"/>
  <cols>
    <col min="1" max="1" width="15.42578125" style="40" bestFit="1" customWidth="1"/>
    <col min="2" max="2" width="52" style="41" customWidth="1"/>
    <col min="3" max="4" width="14.28515625" style="40" customWidth="1"/>
    <col min="5" max="6" width="14.28515625" style="40" hidden="1" customWidth="1"/>
    <col min="7" max="8" width="14.28515625" style="40" customWidth="1"/>
    <col min="9" max="9" width="9.85546875" style="40" customWidth="1"/>
    <col min="10" max="10" width="7.28515625" style="40" customWidth="1"/>
    <col min="11" max="11" width="8.85546875" style="40" customWidth="1"/>
    <col min="12" max="12" width="1.5703125" style="40" customWidth="1"/>
    <col min="13" max="13" width="13.85546875" style="40" hidden="1" customWidth="1"/>
    <col min="14" max="14" width="23.85546875" style="40" bestFit="1" customWidth="1"/>
    <col min="15" max="15" width="9.28515625" style="40" customWidth="1"/>
    <col min="16" max="16" width="10" style="40" customWidth="1"/>
    <col min="17" max="17" width="7.140625" style="40" customWidth="1"/>
    <col min="18" max="16384" width="9.140625" style="40"/>
  </cols>
  <sheetData>
    <row r="1" spans="1:17" ht="75" x14ac:dyDescent="0.25">
      <c r="A1" s="17" t="s">
        <v>0</v>
      </c>
      <c r="B1" s="19" t="s">
        <v>3</v>
      </c>
      <c r="C1" s="50" t="s">
        <v>299</v>
      </c>
      <c r="D1" s="50" t="s">
        <v>300</v>
      </c>
      <c r="E1" s="50" t="s">
        <v>301</v>
      </c>
      <c r="F1" s="50" t="s">
        <v>302</v>
      </c>
      <c r="G1" s="19" t="s">
        <v>303</v>
      </c>
      <c r="H1" s="19" t="s">
        <v>323</v>
      </c>
      <c r="I1" s="22" t="s">
        <v>328</v>
      </c>
      <c r="J1" s="22" t="s">
        <v>327</v>
      </c>
      <c r="K1" s="22" t="s">
        <v>326</v>
      </c>
      <c r="L1" s="19" t="s">
        <v>1</v>
      </c>
      <c r="M1" s="19" t="s">
        <v>196</v>
      </c>
      <c r="N1" s="19" t="s">
        <v>2</v>
      </c>
      <c r="O1" s="18" t="s">
        <v>265</v>
      </c>
      <c r="P1" s="18" t="s">
        <v>266</v>
      </c>
      <c r="Q1" s="9" t="s">
        <v>210</v>
      </c>
    </row>
    <row r="2" spans="1:17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4">
        <v>2</v>
      </c>
      <c r="K2" s="4"/>
      <c r="L2" s="4"/>
      <c r="M2" s="3"/>
      <c r="N2" s="3" t="s">
        <v>256</v>
      </c>
      <c r="O2" s="3">
        <v>16</v>
      </c>
      <c r="P2" s="3">
        <v>4</v>
      </c>
      <c r="Q2" s="48"/>
    </row>
    <row r="3" spans="1:17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>
        <v>2</v>
      </c>
      <c r="J3" s="4">
        <v>2</v>
      </c>
      <c r="K3" s="4"/>
      <c r="L3" s="4"/>
      <c r="M3" s="4"/>
      <c r="N3" s="3" t="s">
        <v>232</v>
      </c>
      <c r="O3" s="3">
        <v>16</v>
      </c>
      <c r="P3" s="3">
        <v>4</v>
      </c>
      <c r="Q3" s="48"/>
    </row>
    <row r="4" spans="1:17" s="87" customFormat="1" x14ac:dyDescent="0.25">
      <c r="A4" s="73" t="s">
        <v>170</v>
      </c>
      <c r="B4" s="73" t="s">
        <v>158</v>
      </c>
      <c r="C4" s="73">
        <v>8</v>
      </c>
      <c r="D4" s="73">
        <v>2</v>
      </c>
      <c r="E4" s="73"/>
      <c r="F4" s="73"/>
      <c r="G4" s="73">
        <v>8</v>
      </c>
      <c r="H4" s="73">
        <f>Таблица6[[#This Row],[Годин 1 заїзд]]+Таблица6[[#This Row],[Годин 2 заїзд]]+-Таблица6[[#This Row],[Використано годин]]</f>
        <v>2</v>
      </c>
      <c r="I4" s="73"/>
      <c r="J4" s="73">
        <v>2</v>
      </c>
      <c r="K4" s="73"/>
      <c r="L4" s="73"/>
      <c r="M4" s="73"/>
      <c r="N4" s="70" t="s">
        <v>289</v>
      </c>
      <c r="O4" s="70"/>
      <c r="P4" s="70"/>
      <c r="Q4" s="105"/>
    </row>
    <row r="5" spans="1:17" x14ac:dyDescent="0.25">
      <c r="A5" s="63" t="s">
        <v>169</v>
      </c>
      <c r="B5" s="63" t="s">
        <v>120</v>
      </c>
      <c r="C5" s="63">
        <v>4</v>
      </c>
      <c r="D5" s="63">
        <v>6</v>
      </c>
      <c r="E5" s="63"/>
      <c r="F5" s="63"/>
      <c r="G5" s="63">
        <v>6</v>
      </c>
      <c r="H5" s="63">
        <f>Таблица6[[#This Row],[Годин 1 заїзд]]+Таблица6[[#This Row],[Годин 2 заїзд]]+-Таблица6[[#This Row],[Використано годин]]</f>
        <v>4</v>
      </c>
      <c r="I5" s="63"/>
      <c r="J5" s="63"/>
      <c r="K5" s="63">
        <v>2</v>
      </c>
      <c r="L5" s="63"/>
      <c r="M5" s="63">
        <v>7.0140000000000002</v>
      </c>
      <c r="N5" s="62" t="s">
        <v>211</v>
      </c>
      <c r="O5" s="62"/>
      <c r="P5" s="62">
        <v>10</v>
      </c>
      <c r="Q5" s="66"/>
    </row>
    <row r="6" spans="1:17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/>
      <c r="K6" s="4">
        <v>2</v>
      </c>
      <c r="L6" s="4"/>
      <c r="M6" s="4">
        <v>7.0140000000000002</v>
      </c>
      <c r="N6" s="16" t="s">
        <v>224</v>
      </c>
      <c r="O6" s="16">
        <v>12</v>
      </c>
      <c r="P6" s="16">
        <v>4</v>
      </c>
      <c r="Q6" s="48"/>
    </row>
    <row r="7" spans="1:17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>
        <v>3</v>
      </c>
      <c r="K7" s="4"/>
      <c r="L7" s="4"/>
      <c r="M7" s="4"/>
      <c r="N7" s="10" t="s">
        <v>225</v>
      </c>
      <c r="O7" s="10">
        <v>4</v>
      </c>
      <c r="P7" s="3"/>
      <c r="Q7" s="48"/>
    </row>
    <row r="8" spans="1:17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224</v>
      </c>
      <c r="O8" s="3">
        <v>14</v>
      </c>
      <c r="P8" s="3"/>
      <c r="Q8" s="48"/>
    </row>
    <row r="9" spans="1:17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>
        <v>3</v>
      </c>
      <c r="K9" s="4"/>
      <c r="L9" s="4"/>
      <c r="M9" s="4"/>
      <c r="N9" s="3" t="s">
        <v>259</v>
      </c>
      <c r="O9" s="3">
        <v>4</v>
      </c>
      <c r="P9" s="3"/>
      <c r="Q9" s="48"/>
    </row>
    <row r="10" spans="1:17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/>
      <c r="K10" s="4">
        <v>3</v>
      </c>
      <c r="L10" s="4"/>
      <c r="M10" s="4">
        <v>7.0140000000000002</v>
      </c>
      <c r="N10" s="10" t="s">
        <v>220</v>
      </c>
      <c r="O10" s="10">
        <v>6</v>
      </c>
      <c r="P10" s="3"/>
      <c r="Q10" s="48"/>
    </row>
    <row r="11" spans="1:17" x14ac:dyDescent="0.25">
      <c r="A11" s="4" t="s">
        <v>170</v>
      </c>
      <c r="B11" s="4" t="s">
        <v>164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4">
        <v>3</v>
      </c>
      <c r="L11" s="4"/>
      <c r="M11" s="4"/>
      <c r="N11" s="16" t="s">
        <v>220</v>
      </c>
      <c r="O11" s="16">
        <v>8</v>
      </c>
      <c r="P11" s="3"/>
      <c r="Q11" s="48"/>
    </row>
    <row r="12" spans="1:17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>
        <v>4</v>
      </c>
      <c r="J12" s="4">
        <v>4</v>
      </c>
      <c r="K12" s="4"/>
      <c r="L12" s="4"/>
      <c r="M12" s="4"/>
      <c r="N12" s="3" t="s">
        <v>245</v>
      </c>
      <c r="O12" s="3"/>
      <c r="P12" s="3"/>
      <c r="Q12" s="48"/>
    </row>
    <row r="13" spans="1:17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>
        <v>4</v>
      </c>
      <c r="K13" s="4"/>
      <c r="L13" s="4"/>
      <c r="M13" s="4"/>
      <c r="N13" s="10" t="s">
        <v>208</v>
      </c>
      <c r="O13" s="3"/>
      <c r="P13" s="3"/>
      <c r="Q13" s="48"/>
    </row>
    <row r="14" spans="1:17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>
        <v>4</v>
      </c>
      <c r="K14" s="4"/>
      <c r="L14" s="4"/>
      <c r="M14" s="4"/>
      <c r="N14" s="10" t="s">
        <v>256</v>
      </c>
      <c r="O14" s="3"/>
      <c r="P14" s="3"/>
      <c r="Q14" s="48"/>
    </row>
    <row r="15" spans="1:17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>
        <v>4</v>
      </c>
      <c r="K15" s="4"/>
      <c r="L15" s="4"/>
      <c r="M15" s="4"/>
      <c r="N15" s="10"/>
      <c r="O15" s="3"/>
      <c r="P15" s="3"/>
      <c r="Q15" s="48"/>
    </row>
    <row r="16" spans="1:17" x14ac:dyDescent="0.25">
      <c r="A16" s="4" t="s">
        <v>178</v>
      </c>
      <c r="B16" s="4" t="s">
        <v>171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4">
        <v>2</v>
      </c>
      <c r="L16" s="4"/>
      <c r="M16" s="4"/>
      <c r="N16" s="10" t="s">
        <v>275</v>
      </c>
      <c r="O16" s="10">
        <v>8</v>
      </c>
      <c r="P16" s="10">
        <v>4</v>
      </c>
      <c r="Q16" s="48"/>
    </row>
    <row r="17" spans="1:17" x14ac:dyDescent="0.25">
      <c r="A17" s="4" t="s">
        <v>178</v>
      </c>
      <c r="B17" s="4" t="s">
        <v>172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4">
        <v>2</v>
      </c>
      <c r="L17" s="4"/>
      <c r="M17" s="4"/>
      <c r="N17" s="10" t="s">
        <v>260</v>
      </c>
      <c r="O17" s="10">
        <v>8</v>
      </c>
      <c r="P17" s="10">
        <v>4</v>
      </c>
      <c r="Q17" s="48"/>
    </row>
    <row r="18" spans="1:17" s="104" customFormat="1" x14ac:dyDescent="0.25">
      <c r="A18" s="96" t="s">
        <v>178</v>
      </c>
      <c r="B18" s="96" t="s">
        <v>271</v>
      </c>
      <c r="C18" s="96">
        <v>8</v>
      </c>
      <c r="D18" s="96">
        <v>6</v>
      </c>
      <c r="E18" s="96"/>
      <c r="F18" s="96"/>
      <c r="G18" s="96">
        <v>0</v>
      </c>
      <c r="H18" s="96">
        <f>Таблица6[[#This Row],[Годин 1 заїзд]]+Таблица6[[#This Row],[Годин 2 заїзд]]+-Таблица6[[#This Row],[Використано годин]]</f>
        <v>14</v>
      </c>
      <c r="I18" s="96"/>
      <c r="J18" s="96">
        <v>2</v>
      </c>
      <c r="K18" s="96"/>
      <c r="L18" s="96"/>
      <c r="M18" s="96"/>
      <c r="N18" s="102" t="s">
        <v>272</v>
      </c>
      <c r="O18" s="101">
        <v>8</v>
      </c>
      <c r="P18" s="101">
        <v>6</v>
      </c>
      <c r="Q18" s="103"/>
    </row>
    <row r="19" spans="1:17" x14ac:dyDescent="0.25">
      <c r="A19" s="4" t="s">
        <v>178</v>
      </c>
      <c r="B19" s="4" t="s">
        <v>173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>
        <v>2</v>
      </c>
      <c r="J19" s="4">
        <v>2</v>
      </c>
      <c r="K19" s="4"/>
      <c r="L19" s="4"/>
      <c r="M19" s="4"/>
      <c r="N19" s="3" t="s">
        <v>230</v>
      </c>
      <c r="O19" s="3">
        <v>8</v>
      </c>
      <c r="P19" s="3">
        <v>4</v>
      </c>
      <c r="Q19" s="48"/>
    </row>
    <row r="20" spans="1:17" x14ac:dyDescent="0.25">
      <c r="A20" s="4" t="s">
        <v>178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>
        <v>3</v>
      </c>
      <c r="K20" s="4"/>
      <c r="L20" s="4"/>
      <c r="M20" s="4"/>
      <c r="N20" s="10" t="s">
        <v>273</v>
      </c>
      <c r="O20" s="16">
        <v>10</v>
      </c>
      <c r="P20" s="16">
        <v>4</v>
      </c>
      <c r="Q20" s="48"/>
    </row>
    <row r="21" spans="1:17" x14ac:dyDescent="0.25">
      <c r="A21" s="4" t="s">
        <v>178</v>
      </c>
      <c r="B21" s="4" t="s">
        <v>276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>
        <v>3</v>
      </c>
      <c r="K21" s="4"/>
      <c r="L21" s="4"/>
      <c r="M21" s="4"/>
      <c r="N21" s="10" t="s">
        <v>261</v>
      </c>
      <c r="O21" s="10">
        <v>10</v>
      </c>
      <c r="P21" s="10">
        <v>2</v>
      </c>
      <c r="Q21" s="48"/>
    </row>
    <row r="22" spans="1:17" x14ac:dyDescent="0.25">
      <c r="A22" s="4" t="s">
        <v>178</v>
      </c>
      <c r="B22" s="33" t="s">
        <v>263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4">
        <v>2</v>
      </c>
      <c r="L22" s="4"/>
      <c r="M22" s="4"/>
      <c r="N22" s="10" t="s">
        <v>261</v>
      </c>
      <c r="O22" s="10">
        <v>8</v>
      </c>
      <c r="P22" s="10">
        <v>4</v>
      </c>
      <c r="Q22" s="48"/>
    </row>
    <row r="23" spans="1:17" x14ac:dyDescent="0.25">
      <c r="A23" s="4" t="s">
        <v>178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230</v>
      </c>
      <c r="O23" s="10">
        <v>6</v>
      </c>
      <c r="P23" s="3"/>
      <c r="Q23" s="48"/>
    </row>
    <row r="24" spans="1:17" x14ac:dyDescent="0.25">
      <c r="A24" s="4" t="s">
        <v>179</v>
      </c>
      <c r="B24" s="4" t="s">
        <v>269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230</v>
      </c>
      <c r="O24" s="10">
        <v>6</v>
      </c>
      <c r="P24" s="3"/>
      <c r="Q24" s="48"/>
    </row>
    <row r="25" spans="1:17" x14ac:dyDescent="0.25">
      <c r="A25" s="4" t="s">
        <v>178</v>
      </c>
      <c r="B25" s="4" t="s">
        <v>175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4">
        <v>2</v>
      </c>
      <c r="L25" s="4"/>
      <c r="M25" s="4"/>
      <c r="N25" s="10" t="s">
        <v>262</v>
      </c>
      <c r="O25" s="10">
        <v>6</v>
      </c>
      <c r="P25" s="3"/>
      <c r="Q25" s="48"/>
    </row>
    <row r="26" spans="1:17" x14ac:dyDescent="0.25">
      <c r="A26" s="4" t="s">
        <v>178</v>
      </c>
      <c r="B26" s="4" t="s">
        <v>176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4">
        <v>2</v>
      </c>
      <c r="L26" s="4"/>
      <c r="M26" s="4"/>
      <c r="N26" s="10" t="s">
        <v>261</v>
      </c>
      <c r="O26" s="10">
        <v>8</v>
      </c>
      <c r="P26" s="3"/>
      <c r="Q26" s="48"/>
    </row>
    <row r="27" spans="1:17" ht="30" x14ac:dyDescent="0.25">
      <c r="A27" s="4" t="s">
        <v>178</v>
      </c>
      <c r="B27" s="33" t="s">
        <v>264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>
        <v>3</v>
      </c>
      <c r="K27" s="4"/>
      <c r="L27" s="4"/>
      <c r="M27" s="4"/>
      <c r="N27" s="28" t="s">
        <v>268</v>
      </c>
      <c r="O27" s="10">
        <v>8</v>
      </c>
      <c r="P27" s="3"/>
      <c r="Q27" s="48"/>
    </row>
    <row r="28" spans="1:17" x14ac:dyDescent="0.25">
      <c r="A28" s="4" t="s">
        <v>178</v>
      </c>
      <c r="B28" s="4" t="s">
        <v>274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4">
        <v>2</v>
      </c>
      <c r="L28" s="4"/>
      <c r="M28" s="4"/>
      <c r="N28" s="10" t="s">
        <v>255</v>
      </c>
      <c r="O28" s="16">
        <v>8</v>
      </c>
      <c r="P28" s="16">
        <v>4</v>
      </c>
      <c r="Q28" s="48"/>
    </row>
    <row r="29" spans="1:17" s="87" customFormat="1" x14ac:dyDescent="0.25">
      <c r="A29" s="73" t="s">
        <v>178</v>
      </c>
      <c r="B29" s="73" t="s">
        <v>177</v>
      </c>
      <c r="C29" s="73">
        <v>8</v>
      </c>
      <c r="D29" s="73">
        <v>4</v>
      </c>
      <c r="E29" s="73"/>
      <c r="F29" s="73"/>
      <c r="G29" s="73">
        <v>8</v>
      </c>
      <c r="H29" s="73">
        <f>Таблица6[[#This Row],[Годин 1 заїзд]]+Таблица6[[#This Row],[Годин 2 заїзд]]+-Таблица6[[#This Row],[Використано годин]]</f>
        <v>4</v>
      </c>
      <c r="I29" s="73"/>
      <c r="J29" s="73">
        <v>2</v>
      </c>
      <c r="K29" s="73"/>
      <c r="L29" s="73"/>
      <c r="M29" s="73"/>
      <c r="N29" s="70" t="s">
        <v>290</v>
      </c>
      <c r="O29" s="70"/>
      <c r="P29" s="70"/>
      <c r="Q29" s="105"/>
    </row>
    <row r="30" spans="1:17" x14ac:dyDescent="0.25">
      <c r="A30" s="4" t="s">
        <v>183</v>
      </c>
      <c r="B30" s="4" t="s">
        <v>180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/>
      <c r="K30" s="4">
        <v>2</v>
      </c>
      <c r="L30" s="4"/>
      <c r="M30" s="4">
        <v>8.0139999999999993</v>
      </c>
      <c r="N30" s="10" t="s">
        <v>216</v>
      </c>
      <c r="O30" s="10"/>
      <c r="P30" s="10">
        <v>10</v>
      </c>
      <c r="Q30" s="48"/>
    </row>
    <row r="31" spans="1:17" ht="30" x14ac:dyDescent="0.25">
      <c r="A31" s="4" t="s">
        <v>183</v>
      </c>
      <c r="B31" s="4" t="s">
        <v>181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/>
      <c r="K31" s="4">
        <v>3</v>
      </c>
      <c r="L31" s="4"/>
      <c r="M31" s="4">
        <v>8.0139999999999993</v>
      </c>
      <c r="N31" s="10" t="s">
        <v>224</v>
      </c>
      <c r="O31" s="10">
        <v>6</v>
      </c>
      <c r="P31" s="3"/>
      <c r="Q31" s="48"/>
    </row>
    <row r="32" spans="1:17" x14ac:dyDescent="0.25">
      <c r="A32" s="4" t="s">
        <v>183</v>
      </c>
      <c r="B32" s="4" t="s">
        <v>182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4</v>
      </c>
      <c r="K32" s="4"/>
      <c r="L32" s="4"/>
      <c r="M32" s="4">
        <v>8.0139999999999993</v>
      </c>
      <c r="N32" s="10" t="s">
        <v>211</v>
      </c>
      <c r="O32" s="16"/>
      <c r="P32" s="3"/>
      <c r="Q32" s="48"/>
    </row>
    <row r="33" spans="1:17" ht="30" x14ac:dyDescent="0.25">
      <c r="A33" s="4" t="s">
        <v>185</v>
      </c>
      <c r="B33" s="4" t="s">
        <v>184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/>
      <c r="K33" s="4">
        <v>3</v>
      </c>
      <c r="L33" s="4"/>
      <c r="M33" s="4">
        <v>8.1929999999999996</v>
      </c>
      <c r="N33" s="10" t="s">
        <v>228</v>
      </c>
      <c r="O33" s="3">
        <v>6</v>
      </c>
      <c r="P33" s="3">
        <v>0</v>
      </c>
      <c r="Q33" s="48"/>
    </row>
    <row r="34" spans="1:17" x14ac:dyDescent="0.25">
      <c r="A34" s="4" t="s">
        <v>185</v>
      </c>
      <c r="B34" s="4" t="s">
        <v>270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/>
      <c r="K34" s="4">
        <v>3</v>
      </c>
      <c r="L34" s="4"/>
      <c r="M34" s="4">
        <v>8.1929999999999996</v>
      </c>
      <c r="N34" s="10" t="s">
        <v>230</v>
      </c>
      <c r="O34" s="3">
        <v>14</v>
      </c>
      <c r="P34" s="4">
        <v>4</v>
      </c>
      <c r="Q34" s="48"/>
    </row>
    <row r="35" spans="1:17" s="87" customFormat="1" x14ac:dyDescent="0.25">
      <c r="A35" s="84" t="s">
        <v>304</v>
      </c>
      <c r="B35" s="84" t="s">
        <v>305</v>
      </c>
      <c r="C35" s="84"/>
      <c r="D35" s="84">
        <v>4</v>
      </c>
      <c r="E35" s="55">
        <v>4</v>
      </c>
      <c r="F35" s="55"/>
      <c r="G35" s="84">
        <v>0</v>
      </c>
      <c r="H35" s="84">
        <f>Таблица6[[#This Row],[Годин 1 заїзд]]+Таблица6[[#This Row],[Годин 2 заїзд]]+-Таблица6[[#This Row],[Використано годин]]</f>
        <v>4</v>
      </c>
      <c r="I35" s="84"/>
      <c r="J35" s="84">
        <v>3</v>
      </c>
      <c r="K35" s="84"/>
      <c r="L35" s="84"/>
      <c r="M35" s="55">
        <v>20.204999999999998</v>
      </c>
      <c r="N35" s="85" t="s">
        <v>329</v>
      </c>
      <c r="O35" s="86"/>
      <c r="P35" s="85"/>
      <c r="Q35" s="86"/>
    </row>
    <row r="36" spans="1:17" x14ac:dyDescent="0.25">
      <c r="A36" s="4" t="s">
        <v>304</v>
      </c>
      <c r="B36" s="4" t="s">
        <v>306</v>
      </c>
      <c r="C36" s="4"/>
      <c r="D36" s="46">
        <v>6</v>
      </c>
      <c r="E36" s="46">
        <v>4</v>
      </c>
      <c r="F36" s="46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/>
      <c r="K36" s="4">
        <v>3</v>
      </c>
      <c r="L36" s="4"/>
      <c r="M36" s="4">
        <v>20.204999999999998</v>
      </c>
      <c r="N36" s="49" t="s">
        <v>318</v>
      </c>
      <c r="O36" s="3">
        <v>6</v>
      </c>
      <c r="P36" s="3"/>
      <c r="Q36" s="47"/>
    </row>
    <row r="37" spans="1:17" x14ac:dyDescent="0.25">
      <c r="A37" s="4" t="s">
        <v>304</v>
      </c>
      <c r="B37" s="4" t="s">
        <v>307</v>
      </c>
      <c r="C37" s="4"/>
      <c r="D37" s="46">
        <v>6</v>
      </c>
      <c r="E37" s="46">
        <v>4</v>
      </c>
      <c r="F37" s="46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>
        <v>3</v>
      </c>
      <c r="J37" s="4">
        <v>4</v>
      </c>
      <c r="K37" s="4"/>
      <c r="L37" s="4"/>
      <c r="M37" s="4">
        <v>20.204999999999998</v>
      </c>
      <c r="N37" s="49" t="s">
        <v>319</v>
      </c>
      <c r="O37" s="47">
        <v>6</v>
      </c>
      <c r="P37" s="3"/>
      <c r="Q37" s="47"/>
    </row>
    <row r="38" spans="1:17" ht="30" x14ac:dyDescent="0.25">
      <c r="A38" s="4" t="s">
        <v>304</v>
      </c>
      <c r="B38" s="4" t="s">
        <v>308</v>
      </c>
      <c r="C38" s="4"/>
      <c r="D38" s="46">
        <v>6</v>
      </c>
      <c r="E38" s="46">
        <v>4</v>
      </c>
      <c r="F38" s="46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/>
      <c r="K38" s="4">
        <v>3</v>
      </c>
      <c r="L38" s="4"/>
      <c r="M38" s="4">
        <v>20.204999999999998</v>
      </c>
      <c r="N38" s="49" t="s">
        <v>219</v>
      </c>
      <c r="O38" s="47">
        <v>4</v>
      </c>
      <c r="P38" s="3"/>
      <c r="Q38" s="47">
        <v>2</v>
      </c>
    </row>
    <row r="39" spans="1:17" x14ac:dyDescent="0.25">
      <c r="A39" s="4" t="s">
        <v>304</v>
      </c>
      <c r="B39" s="4" t="s">
        <v>166</v>
      </c>
      <c r="C39" s="4"/>
      <c r="D39" s="46">
        <v>6</v>
      </c>
      <c r="E39" s="46">
        <v>4</v>
      </c>
      <c r="F39" s="46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/>
      <c r="K39" s="4">
        <v>3</v>
      </c>
      <c r="L39" s="4"/>
      <c r="M39" s="4">
        <v>20.204999999999998</v>
      </c>
      <c r="N39" s="49" t="s">
        <v>262</v>
      </c>
      <c r="O39" s="47">
        <v>4</v>
      </c>
      <c r="P39" s="3">
        <v>2</v>
      </c>
      <c r="Q39" s="47"/>
    </row>
    <row r="40" spans="1:17" x14ac:dyDescent="0.25">
      <c r="A40" s="55" t="s">
        <v>304</v>
      </c>
      <c r="B40" s="55" t="s">
        <v>309</v>
      </c>
      <c r="C40" s="55"/>
      <c r="D40" s="55">
        <v>6</v>
      </c>
      <c r="E40" s="55">
        <v>4</v>
      </c>
      <c r="F40" s="55"/>
      <c r="G40" s="55">
        <v>0</v>
      </c>
      <c r="H40" s="55">
        <f>Таблица6[[#This Row],[Годин 1 заїзд]]+Таблица6[[#This Row],[Годин 2 заїзд]]+-Таблица6[[#This Row],[Використано годин]]</f>
        <v>6</v>
      </c>
      <c r="I40" s="55"/>
      <c r="J40" s="55"/>
      <c r="K40" s="55">
        <v>2</v>
      </c>
      <c r="L40" s="55"/>
      <c r="M40" s="55">
        <v>20.204999999999998</v>
      </c>
      <c r="N40" s="56"/>
      <c r="O40" s="57"/>
      <c r="P40" s="56"/>
      <c r="Q40" s="57"/>
    </row>
    <row r="41" spans="1:17" x14ac:dyDescent="0.25">
      <c r="A41" s="4" t="s">
        <v>304</v>
      </c>
      <c r="B41" s="4" t="s">
        <v>310</v>
      </c>
      <c r="C41" s="4"/>
      <c r="D41" s="46">
        <v>6</v>
      </c>
      <c r="E41" s="46">
        <v>6</v>
      </c>
      <c r="F41" s="46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49" t="s">
        <v>320</v>
      </c>
      <c r="O41" s="47">
        <v>6</v>
      </c>
      <c r="P41" s="3"/>
      <c r="Q41" s="47"/>
    </row>
    <row r="42" spans="1:17" x14ac:dyDescent="0.25">
      <c r="A42" s="4" t="s">
        <v>304</v>
      </c>
      <c r="B42" s="4" t="s">
        <v>311</v>
      </c>
      <c r="C42" s="4"/>
      <c r="D42" s="46">
        <v>8</v>
      </c>
      <c r="E42" s="46">
        <v>4</v>
      </c>
      <c r="F42" s="46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/>
      <c r="K42" s="4">
        <v>3</v>
      </c>
      <c r="L42" s="4"/>
      <c r="M42" s="4">
        <v>20.204999999999998</v>
      </c>
      <c r="N42" s="49" t="s">
        <v>206</v>
      </c>
      <c r="O42" s="47">
        <v>6</v>
      </c>
      <c r="P42" s="3">
        <v>2</v>
      </c>
      <c r="Q42" s="47"/>
    </row>
    <row r="43" spans="1:17" x14ac:dyDescent="0.25">
      <c r="A43" s="55" t="s">
        <v>304</v>
      </c>
      <c r="B43" s="55" t="s">
        <v>312</v>
      </c>
      <c r="C43" s="55"/>
      <c r="D43" s="55">
        <v>6</v>
      </c>
      <c r="E43" s="55">
        <v>4</v>
      </c>
      <c r="F43" s="55">
        <v>4</v>
      </c>
      <c r="G43" s="55">
        <v>0</v>
      </c>
      <c r="H43" s="55">
        <f>Таблица6[[#This Row],[Годин 1 заїзд]]+Таблица6[[#This Row],[Годин 2 заїзд]]+-Таблица6[[#This Row],[Використано годин]]</f>
        <v>6</v>
      </c>
      <c r="I43" s="55"/>
      <c r="J43" s="55">
        <v>4</v>
      </c>
      <c r="K43" s="55"/>
      <c r="L43" s="55"/>
      <c r="M43" s="55">
        <v>20.204999999999998</v>
      </c>
      <c r="N43" s="56" t="s">
        <v>331</v>
      </c>
      <c r="O43" s="57"/>
      <c r="P43" s="56"/>
      <c r="Q43" s="57"/>
    </row>
    <row r="44" spans="1:17" x14ac:dyDescent="0.25">
      <c r="A44" s="55" t="s">
        <v>304</v>
      </c>
      <c r="B44" s="55" t="s">
        <v>313</v>
      </c>
      <c r="C44" s="55"/>
      <c r="D44" s="55">
        <v>4</v>
      </c>
      <c r="E44" s="55">
        <v>4</v>
      </c>
      <c r="F44" s="55">
        <v>4</v>
      </c>
      <c r="G44" s="55">
        <v>0</v>
      </c>
      <c r="H44" s="55">
        <f>Таблица6[[#This Row],[Годин 1 заїзд]]+Таблица6[[#This Row],[Годин 2 заїзд]]+-Таблица6[[#This Row],[Використано годин]]</f>
        <v>4</v>
      </c>
      <c r="I44" s="55"/>
      <c r="J44" s="55"/>
      <c r="K44" s="55">
        <v>4</v>
      </c>
      <c r="L44" s="55"/>
      <c r="M44" s="55">
        <v>20.204999999999998</v>
      </c>
      <c r="N44" s="56" t="s">
        <v>332</v>
      </c>
      <c r="O44" s="57"/>
      <c r="P44" s="56"/>
      <c r="Q44" s="57"/>
    </row>
    <row r="45" spans="1:17" s="87" customFormat="1" x14ac:dyDescent="0.25">
      <c r="A45" s="84" t="s">
        <v>304</v>
      </c>
      <c r="B45" s="84" t="s">
        <v>314</v>
      </c>
      <c r="C45" s="84"/>
      <c r="D45" s="84">
        <v>6</v>
      </c>
      <c r="E45" s="84">
        <v>2</v>
      </c>
      <c r="F45" s="84">
        <v>4</v>
      </c>
      <c r="G45" s="84">
        <v>0</v>
      </c>
      <c r="H45" s="84">
        <f>Таблица6[[#This Row],[Годин 1 заїзд]]+Таблица6[[#This Row],[Годин 2 заїзд]]+-Таблица6[[#This Row],[Використано годин]]</f>
        <v>6</v>
      </c>
      <c r="I45" s="84"/>
      <c r="J45" s="84"/>
      <c r="K45" s="84">
        <v>4</v>
      </c>
      <c r="L45" s="84"/>
      <c r="M45" s="84">
        <v>20.204999999999998</v>
      </c>
      <c r="N45" s="85"/>
      <c r="O45" s="89"/>
      <c r="P45" s="85"/>
      <c r="Q45" s="89"/>
    </row>
    <row r="46" spans="1:17" x14ac:dyDescent="0.25">
      <c r="A46" s="4" t="s">
        <v>304</v>
      </c>
      <c r="B46" s="4" t="s">
        <v>315</v>
      </c>
      <c r="C46" s="4"/>
      <c r="D46" s="46">
        <v>6</v>
      </c>
      <c r="E46" s="46">
        <v>6</v>
      </c>
      <c r="F46" s="46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49" t="s">
        <v>321</v>
      </c>
      <c r="O46" s="47">
        <v>6</v>
      </c>
      <c r="P46" s="3"/>
      <c r="Q46" s="47"/>
    </row>
    <row r="47" spans="1:17" x14ac:dyDescent="0.25">
      <c r="A47" s="4" t="s">
        <v>304</v>
      </c>
      <c r="B47" s="4" t="s">
        <v>316</v>
      </c>
      <c r="C47" s="4"/>
      <c r="D47" s="46">
        <v>6</v>
      </c>
      <c r="E47" s="46">
        <v>4</v>
      </c>
      <c r="F47" s="46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3</v>
      </c>
      <c r="K47" s="4"/>
      <c r="L47" s="4"/>
      <c r="M47" s="4">
        <v>20.204999999999998</v>
      </c>
      <c r="N47" s="49" t="s">
        <v>322</v>
      </c>
      <c r="O47" s="47">
        <v>6</v>
      </c>
      <c r="P47" s="3"/>
      <c r="Q47" s="47"/>
    </row>
    <row r="48" spans="1:17" x14ac:dyDescent="0.25">
      <c r="A48" s="4" t="s">
        <v>304</v>
      </c>
      <c r="B48" s="4" t="s">
        <v>317</v>
      </c>
      <c r="C48" s="4"/>
      <c r="D48" s="46">
        <v>6</v>
      </c>
      <c r="E48" s="46">
        <v>6</v>
      </c>
      <c r="F48" s="46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49" t="s">
        <v>318</v>
      </c>
      <c r="O48" s="47">
        <v>6</v>
      </c>
      <c r="P48" s="3"/>
      <c r="Q48" s="47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42" t="s">
        <v>0</v>
      </c>
      <c r="B1" s="43" t="s">
        <v>3</v>
      </c>
      <c r="C1" s="22" t="s">
        <v>299</v>
      </c>
      <c r="D1" s="22" t="s">
        <v>300</v>
      </c>
      <c r="E1" s="22" t="s">
        <v>301</v>
      </c>
      <c r="F1" s="22" t="s">
        <v>302</v>
      </c>
      <c r="G1" s="2" t="s">
        <v>303</v>
      </c>
      <c r="H1" s="43" t="s">
        <v>1</v>
      </c>
      <c r="I1" s="43" t="s">
        <v>198</v>
      </c>
      <c r="J1" s="43" t="s">
        <v>2</v>
      </c>
      <c r="K1" s="44" t="s">
        <v>265</v>
      </c>
      <c r="L1" s="44" t="s">
        <v>266</v>
      </c>
      <c r="M1" s="45" t="s">
        <v>210</v>
      </c>
    </row>
    <row r="2" spans="1:13" x14ac:dyDescent="0.25">
      <c r="A2" s="14" t="s">
        <v>293</v>
      </c>
      <c r="B2" s="14" t="s">
        <v>294</v>
      </c>
      <c r="C2" s="14">
        <v>8</v>
      </c>
      <c r="D2" s="14"/>
      <c r="E2" s="14"/>
      <c r="F2" s="14"/>
      <c r="G2" s="14"/>
      <c r="H2" s="14"/>
      <c r="I2" s="48" t="s">
        <v>297</v>
      </c>
      <c r="J2" s="10" t="s">
        <v>211</v>
      </c>
      <c r="K2" s="10">
        <v>10</v>
      </c>
      <c r="L2" s="10"/>
      <c r="M2" s="16"/>
    </row>
    <row r="3" spans="1:13" ht="30" x14ac:dyDescent="0.25">
      <c r="A3" s="14" t="s">
        <v>293</v>
      </c>
      <c r="B3" s="14" t="s">
        <v>295</v>
      </c>
      <c r="C3" s="14">
        <v>8</v>
      </c>
      <c r="D3" s="14"/>
      <c r="E3" s="14"/>
      <c r="F3" s="14"/>
      <c r="G3" s="14"/>
      <c r="H3" s="14"/>
      <c r="I3" s="48" t="s">
        <v>297</v>
      </c>
      <c r="J3" s="10" t="s">
        <v>211</v>
      </c>
      <c r="K3" s="10"/>
      <c r="L3" s="10">
        <v>10</v>
      </c>
      <c r="M3" s="15"/>
    </row>
    <row r="4" spans="1:13" ht="30" x14ac:dyDescent="0.25">
      <c r="A4" s="14" t="s">
        <v>293</v>
      </c>
      <c r="B4" s="14" t="s">
        <v>296</v>
      </c>
      <c r="C4" s="14">
        <v>8</v>
      </c>
      <c r="D4" s="14"/>
      <c r="E4" s="14"/>
      <c r="F4" s="14"/>
      <c r="G4" s="51"/>
      <c r="H4" s="51"/>
      <c r="I4" s="52" t="s">
        <v>297</v>
      </c>
      <c r="J4" s="31" t="s">
        <v>220</v>
      </c>
      <c r="K4" s="31">
        <v>8</v>
      </c>
      <c r="L4" s="31">
        <v>2</v>
      </c>
      <c r="M4" s="53"/>
    </row>
    <row r="5" spans="1:13" x14ac:dyDescent="0.25">
      <c r="G5" s="54"/>
      <c r="H5" s="40"/>
      <c r="I5" s="40"/>
      <c r="J5" s="40"/>
      <c r="K5" s="40"/>
      <c r="L5" s="40"/>
      <c r="M5" s="40"/>
    </row>
    <row r="6" spans="1:13" x14ac:dyDescent="0.25">
      <c r="G6" s="54"/>
      <c r="H6" s="40"/>
      <c r="I6" s="40"/>
      <c r="J6" s="40"/>
      <c r="K6" s="40"/>
      <c r="L6" s="40"/>
      <c r="M6" s="40"/>
    </row>
    <row r="7" spans="1:13" x14ac:dyDescent="0.25">
      <c r="G7" s="54"/>
      <c r="H7" s="40"/>
      <c r="I7" s="40"/>
      <c r="J7" s="40"/>
      <c r="K7" s="40"/>
      <c r="L7" s="40"/>
      <c r="M7" s="40"/>
    </row>
    <row r="8" spans="1:13" x14ac:dyDescent="0.25">
      <c r="G8" s="54"/>
      <c r="H8" s="40"/>
      <c r="I8" s="40"/>
      <c r="J8" s="40"/>
      <c r="K8" s="40"/>
      <c r="L8" s="40"/>
      <c r="M8" s="40"/>
    </row>
    <row r="9" spans="1:13" x14ac:dyDescent="0.25">
      <c r="G9" s="54"/>
      <c r="H9" s="40"/>
      <c r="I9" s="40"/>
      <c r="J9" s="40"/>
      <c r="K9" s="40"/>
      <c r="L9" s="40"/>
      <c r="M9" s="40"/>
    </row>
    <row r="10" spans="1:13" x14ac:dyDescent="0.25">
      <c r="G10" s="54"/>
      <c r="H10" s="40"/>
      <c r="I10" s="40"/>
      <c r="J10" s="40"/>
      <c r="K10" s="40"/>
      <c r="L10" s="40"/>
      <c r="M10" s="40"/>
    </row>
    <row r="11" spans="1:13" x14ac:dyDescent="0.25">
      <c r="G11" s="54"/>
      <c r="H11" s="40"/>
      <c r="I11" s="40"/>
      <c r="J11" s="40"/>
      <c r="K11" s="40"/>
      <c r="L11" s="40"/>
      <c r="M11" s="40"/>
    </row>
    <row r="12" spans="1:13" x14ac:dyDescent="0.25">
      <c r="G12" s="54"/>
      <c r="H12" s="40"/>
      <c r="I12" s="40"/>
      <c r="J12" s="40"/>
      <c r="K12" s="40"/>
      <c r="L12" s="40"/>
      <c r="M12" s="40"/>
    </row>
    <row r="13" spans="1:13" x14ac:dyDescent="0.25">
      <c r="G13" s="54"/>
      <c r="H13" s="40"/>
      <c r="I13" s="40"/>
      <c r="J13" s="40"/>
      <c r="K13" s="40"/>
      <c r="L13" s="40"/>
      <c r="M13" s="40"/>
    </row>
    <row r="14" spans="1:13" x14ac:dyDescent="0.25">
      <c r="G14" s="54"/>
      <c r="H14" s="40"/>
      <c r="I14" s="40"/>
      <c r="J14" s="40"/>
      <c r="K14" s="40"/>
      <c r="L14" s="40"/>
      <c r="M14" s="40"/>
    </row>
    <row r="15" spans="1:13" x14ac:dyDescent="0.25">
      <c r="G15" s="54"/>
      <c r="H15" s="40"/>
      <c r="I15" s="40"/>
      <c r="J15" s="40"/>
      <c r="K15" s="40"/>
      <c r="L15" s="40"/>
      <c r="M15" s="40"/>
    </row>
    <row r="16" spans="1:13" x14ac:dyDescent="0.25">
      <c r="G16" s="54"/>
      <c r="H16" s="40"/>
      <c r="I16" s="40"/>
      <c r="J16" s="40"/>
      <c r="K16" s="40"/>
      <c r="L16" s="40"/>
      <c r="M16" s="40"/>
    </row>
    <row r="17" spans="7:13" x14ac:dyDescent="0.25">
      <c r="G17" s="54"/>
      <c r="H17" s="40"/>
      <c r="I17" s="40"/>
      <c r="J17" s="40"/>
      <c r="K17" s="40"/>
      <c r="L17" s="40"/>
      <c r="M17" s="40"/>
    </row>
    <row r="18" spans="7:13" x14ac:dyDescent="0.25">
      <c r="G18" s="54"/>
      <c r="H18" s="40"/>
      <c r="I18" s="40"/>
      <c r="J18" s="40"/>
      <c r="K18" s="40"/>
      <c r="L18" s="40"/>
      <c r="M18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2016-11-23T13:06:27Z</dcterms:modified>
</cp:coreProperties>
</file>