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20730" windowHeight="948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курс'!$A$1:$O$15</definedName>
  </definedNames>
  <calcPr calcId="145621"/>
</workbook>
</file>

<file path=xl/calcChain.xml><?xml version="1.0" encoding="utf-8"?>
<calcChain xmlns="http://schemas.openxmlformats.org/spreadsheetml/2006/main">
  <c r="H4" i="1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xgresx@gmail.com</author>
  </authors>
  <commentList>
    <comment ref="K15" author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  <author>user</author>
  </authors>
  <commentList>
    <comment ref="K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40" authorId="1">
      <text>
        <r>
          <rPr>
            <b/>
            <sz val="9"/>
            <color indexed="81"/>
            <rFont val="Tahoma"/>
            <family val="2"/>
            <charset val="204"/>
          </rPr>
          <t>4 години 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K18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sharedStrings.xml><?xml version="1.0" encoding="utf-8"?>
<sst xmlns="http://schemas.openxmlformats.org/spreadsheetml/2006/main" count="764" uniqueCount="329">
  <si>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</si>
  <si>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</si>
  <si>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</si>
  <si>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</si>
  <si>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</si>
  <si>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</si>
  <si>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</si>
  <si>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</si>
  <si>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</si>
  <si>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</si>
  <si>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</si>
  <si>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</si>
  <si>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</si>
  <si>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</si>
  <si>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</si>
  <si>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</si>
  <si>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</si>
  <si>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</si>
  <si>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</si>
  <si>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</si>
  <si>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</si>
  <si>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</si>
  <si>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</si>
  <si>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</si>
  <si>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</si>
  <si>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</si>
  <si>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</si>
  <si>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</si>
  <si>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</si>
  <si>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</si>
  <si>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</si>
  <si>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</si>
  <si>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</si>
  <si>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</si>
  <si>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</si>
  <si>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</si>
  <si>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</si>
  <si>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</si>
  <si>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</si>
  <si>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</si>
  <si>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</si>
  <si>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</si>
  <si>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</si>
  <si>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</si>
  <si>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</si>
  <si>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</si>
  <si>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</si>
  <si>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</si>
  <si>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</si>
  <si>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</si>
  <si>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</si>
  <si>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</si>
  <si>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</si>
  <si>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</si>
  <si>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</si>
  <si>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</si>
  <si>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</si>
  <si>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</si>
  <si>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</si>
  <si>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</si>
  <si>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</si>
  <si>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</si>
  <si>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</si>
  <si>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</si>
  <si>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</si>
  <si>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</si>
  <si>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</si>
  <si>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</si>
  <si>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</si>
  <si>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</si>
  <si>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</si>
  <si>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</si>
  <si>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</si>
  <si>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</si>
  <si>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</si>
  <si>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</si>
  <si>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</si>
  <si>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</si>
  <si>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</si>
  <si>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</si>
  <si>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</si>
  <si>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</si>
  <si>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</si>
  <si>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</si>
  <si>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</si>
  <si>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</si>
  <si>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</si>
  <si>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</si>
  <si>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</si>
  <si>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</si>
  <si>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</si>
  <si>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</si>
  <si>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</si>
  <si>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</si>
  <si>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</si>
  <si>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</si>
  <si>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</si>
  <si>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</si>
  <si>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</si>
  <si>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</si>
  <si>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</si>
  <si>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</si>
  <si>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</si>
  <si>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</si>
  <si>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</si>
  <si>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</si>
  <si>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</si>
  <si>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</si>
  <si>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</si>
  <si>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</si>
  <si>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</si>
  <si>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</si>
  <si>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</si>
  <si>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</si>
  <si>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</si>
  <si>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</si>
  <si>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</si>
  <si>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</si>
  <si>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</si>
  <si>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</si>
  <si>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</si>
  <si>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</si>
  <si>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</si>
  <si>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</si>
  <si>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</si>
  <si>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</si>
  <si>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</si>
  <si>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</si>
  <si>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</si>
  <si>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</si>
  <si>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</si>
  <si>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</si>
  <si>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</si>
  <si>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</si>
  <si>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</si>
  <si>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</si>
  <si>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</si>
  <si>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</si>
  <si>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</si>
  <si>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</si>
  <si>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</si>
  <si>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</si>
  <si>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</si>
  <si>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</si>
  <si>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</si>
  <si>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</si>
  <si>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</si>
  <si>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</si>
  <si>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</si>
  <si>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</si>
  <si>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</si>
  <si>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</si>
  <si>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</si>
  <si>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</si>
  <si>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Економіка лісового та садово-паркового господарства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</si>
  <si>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</si>
  <si>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</si>
  <si>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</si>
  <si>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</si>
  <si>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</si>
  <si>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</si>
  <si>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</si>
  <si>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</si>
  <si>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</si>
  <si>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</si>
  <si>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</si>
  <si>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</si>
  <si>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</si>
  <si>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</si>
  <si>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</si>
  <si>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</si>
  <si>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</si>
  <si>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</si>
  <si>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</si>
  <si>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</si>
  <si>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</si>
  <si>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</si>
  <si>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Право інтелектуальної власност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</si>
  <si>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</si>
  <si>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</si>
  <si>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</si>
  <si>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</si>
  <si>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</si>
  <si>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</si>
  <si>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</si>
  <si>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</si>
  <si>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</si>
  <si>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</si>
  <si>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</si>
  <si>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</si>
  <si>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</si>
  <si>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</si>
  <si>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</si>
  <si>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</si>
  <si>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</si>
  <si>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</si>
  <si>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</si>
  <si>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</si>
  <si>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</si>
  <si>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</si>
  <si>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</si>
  <si>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</si>
  <si>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</si>
  <si>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</si>
  <si>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</si>
  <si>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</si>
  <si>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</si>
  <si>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</si>
  <si>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</si>
  <si>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</si>
  <si>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</si>
  <si>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</si>
  <si>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</si>
  <si>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</si>
  <si>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</si>
  <si>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</si>
  <si>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</si>
  <si>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</si>
  <si>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</si>
  <si>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</si>
  <si>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</si>
  <si>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</si>
  <si>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</si>
  <si>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</si>
  <si>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</si>
  <si>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</si>
  <si>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</si>
  <si>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</si>
  <si>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</si>
  <si>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</si>
  <si>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</si>
  <si>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</si>
  <si>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проф. Лендєл М.А.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</si>
  <si>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</si>
  <si>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</si>
  <si>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</si>
  <si>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</si>
  <si>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</si>
  <si>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</si>
  <si>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</si>
  <si>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</si>
  <si>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</si>
  <si>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</si>
  <si>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</si>
  <si>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</si>
  <si>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</si>
  <si>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</si>
  <si>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</si>
  <si>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</si>
  <si>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</si>
  <si>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</si>
  <si>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</si>
  <si>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</si>
  <si>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доц. Чепур С.С.; ст. викл. Мойш Н.І.</t>
  </si>
  <si>
    <t>ст. викл. Задорожний А.І.</t>
  </si>
  <si>
    <t>доцент Мигаль А.В.; ст. викл. Мойш Н.І.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</si>
  <si>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</si>
  <si>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</si>
  <si>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</si>
  <si>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</si>
  <si>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</si>
  <si>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</si>
  <si>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</si>
  <si>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</si>
  <si>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</si>
  <si>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</si>
  <si>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</si>
  <si>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</si>
  <si>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</si>
  <si>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</si>
  <si>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</si>
  <si>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</si>
  <si>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</si>
  <si>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</si>
  <si>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</si>
  <si>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</si>
  <si>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</si>
  <si>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</si>
  <si>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</si>
  <si>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</si>
  <si>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</si>
  <si>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</si>
  <si>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</si>
  <si>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</si>
  <si>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</si>
  <si>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</si>
  <si>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</si>
  <si>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</si>
  <si>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</si>
  <si>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</si>
  <si>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</si>
  <si>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</si>
  <si>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</si>
  <si>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</si>
  <si>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</si>
  <si>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</si>
  <si>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</si>
  <si>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</si>
  <si>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</si>
  <si>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</si>
  <si>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>проф. Барчій І.Є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</si>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</sst>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91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4" fillId="0" borderId="1" xfId="2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/>
    <xf numFmtId="0" fontId="5" fillId="4" borderId="2" xfId="3" applyAlignment="1">
      <alignment horizontal="center"/>
    </xf>
    <xf numFmtId="0" fontId="4" fillId="3" borderId="4" xfId="2" applyBorder="1" applyAlignment="1">
      <alignment horizontal="center" vertical="center" wrapText="1"/>
    </xf>
    <xf numFmtId="0" fontId="4" fillId="3" borderId="1" xfId="2" applyBorder="1" applyAlignment="1">
      <alignment horizontal="center" vertical="center" wrapText="1"/>
    </xf>
    <xf numFmtId="0" fontId="4" fillId="3" borderId="1" xfId="2" applyBorder="1" applyAlignment="1">
      <alignment horizontal="center" vertical="center"/>
    </xf>
    <xf numFmtId="0" fontId="4" fillId="3" borderId="5" xfId="2" applyBorder="1" applyAlignment="1">
      <alignment horizontal="center" vertical="center"/>
    </xf>
    <xf numFmtId="0" fontId="13" fillId="5" borderId="4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/>
    </xf>
    <xf numFmtId="0" fontId="13" fillId="5" borderId="5" xfId="4" applyBorder="1" applyAlignment="1">
      <alignment horizontal="center" vertical="center"/>
    </xf>
    <xf numFmtId="0" fontId="0" fillId="6" borderId="13" xfId="5" applyFont="1" applyAlignment="1">
      <alignment horizontal="center" vertical="center"/>
    </xf>
    <xf numFmtId="0" fontId="0" fillId="6" borderId="13" xfId="5" applyFont="1" applyAlignment="1">
      <alignment horizontal="center" vertical="center" wrapText="1"/>
    </xf>
    <xf numFmtId="0" fontId="7" fillId="6" borderId="13" xfId="5" applyFont="1" applyAlignment="1">
      <alignment horizontal="center" vertical="center"/>
    </xf>
    <xf numFmtId="0" fontId="5" fillId="6" borderId="13" xfId="5" applyFont="1" applyAlignment="1">
      <alignment horizontal="center" vertical="center" wrapText="1"/>
    </xf>
    <xf numFmtId="0" fontId="5" fillId="6" borderId="13" xfId="5" applyFont="1" applyAlignment="1">
      <alignment horizontal="center" vertical="center"/>
    </xf>
    <xf numFmtId="0" fontId="0" fillId="6" borderId="13" xfId="5" applyFont="1"/>
    <xf numFmtId="0" fontId="2" fillId="7" borderId="4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32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O27" totalsRowShown="0" headerRowDxfId="131" dataDxfId="129" headerRowBorderDxfId="130" tableBorderDxfId="128" totalsRowBorderDxfId="127">
  <autoFilter ref="A1:O27"/>
  <tableColumns count="15">
    <tableColumn id="1" name="Групи" dataDxfId="126"/>
    <tableColumn id="2" name="Дисципліна" dataDxfId="125"/>
    <tableColumn id="3" name="Годин 1 заїзд" dataDxfId="124"/>
    <tableColumn id="6" name="Годин 2 заїзд" dataDxfId="123"/>
    <tableColumn id="14" name="Годин 3 заїзд" dataDxfId="122"/>
    <tableColumn id="5" name="Годин 4 заїзд" dataDxfId="121"/>
    <tableColumn id="15" name="Використано годин" dataDxfId="120"/>
    <tableColumn id="17" name="Необхідно використати" dataDxfId="119">
      <calculatedColumnFormula>Таблица1[[#This Row],[Годин 2 заїзд]]-Таблица1[[#This Row],[Використано годин]]+Таблица1[[#This Row],[Годин 1 заїзд]]</calculatedColumnFormula>
    </tableColumn>
    <tableColumn id="7" name="Прим." dataDxfId="118"/>
    <tableColumn id="8" name="шифр спеціальності" dataDxfId="117"/>
    <tableColumn id="9" name="Викладач" dataDxfId="116"/>
    <tableColumn id="10" name="Лекц.2" dataDxfId="115"/>
    <tableColumn id="11" name="Практ.3" dataDxfId="114"/>
    <tableColumn id="12" name="Лаб." dataDxfId="113"/>
    <tableColumn id="13" name="Шифр кафедри" dataDxfId="1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O32" totalsRowShown="0" headerRowDxfId="111" dataDxfId="109" headerRowBorderDxfId="110" tableBorderDxfId="108" totalsRowBorderDxfId="107">
  <autoFilter ref="A1:O32"/>
  <tableColumns count="15">
    <tableColumn id="1" name="Групи" dataDxfId="106"/>
    <tableColumn id="2" name="Дисципліна" dataDxfId="105"/>
    <tableColumn id="6" name="Годин 1 заїзд" dataDxfId="104"/>
    <tableColumn id="15" name="Годин 2 заїзд" dataDxfId="103"/>
    <tableColumn id="14" name="Годин 3 заїзд" dataDxfId="102"/>
    <tableColumn id="5" name="Годин 4 заїзд" dataDxfId="101"/>
    <tableColumn id="4" name="Використано годин" dataDxfId="100"/>
    <tableColumn id="3" name="Необхідно використати" dataDxfId="99">
      <calculatedColumnFormula>Таблица2[[#This Row],[Годин 1 заїзд]]+Таблица2[[#This Row],[Годин 2 заїзд]]-Таблица2[[#This Row],[Використано годин]]</calculatedColumnFormula>
    </tableColumn>
    <tableColumn id="7" name="Прим." dataDxfId="98"/>
    <tableColumn id="8" name="шифр спеціальності" dataDxfId="97"/>
    <tableColumn id="9" name="Викладач" dataDxfId="96"/>
    <tableColumn id="10" name="Лекц.2" dataDxfId="95"/>
    <tableColumn id="11" name="Практ.3" dataDxfId="94"/>
    <tableColumn id="12" name="Лаб." dataDxfId="93"/>
    <tableColumn id="13" name="Столбец4" dataDxfId="9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N44" totalsRowShown="0" headerRowDxfId="91" dataDxfId="89" headerRowBorderDxfId="90" tableBorderDxfId="88" totalsRowBorderDxfId="87">
  <autoFilter ref="A1:N44"/>
  <tableColumns count="14">
    <tableColumn id="1" name="Групи" dataDxfId="86"/>
    <tableColumn id="2" name="Дисципліна" dataDxfId="85"/>
    <tableColumn id="6" name="Годин 1 заїзд" dataDxfId="84"/>
    <tableColumn id="14" name="Годин 2 заїзд" dataDxfId="83"/>
    <tableColumn id="13" name="Годин 3 заїзд" dataDxfId="82"/>
    <tableColumn id="5" name="Годин 4 заїзд" dataDxfId="81"/>
    <tableColumn id="4" name="Використано годин" dataDxfId="80"/>
    <tableColumn id="3" name="Необхідно використати" dataDxfId="79">
      <calculatedColumnFormula>Таблица3[[#This Row],[Годин 1 заїзд]]+Таблица3[[#This Row],[Годин 2 заїзд]]-Таблица3[[#This Row],[Використано годин]]</calculatedColumnFormula>
    </tableColumn>
    <tableColumn id="7" name="Прим." dataDxfId="78"/>
    <tableColumn id="8" name="Шифр спеціальності" dataDxfId="77"/>
    <tableColumn id="9" name="Викладач" dataDxfId="76"/>
    <tableColumn id="10" name="Лекц.2" dataDxfId="75"/>
    <tableColumn id="11" name="Практ.3" dataDxfId="74"/>
    <tableColumn id="12" name="Лаб." dataDxfId="7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N42" totalsRowShown="0" headerRowDxfId="72" dataDxfId="70" headerRowBorderDxfId="71" tableBorderDxfId="69" totalsRowBorderDxfId="68">
  <autoFilter ref="A1:N42"/>
  <tableColumns count="14">
    <tableColumn id="1" name="Групи" dataDxfId="67"/>
    <tableColumn id="2" name="Дисципліна" dataDxfId="66"/>
    <tableColumn id="6" name="Годин 1 заїзд" dataDxfId="65"/>
    <tableColumn id="13" name="Годин 2 заїзд" dataDxfId="64"/>
    <tableColumn id="5" name="Годин 3 заїзд" dataDxfId="63"/>
    <tableColumn id="4" name="Годин 4 заїзд" dataDxfId="62"/>
    <tableColumn id="3" name="Використано годин" dataDxfId="61"/>
    <tableColumn id="14" name="Необхідно використати" dataDxfId="60">
      <calculatedColumnFormula>Таблица4[[#This Row],[Годин 1 заїзд]]+Таблица4[[#This Row],[Годин 2 заїзд]]-Таблица4[[#This Row],[Використано годин]]</calculatedColumnFormula>
    </tableColumn>
    <tableColumn id="7" name="Прим." dataDxfId="59"/>
    <tableColumn id="8" name="Шифр спеціальності" dataDxfId="58"/>
    <tableColumn id="9" name="Викладач" dataDxfId="57"/>
    <tableColumn id="10" name="Лекц.2" dataDxfId="56"/>
    <tableColumn id="11" name="Практ.3" dataDxfId="55"/>
    <tableColumn id="12" name="Лаб." dataDxfId="5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N27" totalsRowShown="0" headerRowDxfId="53" dataDxfId="51" headerRowBorderDxfId="52" tableBorderDxfId="50" totalsRowBorderDxfId="49">
  <autoFilter ref="A1:N27"/>
  <tableColumns count="14">
    <tableColumn id="1" name="Групи" dataDxfId="48"/>
    <tableColumn id="2" name="Дисципліна" dataDxfId="47"/>
    <tableColumn id="6" name="Годин 1 заїзд" dataDxfId="46"/>
    <tableColumn id="17" name="Годин 2 заїзд" dataDxfId="45"/>
    <tableColumn id="16" name="Годин 3 заїзд" dataDxfId="44"/>
    <tableColumn id="15" name="Годин 4 заїзд" dataDxfId="43"/>
    <tableColumn id="14" name="Використано годин" dataDxfId="42"/>
    <tableColumn id="3" name="Необхідно використати" dataDxfId="41">
      <calculatedColumnFormula>Таблица5[[#This Row],[Годин 1 заїзд]]+Таблица5[[#This Row],[Годин 2 заїзд]]+-Таблица5[[#This Row],[Використано годин]]</calculatedColumnFormula>
    </tableColumn>
    <tableColumn id="7" name="Прим." dataDxfId="40"/>
    <tableColumn id="8" name="Шифр спецільності" dataDxfId="39"/>
    <tableColumn id="9" name="Викладач" dataDxfId="38"/>
    <tableColumn id="10" name="Лекц.2" dataDxfId="37"/>
    <tableColumn id="11" name="Практ.3" dataDxfId="36"/>
    <tableColumn id="12" name="Лаб." dataDxfId="3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N48" totalsRowShown="0" headerRowDxfId="34" dataDxfId="33" tableBorderDxfId="32">
  <autoFilter ref="A1:N48"/>
  <tableColumns count="14">
    <tableColumn id="1" name="Групи" dataDxfId="31"/>
    <tableColumn id="2" name="Дисципліна" dataDxfId="30"/>
    <tableColumn id="6" name="Годин 1 заїзд" dataDxfId="29"/>
    <tableColumn id="13" name="Годин 2 заїзд" dataDxfId="28"/>
    <tableColumn id="5" name="Годин 3 заїзд" dataDxfId="27"/>
    <tableColumn id="4" name="Годин 4 заїзд" dataDxfId="26"/>
    <tableColumn id="3" name="Використано годин" dataDxfId="25"/>
    <tableColumn id="14" name="Необхідно використати" dataDxfId="24">
      <calculatedColumnFormula>Таблица6[[#This Row],[Годин 1 заїзд]]+Таблица6[[#This Row],[Годин 2 заїзд]]+-Таблица6[[#This Row],[Використано годин]]</calculatedColumnFormula>
    </tableColumn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8"/>
  <sheetViews>
    <sheetView topLeftCell="B1" zoomScaleNormal="100" zoomScaleSheetLayoutView="100" workbookViewId="0">
      <selection activeCell="B4" sqref="B4"/>
    </sheetView>
  </sheetViews>
  <sheetFormatPr defaultRowHeight="15" x14ac:dyDescent="0.25"/>
  <cols>
    <col min="1" max="1" width="19.28515625" style="1" customWidth="1"/>
    <col min="2" max="2" width="42.5703125" style="1" customWidth="1"/>
    <col min="3" max="3" width="15.140625" style="1" customWidth="1"/>
    <col min="4" max="4" width="14.28515625" style="1" customWidth="1"/>
    <col min="5" max="6" width="14.28515625" style="1" hidden="1" customWidth="1"/>
    <col min="7" max="8" width="14.28515625" style="1" customWidth="1"/>
    <col min="9" max="9" width="13" style="1" customWidth="1"/>
    <col min="10" max="10" width="13.85546875" style="5" customWidth="1"/>
    <col min="11" max="11" width="23.85546875" style="1" bestFit="1" customWidth="1"/>
    <col min="12" max="12" width="9.28515625" style="1" customWidth="1"/>
    <col min="13" max="13" width="10" style="1" customWidth="1"/>
    <col min="14" max="14" width="7.140625" style="1" customWidth="1"/>
    <col min="15" max="15" width="16.85546875" style="1" customWidth="1"/>
    <col min="16" max="16384" width="9.140625" style="1"/>
  </cols>
  <sheetData>
    <row r="1" spans="1:15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191</v>
      </c>
      <c r="K1" s="25" t="s">
        <v>2</v>
      </c>
      <c r="L1" s="26" t="s">
        <v>267</v>
      </c>
      <c r="M1" s="26" t="s">
        <v>268</v>
      </c>
      <c r="N1" s="26" t="s">
        <v>211</v>
      </c>
      <c r="O1" s="27" t="s">
        <v>237</v>
      </c>
    </row>
    <row r="2" spans="1:15" x14ac:dyDescent="0.25">
      <c r="A2" s="16" t="s">
        <v>5</v>
      </c>
      <c r="B2" s="17" t="s">
        <v>6</v>
      </c>
      <c r="C2" s="17">
        <v>4</v>
      </c>
      <c r="D2" s="17">
        <v>4</v>
      </c>
      <c r="E2" s="17">
        <v>2</v>
      </c>
      <c r="F2" s="17"/>
      <c r="G2" s="17">
        <v>0</v>
      </c>
      <c r="H2" s="17">
        <f>Таблица1[[#This Row],[Годин 2 заїзд]]-Таблица1[[#This Row],[Використано годин]]+Таблица1[[#This Row],[Годин 1 заїзд]]</f>
        <v>8</v>
      </c>
      <c r="I2" s="17"/>
      <c r="J2" s="18"/>
      <c r="K2" s="17" t="s">
        <v>187</v>
      </c>
      <c r="L2" s="3"/>
      <c r="M2" s="3"/>
      <c r="N2" s="3"/>
      <c r="O2" s="12"/>
    </row>
    <row r="3" spans="1:15" s="87" customFormat="1" x14ac:dyDescent="0.25">
      <c r="A3" s="82" t="s">
        <v>5</v>
      </c>
      <c r="B3" s="83" t="s">
        <v>12</v>
      </c>
      <c r="C3" s="83">
        <v>4</v>
      </c>
      <c r="D3" s="83">
        <v>6</v>
      </c>
      <c r="E3" s="83">
        <v>4</v>
      </c>
      <c r="F3" s="83"/>
      <c r="G3" s="83">
        <v>4</v>
      </c>
      <c r="H3" s="83">
        <f>Таблица1[[#This Row],[Годин 2 заїзд]]-Таблица1[[#This Row],[Використано годин]]+Таблица1[[#This Row],[Годин 1 заїзд]]</f>
        <v>6</v>
      </c>
      <c r="I3" s="83"/>
      <c r="J3" s="84"/>
      <c r="K3" s="83" t="s">
        <v>190</v>
      </c>
      <c r="L3" s="85"/>
      <c r="M3" s="85"/>
      <c r="N3" s="85"/>
      <c r="O3" s="86"/>
    </row>
    <row r="4" spans="1:15" ht="45" x14ac:dyDescent="0.25">
      <c r="A4" s="16" t="s">
        <v>5</v>
      </c>
      <c r="B4" s="17" t="s">
        <v>4</v>
      </c>
      <c r="C4" s="17">
        <v>6</v>
      </c>
      <c r="D4" s="17">
        <v>6</v>
      </c>
      <c r="E4" s="17">
        <v>4</v>
      </c>
      <c r="F4" s="17">
        <v>4</v>
      </c>
      <c r="G4" s="17">
        <v>6</v>
      </c>
      <c r="H4" s="17">
        <f>Таблица1[[#This Row],[Годин 2 заїзд]]-Таблица1[[#This Row],[Використано годин]]+Таблица1[[#This Row],[Годин 1 заїзд]]</f>
        <v>6</v>
      </c>
      <c r="I4" s="17"/>
      <c r="J4" s="18"/>
      <c r="K4" s="4" t="s">
        <v>281</v>
      </c>
      <c r="L4" s="3"/>
      <c r="M4" s="3"/>
      <c r="N4" s="3"/>
      <c r="O4" s="12"/>
    </row>
    <row r="5" spans="1:15" ht="30" x14ac:dyDescent="0.25">
      <c r="A5" s="11" t="s">
        <v>7</v>
      </c>
      <c r="B5" s="4" t="s">
        <v>8</v>
      </c>
      <c r="C5" s="4">
        <v>12</v>
      </c>
      <c r="D5" s="4">
        <v>10</v>
      </c>
      <c r="E5" s="4"/>
      <c r="F5" s="4"/>
      <c r="G5" s="4">
        <v>10</v>
      </c>
      <c r="H5" s="4">
        <f>Таблица1[[#This Row],[Годин 2 заїзд]]-Таблица1[[#This Row],[Використано годин]]+Таблица1[[#This Row],[Годин 1 заїзд]]</f>
        <v>12</v>
      </c>
      <c r="I5" s="4"/>
      <c r="J5" s="4" t="s">
        <v>194</v>
      </c>
      <c r="K5" s="4" t="s">
        <v>280</v>
      </c>
      <c r="L5" s="3"/>
      <c r="M5" s="3"/>
      <c r="N5" s="3"/>
      <c r="O5" s="12"/>
    </row>
    <row r="6" spans="1:15" x14ac:dyDescent="0.25">
      <c r="A6" s="11" t="s">
        <v>7</v>
      </c>
      <c r="B6" s="4" t="s">
        <v>9</v>
      </c>
      <c r="C6" s="4">
        <v>14</v>
      </c>
      <c r="D6" s="4">
        <v>6</v>
      </c>
      <c r="E6" s="4"/>
      <c r="F6" s="4"/>
      <c r="G6" s="4">
        <v>10</v>
      </c>
      <c r="H6" s="4">
        <f>Таблица1[[#This Row],[Годин 2 заїзд]]-Таблица1[[#This Row],[Використано годин]]+Таблица1[[#This Row],[Годин 1 заїзд]]</f>
        <v>10</v>
      </c>
      <c r="I6" s="4"/>
      <c r="J6" s="4" t="s">
        <v>194</v>
      </c>
      <c r="K6" s="3" t="s">
        <v>202</v>
      </c>
      <c r="L6" s="3">
        <v>12</v>
      </c>
      <c r="M6" s="3">
        <v>8</v>
      </c>
      <c r="N6" s="3"/>
      <c r="O6" s="12"/>
    </row>
    <row r="7" spans="1:15" x14ac:dyDescent="0.25">
      <c r="A7" s="11" t="s">
        <v>7</v>
      </c>
      <c r="B7" s="4" t="s">
        <v>10</v>
      </c>
      <c r="C7" s="4">
        <v>10</v>
      </c>
      <c r="D7" s="4">
        <v>10</v>
      </c>
      <c r="E7" s="4"/>
      <c r="F7" s="4"/>
      <c r="G7" s="4">
        <v>10</v>
      </c>
      <c r="H7" s="4">
        <f>Таблица1[[#This Row],[Годин 2 заїзд]]-Таблица1[[#This Row],[Використано годин]]+Таблица1[[#This Row],[Годин 1 заїзд]]</f>
        <v>10</v>
      </c>
      <c r="I7" s="4"/>
      <c r="J7" s="4" t="s">
        <v>194</v>
      </c>
      <c r="K7" s="3" t="s">
        <v>203</v>
      </c>
      <c r="L7" s="3">
        <v>12</v>
      </c>
      <c r="M7" s="3"/>
      <c r="N7" s="3">
        <v>8</v>
      </c>
      <c r="O7" s="12"/>
    </row>
    <row r="8" spans="1:15" x14ac:dyDescent="0.25">
      <c r="A8" s="11" t="s">
        <v>7</v>
      </c>
      <c r="B8" s="4" t="s">
        <v>11</v>
      </c>
      <c r="C8" s="4">
        <v>8</v>
      </c>
      <c r="D8" s="4">
        <v>6</v>
      </c>
      <c r="E8" s="4"/>
      <c r="F8" s="4"/>
      <c r="G8" s="4">
        <v>8</v>
      </c>
      <c r="H8" s="4">
        <f>Таблица1[[#This Row],[Годин 2 заїзд]]-Таблица1[[#This Row],[Використано годин]]+Таблица1[[#This Row],[Годин 1 заїзд]]</f>
        <v>6</v>
      </c>
      <c r="I8" s="4"/>
      <c r="J8" s="4" t="s">
        <v>194</v>
      </c>
      <c r="K8" s="3"/>
      <c r="L8" s="3"/>
      <c r="M8" s="3"/>
      <c r="N8" s="3"/>
      <c r="O8" s="12"/>
    </row>
    <row r="9" spans="1:15" x14ac:dyDescent="0.25">
      <c r="A9" s="11" t="s">
        <v>7</v>
      </c>
      <c r="B9" s="4" t="s">
        <v>13</v>
      </c>
      <c r="C9" s="4">
        <v>4</v>
      </c>
      <c r="D9" s="4">
        <v>10</v>
      </c>
      <c r="E9" s="4">
        <v>2</v>
      </c>
      <c r="F9" s="4"/>
      <c r="G9" s="4">
        <v>4</v>
      </c>
      <c r="H9" s="4">
        <f>Таблица1[[#This Row],[Годин 2 заїзд]]-Таблица1[[#This Row],[Використано годин]]+Таблица1[[#This Row],[Годин 1 заїзд]]</f>
        <v>10</v>
      </c>
      <c r="I9" s="4"/>
      <c r="J9" s="4" t="s">
        <v>194</v>
      </c>
      <c r="K9" s="3" t="s">
        <v>204</v>
      </c>
      <c r="L9" s="3">
        <v>8</v>
      </c>
      <c r="M9" s="3"/>
      <c r="N9" s="3">
        <v>6</v>
      </c>
      <c r="O9" s="12"/>
    </row>
    <row r="10" spans="1:15" x14ac:dyDescent="0.25">
      <c r="A10" s="11" t="s">
        <v>7</v>
      </c>
      <c r="B10" s="4" t="s">
        <v>14</v>
      </c>
      <c r="C10" s="4"/>
      <c r="D10" s="4">
        <v>4</v>
      </c>
      <c r="E10" s="4">
        <v>6</v>
      </c>
      <c r="F10" s="4"/>
      <c r="G10" s="4">
        <v>0</v>
      </c>
      <c r="H10" s="4">
        <f>Таблица1[[#This Row],[Годин 2 заїзд]]-Таблица1[[#This Row],[Використано годин]]+Таблица1[[#This Row],[Годин 1 заїзд]]</f>
        <v>4</v>
      </c>
      <c r="I10" s="4"/>
      <c r="J10" s="4" t="s">
        <v>194</v>
      </c>
      <c r="K10" s="10" t="s">
        <v>205</v>
      </c>
      <c r="L10" s="10">
        <v>4</v>
      </c>
      <c r="M10" s="19"/>
      <c r="N10" s="19"/>
      <c r="O10" s="12"/>
    </row>
    <row r="11" spans="1:15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1 заїзд]]</f>
        <v>0</v>
      </c>
      <c r="I11" s="4"/>
      <c r="J11" s="4" t="s">
        <v>194</v>
      </c>
      <c r="K11" s="3" t="s">
        <v>212</v>
      </c>
      <c r="L11" s="3"/>
      <c r="M11" s="3"/>
      <c r="N11" s="3"/>
      <c r="O11" s="12"/>
    </row>
    <row r="12" spans="1:15" x14ac:dyDescent="0.25">
      <c r="A12" s="11" t="s">
        <v>17</v>
      </c>
      <c r="B12" s="4" t="s">
        <v>16</v>
      </c>
      <c r="C12" s="4">
        <v>10</v>
      </c>
      <c r="D12" s="4">
        <v>8</v>
      </c>
      <c r="E12" s="4">
        <v>6</v>
      </c>
      <c r="F12" s="4">
        <v>6</v>
      </c>
      <c r="G12" s="4">
        <v>10</v>
      </c>
      <c r="H12" s="4">
        <f>Таблица1[[#This Row],[Годин 2 заїзд]]-Таблица1[[#This Row],[Використано годин]]+Таблица1[[#This Row],[Годин 1 заїзд]]</f>
        <v>8</v>
      </c>
      <c r="I12" s="4"/>
      <c r="J12" s="3" t="s">
        <v>192</v>
      </c>
      <c r="K12" s="4" t="s">
        <v>189</v>
      </c>
      <c r="L12" s="3"/>
      <c r="M12" s="3"/>
      <c r="N12" s="3"/>
      <c r="O12" s="12" t="s">
        <v>236</v>
      </c>
    </row>
    <row r="13" spans="1:15" ht="45" x14ac:dyDescent="0.25">
      <c r="A13" s="68" t="s">
        <v>188</v>
      </c>
      <c r="B13" s="69" t="s">
        <v>18</v>
      </c>
      <c r="C13" s="69">
        <v>10</v>
      </c>
      <c r="D13" s="69">
        <v>8</v>
      </c>
      <c r="E13" s="69">
        <v>6</v>
      </c>
      <c r="F13" s="69">
        <v>6</v>
      </c>
      <c r="G13" s="69">
        <v>6</v>
      </c>
      <c r="H13" s="69">
        <f>Таблица1[[#This Row],[Годин 2 заїзд]]-Таблица1[[#This Row],[Використано годин]]+Таблица1[[#This Row],[Годин 1 заїзд]]</f>
        <v>12</v>
      </c>
      <c r="I13" s="69" t="s">
        <v>327</v>
      </c>
      <c r="J13" s="70" t="s">
        <v>193</v>
      </c>
      <c r="K13" s="69" t="s">
        <v>189</v>
      </c>
      <c r="L13" s="70">
        <v>14</v>
      </c>
      <c r="M13" s="70"/>
      <c r="N13" s="70"/>
      <c r="O13" s="71" t="s">
        <v>236</v>
      </c>
    </row>
    <row r="14" spans="1:15" x14ac:dyDescent="0.25">
      <c r="A14" s="11" t="s">
        <v>19</v>
      </c>
      <c r="B14" s="4" t="s">
        <v>20</v>
      </c>
      <c r="C14" s="4">
        <v>4</v>
      </c>
      <c r="D14" s="4"/>
      <c r="E14" s="4">
        <v>6</v>
      </c>
      <c r="F14" s="4">
        <v>6</v>
      </c>
      <c r="G14" s="4">
        <v>4</v>
      </c>
      <c r="H14" s="4">
        <f>Таблица1[[#This Row],[Годин 2 заїзд]]-Таблица1[[#This Row],[Використано годин]]+Таблица1[[#This Row],[Годин 1 заїзд]]</f>
        <v>0</v>
      </c>
      <c r="I14" s="4"/>
      <c r="J14" s="3">
        <v>6.1929999999999996</v>
      </c>
      <c r="K14" s="19" t="s">
        <v>206</v>
      </c>
      <c r="L14" s="19">
        <v>4</v>
      </c>
      <c r="M14" s="19">
        <v>0</v>
      </c>
      <c r="N14" s="3"/>
      <c r="O14" s="12"/>
    </row>
    <row r="15" spans="1:15" ht="30" x14ac:dyDescent="0.25">
      <c r="A15" s="72" t="s">
        <v>19</v>
      </c>
      <c r="B15" s="73" t="s">
        <v>21</v>
      </c>
      <c r="C15" s="73">
        <v>6</v>
      </c>
      <c r="D15" s="73">
        <v>4</v>
      </c>
      <c r="E15" s="73">
        <v>12</v>
      </c>
      <c r="F15" s="73">
        <v>8</v>
      </c>
      <c r="G15" s="73"/>
      <c r="H15" s="73">
        <f>Таблица1[[#This Row],[Годин 2 заїзд]]-Таблица1[[#This Row],[Використано годин]]+Таблица1[[#This Row],[Годин 1 заїзд]]</f>
        <v>10</v>
      </c>
      <c r="I15" s="73" t="s">
        <v>328</v>
      </c>
      <c r="J15" s="74">
        <v>6.1929999999999996</v>
      </c>
      <c r="K15" s="74" t="s">
        <v>220</v>
      </c>
      <c r="L15" s="74">
        <v>2</v>
      </c>
      <c r="M15" s="74"/>
      <c r="N15" s="74"/>
      <c r="O15" s="75"/>
    </row>
    <row r="16" spans="1:15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4</v>
      </c>
      <c r="F16" s="4">
        <v>12</v>
      </c>
      <c r="G16" s="4">
        <v>6</v>
      </c>
      <c r="H16" s="4">
        <f>Таблица1[[#This Row],[Годин 2 заїзд]]-Таблица1[[#This Row],[Використано годин]]+Таблица1[[#This Row],[Годин 1 заїзд]]</f>
        <v>0</v>
      </c>
      <c r="I16" s="4"/>
      <c r="J16" s="3">
        <v>6.1929999999999996</v>
      </c>
      <c r="K16" s="19" t="s">
        <v>204</v>
      </c>
      <c r="L16" s="19">
        <v>4</v>
      </c>
      <c r="M16" s="19"/>
      <c r="N16" s="19">
        <v>2</v>
      </c>
      <c r="O16" s="12"/>
    </row>
    <row r="17" spans="1:15" ht="45" x14ac:dyDescent="0.25">
      <c r="A17" s="11" t="s">
        <v>19</v>
      </c>
      <c r="B17" s="4" t="s">
        <v>23</v>
      </c>
      <c r="C17" s="4">
        <v>2</v>
      </c>
      <c r="D17" s="4"/>
      <c r="E17" s="4">
        <v>4</v>
      </c>
      <c r="F17" s="4"/>
      <c r="G17" s="4"/>
      <c r="H17" s="4">
        <f>Таблица1[[#This Row],[Годин 2 заїзд]]-Таблица1[[#This Row],[Використано годин]]+Таблица1[[#This Row],[Годин 1 заїзд]]</f>
        <v>2</v>
      </c>
      <c r="I17" s="4"/>
      <c r="J17" s="3">
        <v>6.1929999999999996</v>
      </c>
      <c r="K17" s="19" t="s">
        <v>206</v>
      </c>
      <c r="L17" s="19">
        <v>2</v>
      </c>
      <c r="M17" s="19">
        <v>0</v>
      </c>
      <c r="N17" s="19">
        <v>0</v>
      </c>
      <c r="O17" s="12"/>
    </row>
    <row r="18" spans="1:15" x14ac:dyDescent="0.25">
      <c r="A18" s="11" t="s">
        <v>19</v>
      </c>
      <c r="B18" s="4" t="s">
        <v>24</v>
      </c>
      <c r="C18" s="4"/>
      <c r="D18" s="4">
        <v>2</v>
      </c>
      <c r="E18" s="4">
        <v>6</v>
      </c>
      <c r="F18" s="4">
        <v>6</v>
      </c>
      <c r="G18" s="4">
        <v>0</v>
      </c>
      <c r="H18" s="4">
        <f>Таблица1[[#This Row],[Годин 2 заїзд]]-Таблица1[[#This Row],[Використано годин]]+Таблица1[[#This Row],[Годин 1 заїзд]]</f>
        <v>2</v>
      </c>
      <c r="I18" s="4"/>
      <c r="J18" s="3">
        <v>6.1929999999999996</v>
      </c>
      <c r="K18" s="19" t="s">
        <v>238</v>
      </c>
      <c r="L18" s="19">
        <v>2</v>
      </c>
      <c r="M18" s="19"/>
      <c r="N18" s="19">
        <v>0</v>
      </c>
      <c r="O18" s="12"/>
    </row>
    <row r="19" spans="1:15" x14ac:dyDescent="0.25">
      <c r="A19" s="11" t="s">
        <v>19</v>
      </c>
      <c r="B19" s="4" t="s">
        <v>25</v>
      </c>
      <c r="C19" s="4"/>
      <c r="D19" s="4">
        <v>2</v>
      </c>
      <c r="E19" s="4">
        <v>4</v>
      </c>
      <c r="F19" s="4">
        <v>4</v>
      </c>
      <c r="G19" s="4">
        <v>0</v>
      </c>
      <c r="H19" s="4">
        <f>Таблица1[[#This Row],[Годин 2 заїзд]]-Таблица1[[#This Row],[Використано годин]]+Таблица1[[#This Row],[Годин 1 заїзд]]</f>
        <v>2</v>
      </c>
      <c r="I19" s="4"/>
      <c r="J19" s="3">
        <v>6.1929999999999996</v>
      </c>
      <c r="K19" s="19" t="s">
        <v>203</v>
      </c>
      <c r="L19" s="19">
        <v>2</v>
      </c>
      <c r="M19" s="19"/>
      <c r="N19" s="19"/>
      <c r="O19" s="12"/>
    </row>
    <row r="20" spans="1:15" x14ac:dyDescent="0.25">
      <c r="A20" s="11" t="s">
        <v>26</v>
      </c>
      <c r="B20" s="4" t="s">
        <v>27</v>
      </c>
      <c r="C20" s="4">
        <v>6</v>
      </c>
      <c r="D20" s="3">
        <v>4</v>
      </c>
      <c r="E20" s="3">
        <v>4</v>
      </c>
      <c r="F20" s="3">
        <v>8</v>
      </c>
      <c r="G20" s="3">
        <v>4</v>
      </c>
      <c r="H20" s="3">
        <f>Таблица1[[#This Row],[Годин 2 заїзд]]-Таблица1[[#This Row],[Використано годин]]+Таблица1[[#This Row],[Годин 1 заїзд]]</f>
        <v>6</v>
      </c>
      <c r="I20" s="4"/>
      <c r="J20" s="3">
        <v>6.2050000000000001</v>
      </c>
      <c r="K20" s="19" t="s">
        <v>207</v>
      </c>
      <c r="L20" s="19">
        <v>6</v>
      </c>
      <c r="M20" s="19"/>
      <c r="N20" s="19">
        <v>4</v>
      </c>
      <c r="O20" s="12"/>
    </row>
    <row r="21" spans="1:15" x14ac:dyDescent="0.25">
      <c r="A21" s="11" t="s">
        <v>26</v>
      </c>
      <c r="B21" s="4" t="s">
        <v>28</v>
      </c>
      <c r="C21" s="4">
        <v>6</v>
      </c>
      <c r="D21" s="3">
        <v>4</v>
      </c>
      <c r="E21" s="3">
        <v>4</v>
      </c>
      <c r="F21" s="3"/>
      <c r="G21" s="3">
        <v>6</v>
      </c>
      <c r="H21" s="3">
        <f>Таблица1[[#This Row],[Годин 2 заїзд]]-Таблица1[[#This Row],[Використано годин]]+Таблица1[[#This Row],[Годин 1 заїзд]]</f>
        <v>4</v>
      </c>
      <c r="I21" s="4"/>
      <c r="J21" s="3">
        <v>6.2050000000000001</v>
      </c>
      <c r="K21" s="19" t="s">
        <v>208</v>
      </c>
      <c r="L21" s="19">
        <v>6</v>
      </c>
      <c r="M21" s="19">
        <v>4</v>
      </c>
      <c r="N21" s="19"/>
      <c r="O21" s="12"/>
    </row>
    <row r="22" spans="1:15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6</v>
      </c>
      <c r="H22" s="3">
        <f>Таблица1[[#This Row],[Годин 2 заїзд]]-Таблица1[[#This Row],[Використано годин]]+Таблица1[[#This Row],[Годин 1 заїзд]]</f>
        <v>0</v>
      </c>
      <c r="I22" s="4"/>
      <c r="J22" s="3">
        <v>6.2050000000000001</v>
      </c>
      <c r="K22" s="19" t="s">
        <v>209</v>
      </c>
      <c r="L22" s="19">
        <v>6</v>
      </c>
      <c r="M22" s="3"/>
      <c r="N22" s="3"/>
      <c r="O22" s="12"/>
    </row>
    <row r="23" spans="1:15" x14ac:dyDescent="0.25">
      <c r="A23" s="11" t="s">
        <v>26</v>
      </c>
      <c r="B23" s="4" t="s">
        <v>30</v>
      </c>
      <c r="C23" s="4">
        <v>6</v>
      </c>
      <c r="D23" s="3">
        <v>4</v>
      </c>
      <c r="E23" s="3"/>
      <c r="F23" s="3"/>
      <c r="G23" s="3">
        <v>6</v>
      </c>
      <c r="H23" s="3">
        <f>Таблица1[[#This Row],[Годин 2 заїзд]]-Таблица1[[#This Row],[Використано годин]]+Таблица1[[#This Row],[Годин 1 заїзд]]</f>
        <v>4</v>
      </c>
      <c r="I23" s="4"/>
      <c r="J23" s="3">
        <v>6.2050000000000001</v>
      </c>
      <c r="K23" s="3" t="s">
        <v>209</v>
      </c>
      <c r="L23" s="3">
        <v>6</v>
      </c>
      <c r="M23" s="3">
        <v>4</v>
      </c>
      <c r="N23" s="3"/>
      <c r="O23" s="12"/>
    </row>
    <row r="24" spans="1:15" x14ac:dyDescent="0.25">
      <c r="A24" s="11" t="s">
        <v>26</v>
      </c>
      <c r="B24" s="4" t="s">
        <v>20</v>
      </c>
      <c r="C24" s="4">
        <v>4</v>
      </c>
      <c r="D24" s="4">
        <v>6</v>
      </c>
      <c r="E24" s="4">
        <v>4</v>
      </c>
      <c r="F24" s="4">
        <v>6</v>
      </c>
      <c r="G24" s="4">
        <v>4</v>
      </c>
      <c r="H24" s="4">
        <f>Таблица1[[#This Row],[Годин 2 заїзд]]-Таблица1[[#This Row],[Використано годин]]+Таблица1[[#This Row],[Годин 1 заїзд]]</f>
        <v>6</v>
      </c>
      <c r="I24" s="4"/>
      <c r="J24" s="3">
        <v>6.2050000000000001</v>
      </c>
      <c r="K24" s="10" t="s">
        <v>282</v>
      </c>
      <c r="L24" s="19"/>
      <c r="M24" s="19"/>
      <c r="N24" s="19"/>
      <c r="O24" s="12" t="s">
        <v>242</v>
      </c>
    </row>
    <row r="25" spans="1:15" ht="45" x14ac:dyDescent="0.25">
      <c r="A25" s="68" t="s">
        <v>26</v>
      </c>
      <c r="B25" s="69" t="s">
        <v>31</v>
      </c>
      <c r="C25" s="69">
        <v>4</v>
      </c>
      <c r="D25" s="69">
        <v>8</v>
      </c>
      <c r="E25" s="69">
        <v>4</v>
      </c>
      <c r="F25" s="69"/>
      <c r="G25" s="69">
        <v>4</v>
      </c>
      <c r="H25" s="69">
        <f>Таблица1[[#This Row],[Годин 2 заїзд]]-Таблица1[[#This Row],[Використано годин]]+Таблица1[[#This Row],[Годин 1 заїзд]]</f>
        <v>8</v>
      </c>
      <c r="I25" s="69" t="s">
        <v>327</v>
      </c>
      <c r="J25" s="70">
        <v>6.2050000000000001</v>
      </c>
      <c r="K25" s="69" t="s">
        <v>189</v>
      </c>
      <c r="L25" s="70">
        <v>6</v>
      </c>
      <c r="M25" s="70"/>
      <c r="N25" s="70"/>
      <c r="O25" s="71" t="s">
        <v>236</v>
      </c>
    </row>
    <row r="26" spans="1:15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8</v>
      </c>
      <c r="H26" s="4">
        <f>Таблица1[[#This Row],[Годин 2 заїзд]]-Таблица1[[#This Row],[Використано годин]]+Таблица1[[#This Row],[Годин 1 заїзд]]</f>
        <v>8</v>
      </c>
      <c r="I26" s="4"/>
      <c r="J26" s="3">
        <v>6.2050000000000001</v>
      </c>
      <c r="K26" s="3" t="s">
        <v>235</v>
      </c>
      <c r="L26" s="3">
        <v>16</v>
      </c>
      <c r="M26" s="3"/>
      <c r="N26" s="3">
        <v>0</v>
      </c>
      <c r="O26" s="12"/>
    </row>
    <row r="27" spans="1:15" x14ac:dyDescent="0.25">
      <c r="A27" s="20" t="s">
        <v>26</v>
      </c>
      <c r="B27" s="21" t="s">
        <v>33</v>
      </c>
      <c r="C27" s="21">
        <v>4</v>
      </c>
      <c r="D27" s="22">
        <v>6</v>
      </c>
      <c r="E27" s="22">
        <v>4</v>
      </c>
      <c r="F27" s="22">
        <v>2</v>
      </c>
      <c r="G27" s="22">
        <v>4</v>
      </c>
      <c r="H27" s="22">
        <f>Таблица1[[#This Row],[Годин 2 заїзд]]-Таблица1[[#This Row],[Використано годин]]+Таблица1[[#This Row],[Годин 1 заїзд]]</f>
        <v>6</v>
      </c>
      <c r="I27" s="21"/>
      <c r="J27" s="21">
        <v>6.2050000000000001</v>
      </c>
      <c r="K27" s="21" t="s">
        <v>293</v>
      </c>
      <c r="L27" s="21"/>
      <c r="M27" s="21"/>
      <c r="N27" s="21"/>
      <c r="O27" s="23"/>
    </row>
    <row r="102" spans="10:10" x14ac:dyDescent="0.25">
      <c r="J102" s="9"/>
    </row>
    <row r="103" spans="10:10" x14ac:dyDescent="0.25">
      <c r="J103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46" spans="10:10" x14ac:dyDescent="0.25">
      <c r="J146" s="9"/>
    </row>
    <row r="147" spans="10:10" x14ac:dyDescent="0.25">
      <c r="J147" s="9"/>
    </row>
    <row r="157" spans="10:10" x14ac:dyDescent="0.25">
      <c r="J157" s="9"/>
    </row>
    <row r="158" spans="10:10" x14ac:dyDescent="0.25">
      <c r="J158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activeCell="A2" sqref="A2:XFD2"/>
    </sheetView>
  </sheetViews>
  <sheetFormatPr defaultRowHeight="15" x14ac:dyDescent="0.25"/>
  <cols>
    <col min="1" max="1" width="10.7109375" style="29" bestFit="1" customWidth="1"/>
    <col min="2" max="2" width="61.7109375" style="29" bestFit="1" customWidth="1"/>
    <col min="3" max="3" width="14.28515625" style="29" customWidth="1"/>
    <col min="4" max="4" width="12.140625" style="29" customWidth="1"/>
    <col min="5" max="5" width="10.85546875" style="29" customWidth="1"/>
    <col min="6" max="6" width="9.140625" style="29" customWidth="1"/>
    <col min="7" max="8" width="14.28515625" style="29" customWidth="1"/>
    <col min="9" max="9" width="8.7109375" style="29" customWidth="1"/>
    <col min="10" max="10" width="21.28515625" style="29" customWidth="1"/>
    <col min="11" max="11" width="25.42578125" style="29" customWidth="1"/>
    <col min="12" max="12" width="9.28515625" style="29" customWidth="1"/>
    <col min="13" max="13" width="10" style="29" customWidth="1"/>
    <col min="14" max="14" width="9.140625" style="29"/>
    <col min="15" max="15" width="11.85546875" style="29" customWidth="1"/>
    <col min="16" max="16384" width="9.140625" style="29"/>
  </cols>
  <sheetData>
    <row r="1" spans="1:15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191</v>
      </c>
      <c r="K1" s="25" t="s">
        <v>2</v>
      </c>
      <c r="L1" s="26" t="s">
        <v>267</v>
      </c>
      <c r="M1" s="26" t="s">
        <v>268</v>
      </c>
      <c r="N1" s="26" t="s">
        <v>211</v>
      </c>
      <c r="O1" s="28" t="s">
        <v>269</v>
      </c>
    </row>
    <row r="2" spans="1:15" s="90" customFormat="1" ht="45" x14ac:dyDescent="0.25">
      <c r="A2" s="82" t="s">
        <v>5</v>
      </c>
      <c r="B2" s="83" t="s">
        <v>34</v>
      </c>
      <c r="C2" s="83">
        <v>6</v>
      </c>
      <c r="D2" s="83">
        <v>4</v>
      </c>
      <c r="E2" s="83">
        <v>2</v>
      </c>
      <c r="F2" s="83"/>
      <c r="G2" s="83">
        <v>6</v>
      </c>
      <c r="H2" s="83">
        <f>Таблица2[[#This Row],[Годин 1 заїзд]]+Таблица2[[#This Row],[Годин 2 заїзд]]-Таблица2[[#This Row],[Використано годин]]</f>
        <v>4</v>
      </c>
      <c r="I2" s="83"/>
      <c r="J2" s="83"/>
      <c r="K2" s="88" t="s">
        <v>281</v>
      </c>
      <c r="L2" s="88"/>
      <c r="M2" s="88"/>
      <c r="N2" s="88"/>
      <c r="O2" s="89"/>
    </row>
    <row r="3" spans="1:15" x14ac:dyDescent="0.25">
      <c r="A3" s="16" t="s">
        <v>5</v>
      </c>
      <c r="B3" s="17" t="s">
        <v>35</v>
      </c>
      <c r="C3" s="17">
        <v>4</v>
      </c>
      <c r="D3" s="17">
        <v>6</v>
      </c>
      <c r="E3" s="17">
        <v>4</v>
      </c>
      <c r="F3" s="17"/>
      <c r="G3" s="17">
        <v>4</v>
      </c>
      <c r="H3" s="17">
        <f>Таблица2[[#This Row],[Годин 1 заїзд]]+Таблица2[[#This Row],[Годин 2 заїзд]]-Таблица2[[#This Row],[Використано годин]]</f>
        <v>6</v>
      </c>
      <c r="I3" s="17"/>
      <c r="J3" s="17"/>
      <c r="K3" s="4" t="s">
        <v>294</v>
      </c>
      <c r="L3" s="4"/>
      <c r="M3" s="4"/>
      <c r="N3" s="4"/>
      <c r="O3" s="30"/>
    </row>
    <row r="4" spans="1:15" x14ac:dyDescent="0.25">
      <c r="A4" s="11" t="s">
        <v>196</v>
      </c>
      <c r="B4" s="4" t="s">
        <v>36</v>
      </c>
      <c r="C4" s="4">
        <v>8</v>
      </c>
      <c r="D4" s="4">
        <v>8</v>
      </c>
      <c r="E4" s="4"/>
      <c r="F4" s="4"/>
      <c r="G4" s="4">
        <v>8</v>
      </c>
      <c r="H4" s="4">
        <f>Таблица2[[#This Row],[Годин 1 заїзд]]+Таблица2[[#This Row],[Годин 2 заїзд]]-Таблица2[[#This Row],[Використано годин]]</f>
        <v>8</v>
      </c>
      <c r="I4" s="4"/>
      <c r="J4" s="4">
        <v>6.0401040000000004</v>
      </c>
      <c r="K4" s="4" t="s">
        <v>212</v>
      </c>
      <c r="L4" s="4">
        <v>12</v>
      </c>
      <c r="M4" s="4"/>
      <c r="N4" s="4">
        <v>4</v>
      </c>
      <c r="O4" s="30"/>
    </row>
    <row r="5" spans="1:15" x14ac:dyDescent="0.25">
      <c r="A5" s="11" t="s">
        <v>196</v>
      </c>
      <c r="B5" s="4" t="s">
        <v>37</v>
      </c>
      <c r="C5" s="4">
        <v>8</v>
      </c>
      <c r="D5" s="4">
        <v>10</v>
      </c>
      <c r="E5" s="4"/>
      <c r="F5" s="4"/>
      <c r="G5" s="4">
        <v>8</v>
      </c>
      <c r="H5" s="4">
        <f>Таблица2[[#This Row],[Годин 1 заїзд]]+Таблица2[[#This Row],[Годин 2 заїзд]]-Таблица2[[#This Row],[Використано годин]]</f>
        <v>10</v>
      </c>
      <c r="I5" s="4"/>
      <c r="J5" s="4">
        <v>6.0401040000000004</v>
      </c>
      <c r="K5" s="4" t="s">
        <v>239</v>
      </c>
      <c r="L5" s="4">
        <v>12</v>
      </c>
      <c r="M5" s="4"/>
      <c r="N5" s="4">
        <v>6</v>
      </c>
      <c r="O5" s="30"/>
    </row>
    <row r="6" spans="1:15" x14ac:dyDescent="0.25">
      <c r="A6" s="11" t="s">
        <v>196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>
        <v>10</v>
      </c>
      <c r="H6" s="4">
        <f>Таблица2[[#This Row],[Годин 1 заїзд]]+Таблица2[[#This Row],[Годин 2 заїзд]]-Таблица2[[#This Row],[Використано годин]]</f>
        <v>10</v>
      </c>
      <c r="I6" s="4"/>
      <c r="J6" s="4">
        <v>6.0401040000000004</v>
      </c>
      <c r="K6" s="4" t="s">
        <v>202</v>
      </c>
      <c r="L6" s="4">
        <v>20</v>
      </c>
      <c r="M6" s="4"/>
      <c r="N6" s="4"/>
      <c r="O6" s="30"/>
    </row>
    <row r="7" spans="1:15" ht="30" x14ac:dyDescent="0.25">
      <c r="A7" s="11" t="s">
        <v>196</v>
      </c>
      <c r="B7" s="4" t="s">
        <v>8</v>
      </c>
      <c r="C7" s="4">
        <v>12</v>
      </c>
      <c r="D7" s="4">
        <v>10</v>
      </c>
      <c r="E7" s="4"/>
      <c r="F7" s="4"/>
      <c r="G7" s="4">
        <v>12</v>
      </c>
      <c r="H7" s="4">
        <f>Таблица2[[#This Row],[Годин 1 заїзд]]+Таблица2[[#This Row],[Годин 2 заїзд]]-Таблица2[[#This Row],[Використано годин]]</f>
        <v>10</v>
      </c>
      <c r="I7" s="4"/>
      <c r="J7" s="4">
        <v>6.0401040000000004</v>
      </c>
      <c r="K7" s="4" t="s">
        <v>283</v>
      </c>
      <c r="L7" s="4"/>
      <c r="M7" s="4"/>
      <c r="N7" s="4"/>
      <c r="O7" s="30"/>
    </row>
    <row r="8" spans="1:15" x14ac:dyDescent="0.25">
      <c r="A8" s="11" t="s">
        <v>196</v>
      </c>
      <c r="B8" s="4" t="s">
        <v>39</v>
      </c>
      <c r="C8" s="4">
        <v>6</v>
      </c>
      <c r="D8" s="4">
        <v>6</v>
      </c>
      <c r="E8" s="4"/>
      <c r="F8" s="4"/>
      <c r="G8" s="4">
        <v>6</v>
      </c>
      <c r="H8" s="4">
        <f>Таблица2[[#This Row],[Годин 1 заїзд]]+Таблица2[[#This Row],[Годин 2 заїзд]]-Таблица2[[#This Row],[Використано годин]]</f>
        <v>6</v>
      </c>
      <c r="I8" s="4"/>
      <c r="J8" s="4">
        <v>6.0401040000000004</v>
      </c>
      <c r="K8" s="4" t="s">
        <v>205</v>
      </c>
      <c r="L8" s="4">
        <v>10</v>
      </c>
      <c r="M8" s="4">
        <v>2</v>
      </c>
      <c r="N8" s="4"/>
      <c r="O8" s="30"/>
    </row>
    <row r="9" spans="1:15" x14ac:dyDescent="0.25">
      <c r="A9" s="11" t="s">
        <v>196</v>
      </c>
      <c r="B9" s="4" t="s">
        <v>40</v>
      </c>
      <c r="C9" s="4">
        <v>6</v>
      </c>
      <c r="D9" s="4">
        <v>8</v>
      </c>
      <c r="E9" s="4"/>
      <c r="F9" s="4"/>
      <c r="G9" s="4">
        <v>6</v>
      </c>
      <c r="H9" s="4">
        <f>Таблица2[[#This Row],[Годин 1 заїзд]]+Таблица2[[#This Row],[Годин 2 заїзд]]-Таблица2[[#This Row],[Використано годин]]</f>
        <v>8</v>
      </c>
      <c r="I9" s="4"/>
      <c r="J9" s="4">
        <v>6.0401040000000004</v>
      </c>
      <c r="K9" s="4" t="s">
        <v>260</v>
      </c>
      <c r="L9" s="4">
        <v>10</v>
      </c>
      <c r="M9" s="4">
        <v>4</v>
      </c>
      <c r="N9" s="4"/>
      <c r="O9" s="30"/>
    </row>
    <row r="10" spans="1:15" x14ac:dyDescent="0.25">
      <c r="A10" s="11" t="s">
        <v>196</v>
      </c>
      <c r="B10" s="4" t="s">
        <v>41</v>
      </c>
      <c r="C10" s="4">
        <v>4</v>
      </c>
      <c r="D10" s="4">
        <v>8</v>
      </c>
      <c r="E10" s="4">
        <v>4</v>
      </c>
      <c r="F10" s="4"/>
      <c r="G10" s="4">
        <v>4</v>
      </c>
      <c r="H10" s="4">
        <f>Таблица2[[#This Row],[Годин 1 заїзд]]+Таблица2[[#This Row],[Годин 2 заїзд]]-Таблица2[[#This Row],[Використано годин]]</f>
        <v>8</v>
      </c>
      <c r="I10" s="4"/>
      <c r="J10" s="4">
        <v>6.0401040000000004</v>
      </c>
      <c r="K10" s="31" t="s">
        <v>205</v>
      </c>
      <c r="L10" s="31">
        <v>12</v>
      </c>
      <c r="M10" s="4"/>
      <c r="N10" s="4"/>
      <c r="O10" s="30"/>
    </row>
    <row r="11" spans="1:15" x14ac:dyDescent="0.25">
      <c r="A11" s="11" t="s">
        <v>196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1 заїзд]]+Таблица2[[#This Row],[Годин 2 заїзд]]-Таблица2[[#This Row],[Використано годин]]</f>
        <v>0</v>
      </c>
      <c r="I11" s="4"/>
      <c r="J11" s="4">
        <v>6.0401040000000004</v>
      </c>
      <c r="K11" s="31" t="s">
        <v>202</v>
      </c>
      <c r="L11" s="4"/>
      <c r="M11" s="4"/>
      <c r="N11" s="4"/>
      <c r="O11" s="30"/>
    </row>
    <row r="12" spans="1:15" x14ac:dyDescent="0.25">
      <c r="A12" s="11" t="s">
        <v>196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1 заїзд]]+Таблица2[[#This Row],[Годин 2 заїзд]]-Таблица2[[#This Row],[Використано годин]]</f>
        <v>0</v>
      </c>
      <c r="I12" s="4"/>
      <c r="J12" s="4">
        <v>6.0401040000000004</v>
      </c>
      <c r="K12" s="31" t="s">
        <v>213</v>
      </c>
      <c r="L12" s="32"/>
      <c r="M12" s="32"/>
      <c r="N12" s="4"/>
      <c r="O12" s="30"/>
    </row>
    <row r="13" spans="1:15" x14ac:dyDescent="0.25">
      <c r="A13" s="11" t="s">
        <v>196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1 заїзд]]+Таблица2[[#This Row],[Годин 2 заїзд]]-Таблица2[[#This Row],[Використано годин]]</f>
        <v>0</v>
      </c>
      <c r="I13" s="4"/>
      <c r="J13" s="4">
        <v>6.0401040000000004</v>
      </c>
      <c r="K13" s="4" t="s">
        <v>240</v>
      </c>
      <c r="L13" s="4"/>
      <c r="M13" s="4"/>
      <c r="N13" s="4"/>
      <c r="O13" s="30"/>
    </row>
    <row r="14" spans="1:15" x14ac:dyDescent="0.25">
      <c r="A14" s="11" t="s">
        <v>19</v>
      </c>
      <c r="B14" s="4" t="s">
        <v>20</v>
      </c>
      <c r="C14" s="4">
        <v>12</v>
      </c>
      <c r="D14" s="4">
        <v>2</v>
      </c>
      <c r="E14" s="4">
        <v>10</v>
      </c>
      <c r="F14" s="4">
        <v>10</v>
      </c>
      <c r="G14" s="4">
        <v>8</v>
      </c>
      <c r="H14" s="4">
        <f>Таблица2[[#This Row],[Годин 1 заїзд]]+Таблица2[[#This Row],[Годин 2 заїзд]]-Таблица2[[#This Row],[Використано годин]]</f>
        <v>6</v>
      </c>
      <c r="I14" s="4"/>
      <c r="J14" s="4">
        <v>6.080101</v>
      </c>
      <c r="K14" s="32" t="s">
        <v>206</v>
      </c>
      <c r="L14" s="32">
        <v>12</v>
      </c>
      <c r="M14" s="32">
        <v>2</v>
      </c>
      <c r="N14" s="4"/>
      <c r="O14" s="30"/>
    </row>
    <row r="15" spans="1:15" x14ac:dyDescent="0.25">
      <c r="A15" s="11" t="s">
        <v>19</v>
      </c>
      <c r="B15" s="77" t="s">
        <v>18</v>
      </c>
      <c r="C15" s="77">
        <v>10</v>
      </c>
      <c r="D15" s="77">
        <v>8</v>
      </c>
      <c r="E15" s="77"/>
      <c r="F15" s="77"/>
      <c r="G15" s="77">
        <v>8</v>
      </c>
      <c r="H15" s="77">
        <f>Таблица2[[#This Row],[Годин 1 заїзд]]+Таблица2[[#This Row],[Годин 2 заїзд]]-Таблица2[[#This Row],[Використано годин]]</f>
        <v>10</v>
      </c>
      <c r="I15" s="77"/>
      <c r="J15" s="77">
        <v>6.080101</v>
      </c>
      <c r="K15" s="77" t="s">
        <v>284</v>
      </c>
      <c r="L15" s="77"/>
      <c r="M15" s="77"/>
      <c r="N15" s="77"/>
      <c r="O15" s="77" t="s">
        <v>236</v>
      </c>
    </row>
    <row r="16" spans="1:15" x14ac:dyDescent="0.25">
      <c r="A16" s="11" t="s">
        <v>19</v>
      </c>
      <c r="B16" s="4" t="s">
        <v>45</v>
      </c>
      <c r="C16" s="4">
        <v>4</v>
      </c>
      <c r="D16" s="4">
        <v>6</v>
      </c>
      <c r="E16" s="4"/>
      <c r="F16" s="4"/>
      <c r="G16" s="4">
        <v>4</v>
      </c>
      <c r="H16" s="4">
        <f>Таблица2[[#This Row],[Годин 1 заїзд]]+Таблица2[[#This Row],[Годин 2 заїзд]]-Таблица2[[#This Row],[Використано годин]]</f>
        <v>6</v>
      </c>
      <c r="I16" s="4"/>
      <c r="J16" s="4">
        <v>6.080101</v>
      </c>
      <c r="K16" s="4" t="s">
        <v>223</v>
      </c>
      <c r="L16" s="4">
        <v>6</v>
      </c>
      <c r="M16" s="4">
        <v>4</v>
      </c>
      <c r="N16" s="4"/>
      <c r="O16" s="30"/>
    </row>
    <row r="17" spans="1:15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>
        <v>4</v>
      </c>
      <c r="H17" s="4">
        <f>Таблица2[[#This Row],[Годин 1 заїзд]]+Таблица2[[#This Row],[Годин 2 заїзд]]-Таблица2[[#This Row],[Використано годин]]</f>
        <v>6</v>
      </c>
      <c r="I17" s="4"/>
      <c r="J17" s="4">
        <v>6.080101</v>
      </c>
      <c r="K17" s="31" t="s">
        <v>213</v>
      </c>
      <c r="L17" s="31">
        <v>10</v>
      </c>
      <c r="M17" s="31"/>
      <c r="N17" s="31">
        <v>0</v>
      </c>
      <c r="O17" s="30"/>
    </row>
    <row r="18" spans="1:15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>
        <v>10</v>
      </c>
      <c r="H18" s="4">
        <f>Таблица2[[#This Row],[Годин 1 заїзд]]+Таблица2[[#This Row],[Годин 2 заїзд]]-Таблица2[[#This Row],[Використано годин]]</f>
        <v>10</v>
      </c>
      <c r="I18" s="4"/>
      <c r="J18" s="4">
        <v>6.080101</v>
      </c>
      <c r="K18" s="4" t="s">
        <v>241</v>
      </c>
      <c r="L18" s="4">
        <v>18</v>
      </c>
      <c r="M18" s="4"/>
      <c r="N18" s="4">
        <v>2</v>
      </c>
      <c r="O18" s="30"/>
    </row>
    <row r="19" spans="1:15" x14ac:dyDescent="0.25">
      <c r="A19" s="11" t="s">
        <v>19</v>
      </c>
      <c r="B19" s="4" t="s">
        <v>48</v>
      </c>
      <c r="C19" s="4">
        <v>6</v>
      </c>
      <c r="D19" s="4">
        <v>2</v>
      </c>
      <c r="E19" s="4">
        <v>4</v>
      </c>
      <c r="F19" s="4"/>
      <c r="G19" s="4">
        <v>4</v>
      </c>
      <c r="H19" s="4">
        <f>Таблица2[[#This Row],[Годин 1 заїзд]]+Таблица2[[#This Row],[Годин 2 заїзд]]-Таблица2[[#This Row],[Використано годин]]</f>
        <v>4</v>
      </c>
      <c r="I19" s="4"/>
      <c r="J19" s="4">
        <v>6.080101</v>
      </c>
      <c r="K19" s="32" t="s">
        <v>209</v>
      </c>
      <c r="L19" s="32">
        <v>6</v>
      </c>
      <c r="M19" s="32">
        <v>2</v>
      </c>
      <c r="N19" s="4"/>
      <c r="O19" s="30"/>
    </row>
    <row r="20" spans="1:15" x14ac:dyDescent="0.25">
      <c r="A20" s="11" t="s">
        <v>19</v>
      </c>
      <c r="B20" s="4" t="s">
        <v>49</v>
      </c>
      <c r="C20" s="4">
        <v>6</v>
      </c>
      <c r="D20" s="4">
        <v>4</v>
      </c>
      <c r="E20" s="4"/>
      <c r="F20" s="4"/>
      <c r="G20" s="4">
        <v>6</v>
      </c>
      <c r="H20" s="4">
        <f>Таблица2[[#This Row],[Годин 1 заїзд]]+Таблица2[[#This Row],[Годин 2 заїзд]]-Таблица2[[#This Row],[Використано годин]]</f>
        <v>4</v>
      </c>
      <c r="I20" s="4"/>
      <c r="J20" s="4">
        <v>6.080101</v>
      </c>
      <c r="K20" s="4" t="s">
        <v>212</v>
      </c>
      <c r="L20" s="4">
        <v>8</v>
      </c>
      <c r="M20" s="4">
        <v>2</v>
      </c>
      <c r="N20" s="4"/>
      <c r="O20" s="30"/>
    </row>
    <row r="21" spans="1:15" x14ac:dyDescent="0.25">
      <c r="A21" s="11" t="s">
        <v>19</v>
      </c>
      <c r="B21" s="4" t="s">
        <v>50</v>
      </c>
      <c r="C21" s="4">
        <v>6</v>
      </c>
      <c r="D21" s="4">
        <v>2</v>
      </c>
      <c r="E21" s="4"/>
      <c r="F21" s="4"/>
      <c r="G21" s="4">
        <v>6</v>
      </c>
      <c r="H21" s="4">
        <f>Таблица2[[#This Row],[Годин 1 заїзд]]+Таблица2[[#This Row],[Годин 2 заїзд]]-Таблица2[[#This Row],[Використано годин]]</f>
        <v>2</v>
      </c>
      <c r="I21" s="4"/>
      <c r="J21" s="4">
        <v>6.080101</v>
      </c>
      <c r="K21" s="32" t="s">
        <v>245</v>
      </c>
      <c r="L21" s="32">
        <v>4</v>
      </c>
      <c r="M21" s="32">
        <v>4</v>
      </c>
      <c r="N21" s="4"/>
      <c r="O21" s="30"/>
    </row>
    <row r="22" spans="1:15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f>Таблица2[[#This Row],[Годин 1 заїзд]]+Таблица2[[#This Row],[Годин 2 заїзд]]-Таблица2[[#This Row],[Використано годин]]</f>
        <v>4</v>
      </c>
      <c r="I22" s="4"/>
      <c r="J22" s="4">
        <v>6.090103</v>
      </c>
      <c r="K22" s="31" t="s">
        <v>215</v>
      </c>
      <c r="L22" s="31">
        <v>8</v>
      </c>
      <c r="M22" s="31"/>
      <c r="N22" s="31">
        <v>0</v>
      </c>
      <c r="O22" s="30"/>
    </row>
    <row r="23" spans="1:15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>
        <v>6</v>
      </c>
      <c r="H23" s="4">
        <f>Таблица2[[#This Row],[Годин 1 заїзд]]+Таблица2[[#This Row],[Годин 2 заїзд]]-Таблица2[[#This Row],[Використано годин]]</f>
        <v>6</v>
      </c>
      <c r="I23" s="4"/>
      <c r="J23" s="4">
        <v>6.090103</v>
      </c>
      <c r="K23" s="31" t="s">
        <v>243</v>
      </c>
      <c r="L23" s="31">
        <v>8</v>
      </c>
      <c r="M23" s="31"/>
      <c r="N23" s="31">
        <v>4</v>
      </c>
      <c r="O23" s="30"/>
    </row>
    <row r="24" spans="1:15" x14ac:dyDescent="0.25">
      <c r="A24" s="11" t="s">
        <v>56</v>
      </c>
      <c r="B24" s="4" t="s">
        <v>53</v>
      </c>
      <c r="C24" s="4">
        <v>6</v>
      </c>
      <c r="D24" s="4">
        <v>6</v>
      </c>
      <c r="E24" s="4">
        <v>2</v>
      </c>
      <c r="F24" s="4">
        <v>4</v>
      </c>
      <c r="G24" s="4">
        <v>4</v>
      </c>
      <c r="H24" s="4">
        <f>Таблица2[[#This Row],[Годин 1 заїзд]]+Таблица2[[#This Row],[Годин 2 заїзд]]-Таблица2[[#This Row],[Використано годин]]</f>
        <v>8</v>
      </c>
      <c r="I24" s="4"/>
      <c r="J24" s="4">
        <v>6.090103</v>
      </c>
      <c r="K24" s="4" t="s">
        <v>300</v>
      </c>
      <c r="L24" s="4"/>
      <c r="M24" s="4"/>
      <c r="N24" s="4"/>
      <c r="O24" s="30"/>
    </row>
    <row r="25" spans="1:15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4</v>
      </c>
      <c r="H25" s="4">
        <f>Таблица2[[#This Row],[Годин 1 заїзд]]+Таблица2[[#This Row],[Годин 2 заїзд]]-Таблица2[[#This Row],[Використано годин]]</f>
        <v>6</v>
      </c>
      <c r="I25" s="4"/>
      <c r="J25" s="4">
        <v>6.090103</v>
      </c>
      <c r="K25" s="4" t="s">
        <v>246</v>
      </c>
      <c r="L25" s="4">
        <v>10</v>
      </c>
      <c r="M25" s="32"/>
      <c r="N25" s="32"/>
      <c r="O25" s="30"/>
    </row>
    <row r="26" spans="1:15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>
        <v>6</v>
      </c>
      <c r="H26" s="4">
        <f>Таблица2[[#This Row],[Годин 1 заїзд]]+Таблица2[[#This Row],[Годин 2 заїзд]]-Таблица2[[#This Row],[Використано годин]]</f>
        <v>6</v>
      </c>
      <c r="I26" s="4"/>
      <c r="J26" s="4">
        <v>6.090103</v>
      </c>
      <c r="K26" s="4" t="s">
        <v>209</v>
      </c>
      <c r="L26" s="4"/>
      <c r="M26" s="4">
        <v>12</v>
      </c>
      <c r="N26" s="4"/>
      <c r="O26" s="30"/>
    </row>
    <row r="27" spans="1:15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8</v>
      </c>
      <c r="H27" s="4">
        <f>Таблица2[[#This Row],[Годин 1 заїзд]]+Таблица2[[#This Row],[Годин 2 заїзд]]-Таблица2[[#This Row],[Використано годин]]</f>
        <v>6</v>
      </c>
      <c r="I27" s="4"/>
      <c r="J27" s="4">
        <v>6.090103</v>
      </c>
      <c r="K27" s="31" t="s">
        <v>216</v>
      </c>
      <c r="L27" s="31">
        <v>10</v>
      </c>
      <c r="M27" s="31"/>
      <c r="N27" s="31">
        <v>4</v>
      </c>
      <c r="O27" s="33"/>
    </row>
    <row r="28" spans="1:15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0</v>
      </c>
      <c r="H28" s="4">
        <f>Таблица2[[#This Row],[Годин 1 заїзд]]+Таблица2[[#This Row],[Годин 2 заїзд]]-Таблица2[[#This Row],[Використано годин]]</f>
        <v>4</v>
      </c>
      <c r="I28" s="4"/>
      <c r="J28" s="4">
        <v>6.090103</v>
      </c>
      <c r="K28" s="54" t="s">
        <v>235</v>
      </c>
      <c r="L28" s="54">
        <v>4</v>
      </c>
      <c r="M28" s="54"/>
      <c r="N28" s="54"/>
      <c r="O28" s="33"/>
    </row>
    <row r="29" spans="1:15" x14ac:dyDescent="0.25">
      <c r="A29" s="11" t="s">
        <v>195</v>
      </c>
      <c r="B29" s="4" t="s">
        <v>58</v>
      </c>
      <c r="C29" s="4">
        <v>6</v>
      </c>
      <c r="D29" s="4">
        <v>6</v>
      </c>
      <c r="E29" s="4">
        <v>4</v>
      </c>
      <c r="F29" s="4"/>
      <c r="G29" s="4">
        <v>6</v>
      </c>
      <c r="H29" s="4">
        <f>Таблица2[[#This Row],[Годин 1 заїзд]]+Таблица2[[#This Row],[Годин 2 заїзд]]-Таблица2[[#This Row],[Використано годин]]</f>
        <v>6</v>
      </c>
      <c r="I29" s="4"/>
      <c r="J29" s="4">
        <v>6.090103</v>
      </c>
      <c r="K29" s="31" t="s">
        <v>244</v>
      </c>
      <c r="L29" s="31">
        <v>8</v>
      </c>
      <c r="M29" s="31"/>
      <c r="N29" s="31">
        <v>4</v>
      </c>
      <c r="O29" s="30"/>
    </row>
    <row r="30" spans="1:15" x14ac:dyDescent="0.25">
      <c r="A30" s="11" t="s">
        <v>195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8</v>
      </c>
      <c r="H30" s="4">
        <f>Таблица2[[#This Row],[Годин 1 заїзд]]+Таблица2[[#This Row],[Годин 2 заїзд]]-Таблица2[[#This Row],[Використано годин]]</f>
        <v>6</v>
      </c>
      <c r="I30" s="4"/>
      <c r="J30" s="4">
        <v>6.090103</v>
      </c>
      <c r="K30" s="31" t="s">
        <v>235</v>
      </c>
      <c r="L30" s="31">
        <v>10</v>
      </c>
      <c r="M30" s="31">
        <v>4</v>
      </c>
      <c r="N30" s="32"/>
      <c r="O30" s="30"/>
    </row>
    <row r="31" spans="1:15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>
        <v>4</v>
      </c>
      <c r="H31" s="4">
        <f>Таблица2[[#This Row],[Годин 1 заїзд]]+Таблица2[[#This Row],[Годин 2 заїзд]]-Таблица2[[#This Row],[Використано годин]]</f>
        <v>6</v>
      </c>
      <c r="I31" s="4"/>
      <c r="J31" s="4">
        <v>6.090103</v>
      </c>
      <c r="K31" s="31" t="s">
        <v>214</v>
      </c>
      <c r="L31" s="31">
        <v>8</v>
      </c>
      <c r="M31" s="31"/>
      <c r="N31" s="31">
        <v>2</v>
      </c>
      <c r="O31" s="34"/>
    </row>
    <row r="32" spans="1:15" x14ac:dyDescent="0.25">
      <c r="A32" s="20" t="s">
        <v>56</v>
      </c>
      <c r="B32" s="22" t="s">
        <v>60</v>
      </c>
      <c r="C32" s="22">
        <v>6</v>
      </c>
      <c r="D32" s="22">
        <v>4</v>
      </c>
      <c r="E32" s="22">
        <v>4</v>
      </c>
      <c r="F32" s="22"/>
      <c r="G32" s="22">
        <v>4</v>
      </c>
      <c r="H32" s="22">
        <f>Таблица2[[#This Row],[Годин 1 заїзд]]+Таблица2[[#This Row],[Годин 2 заїзд]]-Таблица2[[#This Row],[Використано годин]]</f>
        <v>6</v>
      </c>
      <c r="I32" s="22"/>
      <c r="J32" s="22">
        <v>6.090103</v>
      </c>
      <c r="K32" s="35" t="s">
        <v>202</v>
      </c>
      <c r="L32" s="35">
        <v>6</v>
      </c>
      <c r="M32" s="35">
        <v>4</v>
      </c>
      <c r="N32" s="36"/>
      <c r="O32" s="37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8"/>
  <sheetViews>
    <sheetView topLeftCell="A16" workbookViewId="0">
      <selection activeCell="D17" sqref="D17"/>
    </sheetView>
  </sheetViews>
  <sheetFormatPr defaultRowHeight="15" x14ac:dyDescent="0.25"/>
  <cols>
    <col min="1" max="1" width="12.140625" style="7" bestFit="1" customWidth="1"/>
    <col min="2" max="2" width="70.7109375" style="7" bestFit="1" customWidth="1"/>
    <col min="3" max="8" width="14.28515625" style="7" customWidth="1"/>
    <col min="9" max="9" width="12.7109375" style="7" customWidth="1"/>
    <col min="10" max="10" width="21.5703125" style="7" customWidth="1"/>
    <col min="11" max="11" width="25" style="7" customWidth="1"/>
    <col min="12" max="12" width="9.28515625" style="7" customWidth="1"/>
    <col min="13" max="13" width="10" style="7" customWidth="1"/>
    <col min="14" max="16384" width="9.140625" style="7"/>
  </cols>
  <sheetData>
    <row r="1" spans="1:14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198</v>
      </c>
      <c r="K1" s="25" t="s">
        <v>2</v>
      </c>
      <c r="L1" s="26" t="s">
        <v>267</v>
      </c>
      <c r="M1" s="26" t="s">
        <v>268</v>
      </c>
      <c r="N1" s="27" t="s">
        <v>211</v>
      </c>
    </row>
    <row r="2" spans="1:14" x14ac:dyDescent="0.25">
      <c r="A2" s="11" t="s">
        <v>196</v>
      </c>
      <c r="B2" s="4" t="s">
        <v>66</v>
      </c>
      <c r="C2" s="4">
        <v>8</v>
      </c>
      <c r="D2" s="4">
        <v>16</v>
      </c>
      <c r="E2" s="4"/>
      <c r="F2" s="4"/>
      <c r="G2" s="4">
        <v>8</v>
      </c>
      <c r="H2" s="17">
        <f>Таблица3[[#This Row],[Годин 1 заїзд]]+Таблица3[[#This Row],[Годин 2 заїзд]]-Таблица3[[#This Row],[Використано годин]]</f>
        <v>16</v>
      </c>
      <c r="I2" s="4"/>
      <c r="J2" s="4">
        <v>6.0401040000000004</v>
      </c>
      <c r="K2" s="19" t="s">
        <v>203</v>
      </c>
      <c r="L2" s="19">
        <v>12</v>
      </c>
      <c r="M2" s="19"/>
      <c r="N2" s="13">
        <v>12</v>
      </c>
    </row>
    <row r="3" spans="1:14" x14ac:dyDescent="0.25">
      <c r="A3" s="11" t="s">
        <v>196</v>
      </c>
      <c r="B3" s="4" t="s">
        <v>67</v>
      </c>
      <c r="C3" s="4">
        <v>8</v>
      </c>
      <c r="D3" s="4">
        <v>8</v>
      </c>
      <c r="E3" s="4"/>
      <c r="F3" s="4"/>
      <c r="G3" s="4">
        <v>8</v>
      </c>
      <c r="H3" s="4">
        <f>Таблица3[[#This Row],[Годин 1 заїзд]]+Таблица3[[#This Row],[Годин 2 заїзд]]-Таблица3[[#This Row],[Використано годин]]</f>
        <v>8</v>
      </c>
      <c r="I3" s="4"/>
      <c r="J3" s="4">
        <v>6.0401040000000004</v>
      </c>
      <c r="K3" s="3" t="s">
        <v>212</v>
      </c>
      <c r="L3" s="3">
        <v>12</v>
      </c>
      <c r="M3" s="3">
        <v>4</v>
      </c>
      <c r="N3" s="12"/>
    </row>
    <row r="4" spans="1:14" x14ac:dyDescent="0.25">
      <c r="A4" s="11" t="s">
        <v>196</v>
      </c>
      <c r="B4" s="4" t="s">
        <v>68</v>
      </c>
      <c r="C4" s="4">
        <v>8</v>
      </c>
      <c r="D4" s="4">
        <v>6</v>
      </c>
      <c r="E4" s="4"/>
      <c r="F4" s="4"/>
      <c r="G4" s="4">
        <v>8</v>
      </c>
      <c r="H4" s="4">
        <f>Таблица3[[#This Row],[Годин 1 заїзд]]+Таблица3[[#This Row],[Годин 2 заїзд]]-Таблица3[[#This Row],[Використано годин]]</f>
        <v>6</v>
      </c>
      <c r="I4" s="4"/>
      <c r="J4" s="4">
        <v>6.0401040000000004</v>
      </c>
      <c r="K4" s="3" t="s">
        <v>205</v>
      </c>
      <c r="L4" s="3">
        <v>10</v>
      </c>
      <c r="M4" s="4">
        <v>4</v>
      </c>
      <c r="N4" s="12"/>
    </row>
    <row r="5" spans="1:14" x14ac:dyDescent="0.25">
      <c r="A5" s="11" t="s">
        <v>196</v>
      </c>
      <c r="B5" s="4" t="s">
        <v>69</v>
      </c>
      <c r="C5" s="4">
        <v>6</v>
      </c>
      <c r="D5" s="4">
        <v>4</v>
      </c>
      <c r="E5" s="4"/>
      <c r="F5" s="4"/>
      <c r="G5" s="4">
        <v>6</v>
      </c>
      <c r="H5" s="4">
        <f>Таблица3[[#This Row],[Годин 1 заїзд]]+Таблица3[[#This Row],[Годин 2 заїзд]]-Таблица3[[#This Row],[Використано годин]]</f>
        <v>4</v>
      </c>
      <c r="I5" s="4"/>
      <c r="J5" s="4">
        <v>6.0401040000000004</v>
      </c>
      <c r="K5" s="3" t="s">
        <v>219</v>
      </c>
      <c r="L5" s="3">
        <v>6</v>
      </c>
      <c r="M5" s="4">
        <v>4</v>
      </c>
      <c r="N5" s="12"/>
    </row>
    <row r="6" spans="1:14" x14ac:dyDescent="0.25">
      <c r="A6" s="77" t="s">
        <v>196</v>
      </c>
      <c r="B6" s="77" t="s">
        <v>70</v>
      </c>
      <c r="C6" s="77">
        <v>6</v>
      </c>
      <c r="D6" s="77">
        <v>4</v>
      </c>
      <c r="E6" s="77"/>
      <c r="F6" s="77"/>
      <c r="G6" s="77">
        <v>8</v>
      </c>
      <c r="H6" s="77">
        <f>Таблица3[[#This Row],[Годин 1 заїзд]]+Таблица3[[#This Row],[Годин 2 заїзд]]-Таблица3[[#This Row],[Використано годин]]</f>
        <v>2</v>
      </c>
      <c r="I6" s="77"/>
      <c r="J6" s="77">
        <v>6.0401040000000004</v>
      </c>
      <c r="K6" s="76" t="s">
        <v>203</v>
      </c>
      <c r="L6" s="76">
        <v>8</v>
      </c>
      <c r="M6" s="76">
        <v>2</v>
      </c>
      <c r="N6" s="76"/>
    </row>
    <row r="7" spans="1:14" x14ac:dyDescent="0.25">
      <c r="A7" s="11" t="s">
        <v>196</v>
      </c>
      <c r="B7" s="4" t="s">
        <v>71</v>
      </c>
      <c r="C7" s="4">
        <v>6</v>
      </c>
      <c r="D7" s="4">
        <v>8</v>
      </c>
      <c r="E7" s="4"/>
      <c r="F7" s="4"/>
      <c r="G7" s="4">
        <v>6</v>
      </c>
      <c r="H7" s="4">
        <f>Таблица3[[#This Row],[Годин 1 заїзд]]+Таблица3[[#This Row],[Годин 2 заїзд]]-Таблица3[[#This Row],[Використано годин]]</f>
        <v>8</v>
      </c>
      <c r="I7" s="4"/>
      <c r="J7" s="4">
        <v>6.0401040000000004</v>
      </c>
      <c r="K7" s="3" t="s">
        <v>247</v>
      </c>
      <c r="L7" s="3">
        <v>6</v>
      </c>
      <c r="M7" s="3"/>
      <c r="N7" s="12">
        <v>16</v>
      </c>
    </row>
    <row r="8" spans="1:14" x14ac:dyDescent="0.25">
      <c r="A8" s="11" t="s">
        <v>196</v>
      </c>
      <c r="B8" s="4" t="s">
        <v>72</v>
      </c>
      <c r="C8" s="4">
        <v>10</v>
      </c>
      <c r="D8" s="4">
        <v>10</v>
      </c>
      <c r="E8" s="4">
        <v>10</v>
      </c>
      <c r="F8" s="4"/>
      <c r="G8" s="4">
        <v>10</v>
      </c>
      <c r="H8" s="4">
        <f>Таблица3[[#This Row],[Годин 1 заїзд]]+Таблица3[[#This Row],[Годин 2 заїзд]]-Таблица3[[#This Row],[Використано годин]]</f>
        <v>10</v>
      </c>
      <c r="I8" s="4"/>
      <c r="J8" s="4">
        <v>6.0401040000000004</v>
      </c>
      <c r="K8" s="3" t="s">
        <v>225</v>
      </c>
      <c r="L8" s="3">
        <v>20</v>
      </c>
      <c r="M8" s="3"/>
      <c r="N8" s="12"/>
    </row>
    <row r="9" spans="1:14" x14ac:dyDescent="0.25">
      <c r="A9" s="11" t="s">
        <v>196</v>
      </c>
      <c r="B9" s="4" t="s">
        <v>248</v>
      </c>
      <c r="C9" s="4"/>
      <c r="D9" s="4">
        <v>8</v>
      </c>
      <c r="E9" s="4">
        <v>6</v>
      </c>
      <c r="F9" s="4"/>
      <c r="G9" s="4">
        <v>0</v>
      </c>
      <c r="H9" s="4">
        <f>Таблица3[[#This Row],[Годин 1 заїзд]]+Таблица3[[#This Row],[Годин 2 заїзд]]-Таблица3[[#This Row],[Використано годин]]</f>
        <v>8</v>
      </c>
      <c r="I9" s="4"/>
      <c r="J9" s="4">
        <v>6.0401040000000004</v>
      </c>
      <c r="K9" s="3" t="s">
        <v>247</v>
      </c>
      <c r="L9" s="3">
        <v>8</v>
      </c>
      <c r="M9" s="3"/>
      <c r="N9" s="12"/>
    </row>
    <row r="10" spans="1:14" x14ac:dyDescent="0.25">
      <c r="A10" s="11" t="s">
        <v>196</v>
      </c>
      <c r="B10" s="4" t="s">
        <v>73</v>
      </c>
      <c r="C10" s="4"/>
      <c r="D10" s="4">
        <v>6</v>
      </c>
      <c r="E10" s="4">
        <v>4</v>
      </c>
      <c r="F10" s="4"/>
      <c r="G10" s="4">
        <v>0</v>
      </c>
      <c r="H10" s="4">
        <f>Таблица3[[#This Row],[Годин 1 заїзд]]+Таблица3[[#This Row],[Годин 2 заїзд]]-Таблица3[[#This Row],[Використано годин]]</f>
        <v>6</v>
      </c>
      <c r="I10" s="4"/>
      <c r="J10" s="4">
        <v>6.0401040000000004</v>
      </c>
      <c r="K10" s="10" t="s">
        <v>217</v>
      </c>
      <c r="L10" s="10">
        <v>6</v>
      </c>
      <c r="M10" s="3"/>
      <c r="N10" s="12"/>
    </row>
    <row r="11" spans="1:14" x14ac:dyDescent="0.25">
      <c r="A11" s="11" t="s">
        <v>196</v>
      </c>
      <c r="B11" s="4" t="s">
        <v>74</v>
      </c>
      <c r="C11" s="4"/>
      <c r="D11" s="4">
        <v>6</v>
      </c>
      <c r="E11" s="4">
        <v>6</v>
      </c>
      <c r="F11" s="4">
        <v>2</v>
      </c>
      <c r="G11" s="4">
        <v>0</v>
      </c>
      <c r="H11" s="4">
        <f>Таблица3[[#This Row],[Годин 1 заїзд]]+Таблица3[[#This Row],[Годин 2 заїзд]]-Таблица3[[#This Row],[Використано годин]]</f>
        <v>6</v>
      </c>
      <c r="I11" s="4"/>
      <c r="J11" s="4">
        <v>6.0401040000000004</v>
      </c>
      <c r="K11" s="10" t="s">
        <v>258</v>
      </c>
      <c r="L11" s="10">
        <v>6</v>
      </c>
      <c r="M11" s="3"/>
      <c r="N11" s="12"/>
    </row>
    <row r="12" spans="1:14" x14ac:dyDescent="0.25">
      <c r="A12" s="11" t="s">
        <v>196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1 заїзд]]+Таблица3[[#This Row],[Годин 2 заїзд]]-Таблица3[[#This Row],[Використано годин]]</f>
        <v>0</v>
      </c>
      <c r="I12" s="4"/>
      <c r="J12" s="4">
        <v>6.0401040000000004</v>
      </c>
      <c r="K12" s="3" t="s">
        <v>212</v>
      </c>
      <c r="L12" s="3"/>
      <c r="M12" s="3"/>
      <c r="N12" s="12"/>
    </row>
    <row r="13" spans="1:14" x14ac:dyDescent="0.25">
      <c r="A13" s="11" t="s">
        <v>196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1 заїзд]]+Таблица3[[#This Row],[Годин 2 заїзд]]-Таблица3[[#This Row],[Використано годин]]</f>
        <v>0</v>
      </c>
      <c r="I13" s="4"/>
      <c r="J13" s="4">
        <v>6.0401040000000004</v>
      </c>
      <c r="K13" s="10" t="s">
        <v>218</v>
      </c>
      <c r="L13" s="3"/>
      <c r="M13" s="3"/>
      <c r="N13" s="12"/>
    </row>
    <row r="14" spans="1:14" x14ac:dyDescent="0.25">
      <c r="A14" s="11" t="s">
        <v>196</v>
      </c>
      <c r="B14" s="4" t="s">
        <v>77</v>
      </c>
      <c r="C14" s="4"/>
      <c r="D14" s="4"/>
      <c r="E14" s="4">
        <v>8</v>
      </c>
      <c r="F14" s="4">
        <v>10</v>
      </c>
      <c r="G14" s="4">
        <v>0</v>
      </c>
      <c r="H14" s="4">
        <f>Таблица3[[#This Row],[Годин 1 заїзд]]+Таблица3[[#This Row],[Годин 2 заїзд]]-Таблица3[[#This Row],[Використано годин]]</f>
        <v>0</v>
      </c>
      <c r="I14" s="4"/>
      <c r="J14" s="4">
        <v>6.0401040000000004</v>
      </c>
      <c r="K14" s="19" t="s">
        <v>205</v>
      </c>
      <c r="L14" s="3"/>
      <c r="M14" s="3"/>
      <c r="N14" s="12"/>
    </row>
    <row r="15" spans="1:14" ht="30" x14ac:dyDescent="0.25">
      <c r="A15" s="11" t="s">
        <v>196</v>
      </c>
      <c r="B15" s="4" t="s">
        <v>78</v>
      </c>
      <c r="C15" s="4"/>
      <c r="D15" s="4"/>
      <c r="E15" s="4">
        <v>4</v>
      </c>
      <c r="F15" s="4">
        <v>8</v>
      </c>
      <c r="G15" s="4">
        <v>0</v>
      </c>
      <c r="H15" s="4">
        <f>Таблица3[[#This Row],[Годин 1 заїзд]]+Таблица3[[#This Row],[Годин 2 заїзд]]-Таблица3[[#This Row],[Використано годин]]</f>
        <v>0</v>
      </c>
      <c r="I15" s="4"/>
      <c r="J15" s="4">
        <v>6.0401040000000004</v>
      </c>
      <c r="K15" s="31" t="s">
        <v>249</v>
      </c>
      <c r="L15" s="3"/>
      <c r="M15" s="3"/>
      <c r="N15" s="12"/>
    </row>
    <row r="16" spans="1:14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>
        <v>6</v>
      </c>
      <c r="H16" s="4">
        <f>Таблица3[[#This Row],[Годин 1 заїзд]]+Таблица3[[#This Row],[Годин 2 заїзд]]-Таблица3[[#This Row],[Використано годин]]</f>
        <v>6</v>
      </c>
      <c r="I16" s="4"/>
      <c r="J16" s="4">
        <v>6.080101</v>
      </c>
      <c r="K16" s="10" t="s">
        <v>206</v>
      </c>
      <c r="L16" s="10">
        <v>8</v>
      </c>
      <c r="M16" s="10">
        <v>4</v>
      </c>
      <c r="N16" s="12"/>
    </row>
    <row r="17" spans="1:14" x14ac:dyDescent="0.25">
      <c r="A17" s="77" t="s">
        <v>19</v>
      </c>
      <c r="B17" s="77" t="s">
        <v>46</v>
      </c>
      <c r="C17" s="77">
        <v>4</v>
      </c>
      <c r="D17" s="77">
        <v>4</v>
      </c>
      <c r="E17" s="77">
        <v>6</v>
      </c>
      <c r="F17" s="77">
        <v>6</v>
      </c>
      <c r="G17" s="77">
        <v>0</v>
      </c>
      <c r="H17" s="77">
        <f>Таблица3[[#This Row],[Годин 1 заїзд]]+Таблица3[[#This Row],[Годин 2 заїзд]]-Таблица3[[#This Row],[Використано годин]]</f>
        <v>8</v>
      </c>
      <c r="I17" s="77"/>
      <c r="J17" s="77">
        <v>6.080101</v>
      </c>
      <c r="K17" s="78" t="s">
        <v>213</v>
      </c>
      <c r="L17" s="78">
        <v>8</v>
      </c>
      <c r="M17" s="78"/>
      <c r="N17" s="78">
        <v>0</v>
      </c>
    </row>
    <row r="18" spans="1:14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>
        <v>4</v>
      </c>
      <c r="H18" s="4">
        <f>Таблица3[[#This Row],[Годин 1 заїзд]]+Таблица3[[#This Row],[Годин 2 заїзд]]-Таблица3[[#This Row],[Використано годин]]</f>
        <v>6</v>
      </c>
      <c r="I18" s="4"/>
      <c r="J18" s="4">
        <v>6.080101</v>
      </c>
      <c r="K18" s="10" t="s">
        <v>250</v>
      </c>
      <c r="L18" s="3">
        <v>10</v>
      </c>
      <c r="M18" s="3"/>
      <c r="N18" s="12"/>
    </row>
    <row r="19" spans="1:14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>
        <v>6</v>
      </c>
      <c r="H19" s="4">
        <f>Таблица3[[#This Row],[Годин 1 заїзд]]+Таблица3[[#This Row],[Годин 2 заїзд]]-Таблица3[[#This Row],[Використано годин]]</f>
        <v>6</v>
      </c>
      <c r="I19" s="4"/>
      <c r="J19" s="4">
        <v>6.080101</v>
      </c>
      <c r="K19" s="10" t="s">
        <v>220</v>
      </c>
      <c r="L19" s="10">
        <v>10</v>
      </c>
      <c r="M19" s="10">
        <v>2</v>
      </c>
      <c r="N19" s="12"/>
    </row>
    <row r="20" spans="1:14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>
        <v>0</v>
      </c>
      <c r="H20" s="4">
        <f>Таблица3[[#This Row],[Годин 1 заїзд]]+Таблица3[[#This Row],[Годин 2 заїзд]]-Таблица3[[#This Row],[Використано годин]]</f>
        <v>8</v>
      </c>
      <c r="I20" s="4"/>
      <c r="J20" s="4">
        <v>6.080101</v>
      </c>
      <c r="K20" s="3" t="s">
        <v>221</v>
      </c>
      <c r="L20" s="3">
        <v>8</v>
      </c>
      <c r="M20" s="3"/>
      <c r="N20" s="12"/>
    </row>
    <row r="21" spans="1:14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1 заїзд]]+Таблица3[[#This Row],[Годин 2 заїзд]]-Таблица3[[#This Row],[Використано годин]]</f>
        <v>0</v>
      </c>
      <c r="I21" s="4"/>
      <c r="J21" s="4">
        <v>6.080101</v>
      </c>
      <c r="K21" s="10" t="s">
        <v>222</v>
      </c>
      <c r="L21" s="3"/>
      <c r="M21" s="3"/>
      <c r="N21" s="12"/>
    </row>
    <row r="22" spans="1:14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>
        <v>8</v>
      </c>
      <c r="H22" s="4">
        <f>Таблица3[[#This Row],[Годин 1 заїзд]]+Таблица3[[#This Row],[Годин 2 заїзд]]-Таблица3[[#This Row],[Використано годин]]</f>
        <v>2</v>
      </c>
      <c r="I22" s="4"/>
      <c r="J22" s="4">
        <v>6.080101</v>
      </c>
      <c r="K22" s="10" t="s">
        <v>251</v>
      </c>
      <c r="L22" s="10">
        <v>8</v>
      </c>
      <c r="M22" s="10">
        <v>2</v>
      </c>
      <c r="N22" s="12"/>
    </row>
    <row r="23" spans="1:14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>
        <v>4</v>
      </c>
      <c r="H23" s="4">
        <f>Таблица3[[#This Row],[Годин 1 заїзд]]+Таблица3[[#This Row],[Годин 2 заїзд]]-Таблица3[[#This Row],[Використано годин]]</f>
        <v>4</v>
      </c>
      <c r="I23" s="4"/>
      <c r="J23" s="4">
        <v>6.080101</v>
      </c>
      <c r="K23" s="10" t="s">
        <v>206</v>
      </c>
      <c r="L23" s="10">
        <v>8</v>
      </c>
      <c r="M23" s="10">
        <v>0</v>
      </c>
      <c r="N23" s="12"/>
    </row>
    <row r="24" spans="1:14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>
        <v>4</v>
      </c>
      <c r="H24" s="4">
        <f>Таблица3[[#This Row],[Годин 1 заїзд]]+Таблица3[[#This Row],[Годин 2 заїзд]]-Таблица3[[#This Row],[Використано годин]]</f>
        <v>4</v>
      </c>
      <c r="I24" s="4"/>
      <c r="J24" s="4">
        <v>6.080101</v>
      </c>
      <c r="K24" s="10" t="s">
        <v>238</v>
      </c>
      <c r="L24" s="10">
        <v>8</v>
      </c>
      <c r="M24" s="10"/>
      <c r="N24" s="38">
        <v>0</v>
      </c>
    </row>
    <row r="25" spans="1:14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6</v>
      </c>
      <c r="H25" s="4">
        <f>Таблица3[[#This Row],[Годин 1 заїзд]]+Таблица3[[#This Row],[Годин 2 заїзд]]-Таблица3[[#This Row],[Використано годин]]</f>
        <v>4</v>
      </c>
      <c r="I25" s="4"/>
      <c r="J25" s="4">
        <v>6.080101</v>
      </c>
      <c r="K25" s="10" t="s">
        <v>252</v>
      </c>
      <c r="L25" s="10">
        <v>10</v>
      </c>
      <c r="M25" s="3"/>
      <c r="N25" s="12"/>
    </row>
    <row r="26" spans="1:14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>
        <v>4</v>
      </c>
      <c r="H26" s="4">
        <f>Таблица3[[#This Row],[Годин 1 заїзд]]+Таблица3[[#This Row],[Годин 2 заїзд]]-Таблица3[[#This Row],[Використано годин]]</f>
        <v>6</v>
      </c>
      <c r="I26" s="4"/>
      <c r="J26" s="4">
        <v>6.080101</v>
      </c>
      <c r="K26" s="3" t="s">
        <v>218</v>
      </c>
      <c r="L26" s="3">
        <v>8</v>
      </c>
      <c r="M26" s="3">
        <v>2</v>
      </c>
      <c r="N26" s="12"/>
    </row>
    <row r="27" spans="1:14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>
        <v>6</v>
      </c>
      <c r="H27" s="4">
        <f>Таблица3[[#This Row],[Годин 1 заїзд]]+Таблица3[[#This Row],[Годин 2 заїзд]]-Таблица3[[#This Row],[Використано годин]]</f>
        <v>4</v>
      </c>
      <c r="I27" s="4"/>
      <c r="J27" s="4">
        <v>6.080101</v>
      </c>
      <c r="K27" s="3" t="s">
        <v>223</v>
      </c>
      <c r="L27" s="3">
        <v>6</v>
      </c>
      <c r="M27" s="3"/>
      <c r="N27" s="12">
        <v>4</v>
      </c>
    </row>
    <row r="28" spans="1:14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>
        <v>4</v>
      </c>
      <c r="H28" s="4">
        <f>Таблица3[[#This Row],[Годин 1 заїзд]]+Таблица3[[#This Row],[Годин 2 заїзд]]-Таблица3[[#This Row],[Використано годин]]</f>
        <v>6</v>
      </c>
      <c r="I28" s="4"/>
      <c r="J28" s="4">
        <v>6.080101</v>
      </c>
      <c r="K28" s="3" t="s">
        <v>245</v>
      </c>
      <c r="L28" s="3">
        <v>6</v>
      </c>
      <c r="M28" s="3"/>
      <c r="N28" s="12">
        <v>4</v>
      </c>
    </row>
    <row r="29" spans="1:14" x14ac:dyDescent="0.25">
      <c r="A29" s="11" t="s">
        <v>19</v>
      </c>
      <c r="B29" s="4" t="s">
        <v>88</v>
      </c>
      <c r="C29" s="4"/>
      <c r="D29" s="4"/>
      <c r="E29" s="4">
        <v>4</v>
      </c>
      <c r="F29" s="4">
        <v>6</v>
      </c>
      <c r="G29" s="4">
        <v>0</v>
      </c>
      <c r="H29" s="4">
        <f>Таблица3[[#This Row],[Годин 1 заїзд]]+Таблица3[[#This Row],[Годин 2 заїзд]]-Таблица3[[#This Row],[Використано годин]]</f>
        <v>0</v>
      </c>
      <c r="I29" s="4"/>
      <c r="J29" s="4">
        <v>6.080101</v>
      </c>
      <c r="K29" s="19" t="s">
        <v>244</v>
      </c>
      <c r="L29" s="3"/>
      <c r="M29" s="3"/>
      <c r="N29" s="12"/>
    </row>
    <row r="30" spans="1:14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0</v>
      </c>
      <c r="H30" s="4">
        <f>Таблица3[[#This Row],[Годин 1 заїзд]]+Таблица3[[#This Row],[Годин 2 заїзд]]-Таблица3[[#This Row],[Використано годин]]</f>
        <v>6</v>
      </c>
      <c r="I30" s="4"/>
      <c r="J30" s="4">
        <v>6.080101</v>
      </c>
      <c r="K30" s="10" t="s">
        <v>224</v>
      </c>
      <c r="L30" s="10">
        <v>6</v>
      </c>
      <c r="M30" s="10"/>
      <c r="N30" s="38">
        <v>0</v>
      </c>
    </row>
    <row r="31" spans="1:14" ht="45.75" customHeight="1" x14ac:dyDescent="0.25">
      <c r="A31" s="11" t="s">
        <v>91</v>
      </c>
      <c r="B31" s="4" t="s">
        <v>90</v>
      </c>
      <c r="C31" s="4">
        <v>6</v>
      </c>
      <c r="D31" s="4">
        <v>2</v>
      </c>
      <c r="E31" s="4"/>
      <c r="F31" s="4"/>
      <c r="G31" s="4">
        <v>6</v>
      </c>
      <c r="H31" s="4">
        <f>Таблица3[[#This Row],[Годин 1 заїзд]]+Таблица3[[#This Row],[Годин 2 заїзд]]-Таблица3[[#This Row],[Використано годин]]</f>
        <v>2</v>
      </c>
      <c r="I31" s="4" t="s">
        <v>200</v>
      </c>
      <c r="J31" s="4"/>
      <c r="K31" s="3" t="s">
        <v>285</v>
      </c>
      <c r="L31" s="3"/>
      <c r="M31" s="3"/>
      <c r="N31" s="12"/>
    </row>
    <row r="32" spans="1:14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1 заїзд]]+Таблица3[[#This Row],[Годин 2 заїзд]]-Таблица3[[#This Row],[Використано годин]]</f>
        <v>4</v>
      </c>
      <c r="I32" s="4"/>
      <c r="J32" s="4">
        <v>6.090103</v>
      </c>
      <c r="K32" s="10" t="s">
        <v>253</v>
      </c>
      <c r="L32" s="10">
        <v>6</v>
      </c>
      <c r="M32" s="31">
        <v>2</v>
      </c>
      <c r="N32" s="12"/>
    </row>
    <row r="33" spans="1:14" x14ac:dyDescent="0.25">
      <c r="A33" s="11" t="s">
        <v>56</v>
      </c>
      <c r="B33" s="4" t="s">
        <v>92</v>
      </c>
      <c r="C33" s="4"/>
      <c r="D33" s="4">
        <v>4</v>
      </c>
      <c r="E33" s="4">
        <v>4</v>
      </c>
      <c r="F33" s="4">
        <v>6</v>
      </c>
      <c r="G33" s="4">
        <v>0</v>
      </c>
      <c r="H33" s="4">
        <f>Таблица3[[#This Row],[Годин 1 заїзд]]+Таблица3[[#This Row],[Годин 2 заїзд]]-Таблица3[[#This Row],[Використано годин]]</f>
        <v>4</v>
      </c>
      <c r="I33" s="4"/>
      <c r="J33" s="4">
        <v>6.090103</v>
      </c>
      <c r="K33" s="10" t="s">
        <v>210</v>
      </c>
      <c r="L33" s="10">
        <v>4</v>
      </c>
      <c r="M33" s="10">
        <v>0</v>
      </c>
      <c r="N33" s="38"/>
    </row>
    <row r="34" spans="1:14" x14ac:dyDescent="0.25">
      <c r="A34" s="11" t="s">
        <v>56</v>
      </c>
      <c r="B34" s="4" t="s">
        <v>94</v>
      </c>
      <c r="C34" s="4">
        <v>6</v>
      </c>
      <c r="D34" s="4">
        <v>2</v>
      </c>
      <c r="E34" s="4"/>
      <c r="F34" s="4"/>
      <c r="G34" s="4">
        <v>6</v>
      </c>
      <c r="H34" s="4">
        <f>Таблица3[[#This Row],[Годин 1 заїзд]]+Таблица3[[#This Row],[Годин 2 заїзд]]-Таблица3[[#This Row],[Використано годин]]</f>
        <v>2</v>
      </c>
      <c r="I34" s="4"/>
      <c r="J34" s="4">
        <v>6.090103</v>
      </c>
      <c r="K34" s="7" t="s">
        <v>287</v>
      </c>
      <c r="L34" s="3"/>
      <c r="M34" s="3"/>
      <c r="N34" s="12"/>
    </row>
    <row r="35" spans="1:14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1 заїзд]]+Таблица3[[#This Row],[Годин 2 заїзд]]-Таблица3[[#This Row],[Використано годин]]</f>
        <v>6</v>
      </c>
      <c r="I35" s="4"/>
      <c r="J35" s="4">
        <v>6.090103</v>
      </c>
      <c r="K35" s="10" t="s">
        <v>254</v>
      </c>
      <c r="L35" s="10">
        <v>12</v>
      </c>
      <c r="M35" s="4">
        <v>0</v>
      </c>
      <c r="N35" s="12"/>
    </row>
    <row r="36" spans="1:14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>
        <v>6</v>
      </c>
      <c r="H36" s="4">
        <f>Таблица3[[#This Row],[Годин 1 заїзд]]+Таблица3[[#This Row],[Годин 2 заїзд]]-Таблица3[[#This Row],[Використано годин]]</f>
        <v>4</v>
      </c>
      <c r="I36" s="4"/>
      <c r="J36" s="4">
        <v>6.090103</v>
      </c>
      <c r="K36" s="10" t="s">
        <v>245</v>
      </c>
      <c r="L36" s="10">
        <v>6</v>
      </c>
      <c r="M36" s="10"/>
      <c r="N36" s="38">
        <v>4</v>
      </c>
    </row>
    <row r="37" spans="1:14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>
        <v>4</v>
      </c>
      <c r="H37" s="4">
        <f>Таблица3[[#This Row],[Годин 1 заїзд]]+Таблица3[[#This Row],[Годин 2 заїзд]]-Таблица3[[#This Row],[Використано годин]]</f>
        <v>6</v>
      </c>
      <c r="I37" s="4"/>
      <c r="J37" s="4">
        <v>6.090103</v>
      </c>
      <c r="K37" s="3" t="s">
        <v>209</v>
      </c>
      <c r="L37" s="3">
        <v>4</v>
      </c>
      <c r="M37" s="3">
        <v>6</v>
      </c>
      <c r="N37" s="12"/>
    </row>
    <row r="38" spans="1:14" x14ac:dyDescent="0.25">
      <c r="A38" s="11" t="s">
        <v>56</v>
      </c>
      <c r="B38" s="4" t="s">
        <v>97</v>
      </c>
      <c r="C38" s="4">
        <v>4</v>
      </c>
      <c r="D38" s="4">
        <v>4</v>
      </c>
      <c r="E38" s="4">
        <v>2</v>
      </c>
      <c r="F38" s="4"/>
      <c r="G38" s="4">
        <v>4</v>
      </c>
      <c r="H38" s="4">
        <f>Таблица3[[#This Row],[Годин 1 заїзд]]+Таблица3[[#This Row],[Годин 2 заїзд]]-Таблица3[[#This Row],[Використано годин]]</f>
        <v>4</v>
      </c>
      <c r="I38" s="4"/>
      <c r="J38" s="4">
        <v>6.090103</v>
      </c>
      <c r="K38" s="3" t="s">
        <v>288</v>
      </c>
      <c r="L38" s="3"/>
      <c r="M38" s="3"/>
      <c r="N38" s="12"/>
    </row>
    <row r="39" spans="1:14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>
        <v>4</v>
      </c>
      <c r="H39" s="4">
        <f>Таблица3[[#This Row],[Годин 1 заїзд]]+Таблица3[[#This Row],[Годин 2 заїзд]]-Таблица3[[#This Row],[Використано годин]]</f>
        <v>6</v>
      </c>
      <c r="I39" s="4"/>
      <c r="J39" s="4">
        <v>6.090103</v>
      </c>
      <c r="K39" s="3" t="s">
        <v>254</v>
      </c>
      <c r="L39" s="3">
        <v>6</v>
      </c>
      <c r="M39" s="4">
        <v>4</v>
      </c>
      <c r="N39" s="12"/>
    </row>
    <row r="40" spans="1:14" x14ac:dyDescent="0.25">
      <c r="A40" s="11" t="s">
        <v>56</v>
      </c>
      <c r="B40" s="4" t="s">
        <v>98</v>
      </c>
      <c r="C40" s="4">
        <v>4</v>
      </c>
      <c r="D40" s="4">
        <v>6</v>
      </c>
      <c r="E40" s="4">
        <v>4</v>
      </c>
      <c r="F40" s="4"/>
      <c r="G40" s="4">
        <v>4</v>
      </c>
      <c r="H40" s="4">
        <f>Таблица3[[#This Row],[Годин 1 заїзд]]+Таблица3[[#This Row],[Годин 2 заїзд]]-Таблица3[[#This Row],[Використано годин]]</f>
        <v>6</v>
      </c>
      <c r="I40" s="4"/>
      <c r="J40" s="4">
        <v>6.090103</v>
      </c>
      <c r="K40" s="3" t="s">
        <v>246</v>
      </c>
      <c r="L40" s="19"/>
      <c r="M40" s="19"/>
      <c r="N40" s="12"/>
    </row>
    <row r="41" spans="1:14" ht="30" x14ac:dyDescent="0.25">
      <c r="A41" s="11" t="s">
        <v>99</v>
      </c>
      <c r="B41" s="4" t="s">
        <v>64</v>
      </c>
      <c r="C41" s="4"/>
      <c r="D41" s="4">
        <v>4</v>
      </c>
      <c r="E41" s="4">
        <v>4</v>
      </c>
      <c r="F41" s="4"/>
      <c r="G41" s="4">
        <v>0</v>
      </c>
      <c r="H41" s="4">
        <f>Таблица3[[#This Row],[Годин 1 заїзд]]+Таблица3[[#This Row],[Годин 2 заїзд]]-Таблица3[[#This Row],[Використано годин]]</f>
        <v>4</v>
      </c>
      <c r="I41" s="4" t="s">
        <v>201</v>
      </c>
      <c r="J41" s="4"/>
      <c r="K41" s="3" t="s">
        <v>286</v>
      </c>
      <c r="L41" s="3"/>
      <c r="M41" s="3"/>
      <c r="N41" s="12"/>
    </row>
    <row r="42" spans="1:14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>
        <v>6</v>
      </c>
      <c r="H42" s="4">
        <f>Таблица3[[#This Row],[Годин 1 заїзд]]+Таблица3[[#This Row],[Годин 2 заїзд]]-Таблица3[[#This Row],[Використано годин]]</f>
        <v>4</v>
      </c>
      <c r="I42" s="4"/>
      <c r="J42" s="4">
        <v>6.090103</v>
      </c>
      <c r="K42" s="3" t="s">
        <v>254</v>
      </c>
      <c r="L42" s="3">
        <v>8</v>
      </c>
      <c r="M42" s="3"/>
      <c r="N42" s="12">
        <v>2</v>
      </c>
    </row>
    <row r="43" spans="1:14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1 заїзд]]+Таблица3[[#This Row],[Годин 2 заїзд]]-Таблица3[[#This Row],[Використано годин]]</f>
        <v>4</v>
      </c>
      <c r="I43" s="4"/>
      <c r="J43" s="4">
        <v>6.090103</v>
      </c>
      <c r="K43" s="10" t="s">
        <v>215</v>
      </c>
      <c r="L43" s="10">
        <v>6</v>
      </c>
      <c r="M43" s="10">
        <v>2</v>
      </c>
      <c r="N43" s="12"/>
    </row>
    <row r="44" spans="1:14" x14ac:dyDescent="0.25">
      <c r="A44" s="20" t="s">
        <v>56</v>
      </c>
      <c r="B44" s="22" t="s">
        <v>62</v>
      </c>
      <c r="C44" s="22">
        <v>6</v>
      </c>
      <c r="D44" s="22">
        <v>6</v>
      </c>
      <c r="E44" s="22">
        <v>6</v>
      </c>
      <c r="F44" s="22">
        <v>8</v>
      </c>
      <c r="G44" s="22">
        <v>6</v>
      </c>
      <c r="H44" s="22">
        <f>Таблица3[[#This Row],[Годин 1 заїзд]]+Таблица3[[#This Row],[Годин 2 заїзд]]-Таблица3[[#This Row],[Використано годин]]</f>
        <v>6</v>
      </c>
      <c r="I44" s="22"/>
      <c r="J44" s="22">
        <v>6.090103</v>
      </c>
      <c r="K44" s="39" t="s">
        <v>255</v>
      </c>
      <c r="L44" s="39">
        <v>12</v>
      </c>
      <c r="M44" s="21"/>
      <c r="N44" s="23"/>
    </row>
    <row r="45" spans="1:14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4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x14ac:dyDescent="0.25">
      <c r="A52" s="9"/>
      <c r="B52" s="9"/>
      <c r="C52" s="9"/>
      <c r="D52" s="9"/>
      <c r="E52" s="9"/>
      <c r="F52" s="9"/>
      <c r="G52" s="9"/>
      <c r="H52" s="9"/>
      <c r="I52" s="9"/>
      <c r="J52" s="5"/>
    </row>
    <row r="53" spans="1:10" x14ac:dyDescent="0.25">
      <c r="A53" s="9"/>
      <c r="B53" s="9"/>
      <c r="C53" s="9"/>
      <c r="D53" s="9"/>
      <c r="E53" s="9"/>
      <c r="F53" s="9"/>
      <c r="G53" s="9"/>
      <c r="H53" s="9"/>
      <c r="I53" s="9"/>
      <c r="J53" s="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topLeftCell="A22" workbookViewId="0">
      <selection activeCell="B1" sqref="B1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8" width="14.28515625" style="6" customWidth="1"/>
    <col min="9" max="9" width="11.7109375" style="6" customWidth="1"/>
    <col min="10" max="10" width="21.5703125" style="6" customWidth="1"/>
    <col min="11" max="11" width="23" style="6" customWidth="1"/>
    <col min="12" max="12" width="9.28515625" style="6" customWidth="1"/>
    <col min="13" max="13" width="10" style="6" customWidth="1"/>
    <col min="14" max="14" width="7.140625" style="6" customWidth="1"/>
    <col min="15" max="16384" width="9.140625" style="6"/>
  </cols>
  <sheetData>
    <row r="1" spans="1:14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198</v>
      </c>
      <c r="K1" s="25" t="s">
        <v>2</v>
      </c>
      <c r="L1" s="26" t="s">
        <v>267</v>
      </c>
      <c r="M1" s="26" t="s">
        <v>268</v>
      </c>
      <c r="N1" s="27" t="s">
        <v>211</v>
      </c>
    </row>
    <row r="2" spans="1:14" x14ac:dyDescent="0.25">
      <c r="A2" s="11" t="s">
        <v>196</v>
      </c>
      <c r="B2" s="4" t="s">
        <v>108</v>
      </c>
      <c r="C2" s="4">
        <v>10</v>
      </c>
      <c r="D2" s="4">
        <v>6</v>
      </c>
      <c r="E2" s="4"/>
      <c r="F2" s="4"/>
      <c r="G2" s="4">
        <v>10</v>
      </c>
      <c r="H2" s="4">
        <f>Таблица4[[#This Row],[Годин 1 заїзд]]+Таблица4[[#This Row],[Годин 2 заїзд]]-Таблица4[[#This Row],[Використано годин]]</f>
        <v>6</v>
      </c>
      <c r="I2" s="4"/>
      <c r="J2" s="4">
        <v>6.0401040000000004</v>
      </c>
      <c r="K2" s="3" t="s">
        <v>225</v>
      </c>
      <c r="L2" s="3">
        <v>12</v>
      </c>
      <c r="M2" s="3">
        <v>4</v>
      </c>
      <c r="N2" s="12"/>
    </row>
    <row r="3" spans="1:14" x14ac:dyDescent="0.25">
      <c r="A3" s="11" t="s">
        <v>196</v>
      </c>
      <c r="B3" s="4" t="s">
        <v>109</v>
      </c>
      <c r="C3" s="4">
        <v>8</v>
      </c>
      <c r="D3" s="4">
        <v>6</v>
      </c>
      <c r="E3" s="4"/>
      <c r="F3" s="4"/>
      <c r="G3" s="4">
        <v>8</v>
      </c>
      <c r="H3" s="4">
        <f>Таблица4[[#This Row],[Годин 1 заїзд]]+Таблица4[[#This Row],[Годин 2 заїзд]]-Таблица4[[#This Row],[Використано годин]]</f>
        <v>6</v>
      </c>
      <c r="I3" s="4"/>
      <c r="J3" s="4">
        <v>6.0401040000000004</v>
      </c>
      <c r="K3" s="3" t="s">
        <v>217</v>
      </c>
      <c r="L3" s="3">
        <v>10</v>
      </c>
      <c r="M3" s="3">
        <v>4</v>
      </c>
      <c r="N3" s="12"/>
    </row>
    <row r="4" spans="1:14" x14ac:dyDescent="0.25">
      <c r="A4" s="11" t="s">
        <v>196</v>
      </c>
      <c r="B4" s="4" t="s">
        <v>110</v>
      </c>
      <c r="C4" s="4">
        <v>8</v>
      </c>
      <c r="D4" s="4">
        <v>2</v>
      </c>
      <c r="E4" s="4"/>
      <c r="F4" s="4"/>
      <c r="G4" s="4">
        <v>8</v>
      </c>
      <c r="H4" s="4">
        <f>Таблица4[[#This Row],[Годин 1 заїзд]]+Таблица4[[#This Row],[Годин 2 заїзд]]-Таблица4[[#This Row],[Використано годин]]</f>
        <v>2</v>
      </c>
      <c r="I4" s="4"/>
      <c r="J4" s="4">
        <v>6.0401040000000004</v>
      </c>
      <c r="K4" s="3" t="s">
        <v>205</v>
      </c>
      <c r="L4" s="3">
        <v>10</v>
      </c>
      <c r="M4" s="3"/>
      <c r="N4" s="12"/>
    </row>
    <row r="5" spans="1:14" x14ac:dyDescent="0.25">
      <c r="A5" s="11" t="s">
        <v>196</v>
      </c>
      <c r="B5" s="4" t="s">
        <v>111</v>
      </c>
      <c r="C5" s="4">
        <v>10</v>
      </c>
      <c r="D5" s="4">
        <v>4</v>
      </c>
      <c r="E5" s="4"/>
      <c r="F5" s="4"/>
      <c r="G5" s="4">
        <v>8</v>
      </c>
      <c r="H5" s="4">
        <f>Таблица4[[#This Row],[Годин 1 заїзд]]+Таблица4[[#This Row],[Годин 2 заїзд]]-Таблица4[[#This Row],[Використано годин]]</f>
        <v>6</v>
      </c>
      <c r="I5" s="4"/>
      <c r="J5" s="4">
        <v>6.0401040000000004</v>
      </c>
      <c r="K5" s="10" t="s">
        <v>218</v>
      </c>
      <c r="L5" s="10">
        <v>10</v>
      </c>
      <c r="M5" s="31">
        <v>4</v>
      </c>
      <c r="N5" s="12"/>
    </row>
    <row r="6" spans="1:14" x14ac:dyDescent="0.25">
      <c r="A6" s="11" t="s">
        <v>196</v>
      </c>
      <c r="B6" s="4" t="s">
        <v>112</v>
      </c>
      <c r="C6" s="4">
        <v>8</v>
      </c>
      <c r="D6" s="4">
        <v>2</v>
      </c>
      <c r="E6" s="4"/>
      <c r="F6" s="4"/>
      <c r="G6" s="4">
        <v>8</v>
      </c>
      <c r="H6" s="4">
        <f>Таблица4[[#This Row],[Годин 1 заїзд]]+Таблица4[[#This Row],[Годин 2 заїзд]]-Таблица4[[#This Row],[Використано годин]]</f>
        <v>2</v>
      </c>
      <c r="I6" s="4"/>
      <c r="J6" s="4">
        <v>6.0401040000000004</v>
      </c>
      <c r="K6" s="3" t="s">
        <v>259</v>
      </c>
      <c r="L6" s="3">
        <v>8</v>
      </c>
      <c r="M6" s="4">
        <v>2</v>
      </c>
      <c r="N6" s="12"/>
    </row>
    <row r="7" spans="1:14" x14ac:dyDescent="0.25">
      <c r="A7" s="11" t="s">
        <v>196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6</v>
      </c>
      <c r="H7" s="4">
        <f>Таблица4[[#This Row],[Годин 1 заїзд]]+Таблица4[[#This Row],[Годин 2 заїзд]]-Таблица4[[#This Row],[Використано годин]]</f>
        <v>4</v>
      </c>
      <c r="I7" s="4"/>
      <c r="J7" s="4">
        <v>6.0401040000000004</v>
      </c>
      <c r="K7" s="3" t="s">
        <v>221</v>
      </c>
      <c r="L7" s="3">
        <v>8</v>
      </c>
      <c r="M7" s="4">
        <v>2</v>
      </c>
      <c r="N7" s="12"/>
    </row>
    <row r="8" spans="1:14" x14ac:dyDescent="0.25">
      <c r="A8" s="11" t="s">
        <v>196</v>
      </c>
      <c r="B8" s="4" t="s">
        <v>94</v>
      </c>
      <c r="C8" s="4"/>
      <c r="D8" s="4"/>
      <c r="E8" s="4">
        <v>6</v>
      </c>
      <c r="F8" s="4">
        <v>4</v>
      </c>
      <c r="G8" s="4">
        <v>0</v>
      </c>
      <c r="H8" s="4">
        <f>Таблица4[[#This Row],[Годин 1 заїзд]]+Таблица4[[#This Row],[Годин 2 заїзд]]-Таблица4[[#This Row],[Використано годин]]</f>
        <v>0</v>
      </c>
      <c r="I8" s="4"/>
      <c r="J8" s="4">
        <v>6.0401040000000004</v>
      </c>
      <c r="K8" s="3"/>
      <c r="L8" s="3"/>
      <c r="M8" s="3"/>
      <c r="N8" s="12"/>
    </row>
    <row r="9" spans="1:14" x14ac:dyDescent="0.25">
      <c r="A9" s="11" t="s">
        <v>196</v>
      </c>
      <c r="B9" s="4" t="s">
        <v>114</v>
      </c>
      <c r="C9" s="4"/>
      <c r="D9" s="4"/>
      <c r="E9" s="4">
        <v>6</v>
      </c>
      <c r="F9" s="4">
        <v>12</v>
      </c>
      <c r="G9" s="4">
        <v>0</v>
      </c>
      <c r="H9" s="4">
        <f>Таблица4[[#This Row],[Годин 1 заїзд]]+Таблица4[[#This Row],[Годин 2 заїзд]]-Таблица4[[#This Row],[Використано годин]]</f>
        <v>0</v>
      </c>
      <c r="I9" s="4"/>
      <c r="J9" s="4">
        <v>6.0401040000000004</v>
      </c>
      <c r="K9" s="10" t="s">
        <v>258</v>
      </c>
      <c r="L9" s="10">
        <v>6</v>
      </c>
      <c r="M9" s="10"/>
      <c r="N9" s="12"/>
    </row>
    <row r="10" spans="1:14" x14ac:dyDescent="0.25">
      <c r="A10" s="11" t="s">
        <v>196</v>
      </c>
      <c r="B10" s="4" t="s">
        <v>115</v>
      </c>
      <c r="C10" s="4"/>
      <c r="D10" s="4"/>
      <c r="E10" s="4">
        <v>10</v>
      </c>
      <c r="F10" s="4">
        <v>6</v>
      </c>
      <c r="G10" s="4">
        <v>0</v>
      </c>
      <c r="H10" s="4">
        <f>Таблица4[[#This Row],[Годин 1 заїзд]]+Таблица4[[#This Row],[Годин 2 заїзд]]-Таблица4[[#This Row],[Використано годин]]</f>
        <v>0</v>
      </c>
      <c r="I10" s="4"/>
      <c r="J10" s="4">
        <v>6.0401040000000004</v>
      </c>
      <c r="K10" s="10" t="s">
        <v>225</v>
      </c>
      <c r="L10" s="10">
        <v>10</v>
      </c>
      <c r="M10" s="3"/>
      <c r="N10" s="12"/>
    </row>
    <row r="11" spans="1:14" x14ac:dyDescent="0.25">
      <c r="A11" s="11" t="s">
        <v>196</v>
      </c>
      <c r="B11" s="4" t="s">
        <v>116</v>
      </c>
      <c r="C11" s="4"/>
      <c r="D11" s="4">
        <v>6</v>
      </c>
      <c r="E11" s="4">
        <v>6</v>
      </c>
      <c r="F11" s="4">
        <v>2</v>
      </c>
      <c r="G11" s="4">
        <v>0</v>
      </c>
      <c r="H11" s="4">
        <f>Таблица4[[#This Row],[Годин 1 заїзд]]+Таблица4[[#This Row],[Годин 2 заїзд]]-Таблица4[[#This Row],[Використано годин]]</f>
        <v>6</v>
      </c>
      <c r="I11" s="4"/>
      <c r="J11" s="4">
        <v>6.0401040000000004</v>
      </c>
      <c r="K11" s="3" t="s">
        <v>289</v>
      </c>
      <c r="L11" s="3"/>
      <c r="M11" s="3"/>
      <c r="N11" s="12"/>
    </row>
    <row r="12" spans="1:14" x14ac:dyDescent="0.25">
      <c r="A12" s="11" t="s">
        <v>196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8</v>
      </c>
      <c r="H12" s="4">
        <f>Таблица4[[#This Row],[Годин 1 заїзд]]+Таблица4[[#This Row],[Годин 2 заїзд]]-Таблица4[[#This Row],[Використано годин]]</f>
        <v>8</v>
      </c>
      <c r="I12" s="4"/>
      <c r="J12" s="4">
        <v>6.0401040000000004</v>
      </c>
      <c r="K12" s="10" t="s">
        <v>217</v>
      </c>
      <c r="L12" s="10">
        <v>16</v>
      </c>
      <c r="M12" s="3"/>
      <c r="N12" s="12"/>
    </row>
    <row r="13" spans="1:14" x14ac:dyDescent="0.25">
      <c r="A13" s="11" t="s">
        <v>196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1 заїзд]]+Таблица4[[#This Row],[Годин 2 заїзд]]-Таблица4[[#This Row],[Використано годин]]</f>
        <v>0</v>
      </c>
      <c r="I13" s="4"/>
      <c r="J13" s="4">
        <v>6.0401040000000004</v>
      </c>
      <c r="K13" s="10" t="s">
        <v>226</v>
      </c>
      <c r="L13" s="3"/>
      <c r="M13" s="3"/>
      <c r="N13" s="12"/>
    </row>
    <row r="14" spans="1:14" x14ac:dyDescent="0.25">
      <c r="A14" s="11" t="s">
        <v>196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1 заїзд]]+Таблица4[[#This Row],[Годин 2 заїзд]]-Таблица4[[#This Row],[Використано годин]]</f>
        <v>0</v>
      </c>
      <c r="I14" s="4"/>
      <c r="J14" s="4">
        <v>6.0401040000000004</v>
      </c>
      <c r="K14" s="10" t="s">
        <v>217</v>
      </c>
      <c r="L14" s="3"/>
      <c r="M14" s="3"/>
      <c r="N14" s="12"/>
    </row>
    <row r="15" spans="1:14" x14ac:dyDescent="0.25">
      <c r="A15" s="11" t="s">
        <v>196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1 заїзд]]+Таблица4[[#This Row],[Годин 2 заїзд]]-Таблица4[[#This Row],[Використано годин]]</f>
        <v>0</v>
      </c>
      <c r="I15" s="4"/>
      <c r="J15" s="4">
        <v>6.0401040000000004</v>
      </c>
      <c r="K15" s="10" t="s">
        <v>227</v>
      </c>
      <c r="L15" s="3"/>
      <c r="M15" s="3"/>
      <c r="N15" s="12"/>
    </row>
    <row r="16" spans="1:14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10</v>
      </c>
      <c r="H16" s="4">
        <f>Таблица4[[#This Row],[Годин 1 заїзд]]+Таблица4[[#This Row],[Годин 2 заїзд]]-Таблица4[[#This Row],[Використано годин]]</f>
        <v>4</v>
      </c>
      <c r="I16" s="4"/>
      <c r="J16" s="4">
        <v>6.080101</v>
      </c>
      <c r="K16" s="10" t="s">
        <v>228</v>
      </c>
      <c r="L16" s="10">
        <v>12</v>
      </c>
      <c r="M16" s="10"/>
      <c r="N16" s="38">
        <v>2</v>
      </c>
    </row>
    <row r="17" spans="1:15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1 заїзд]]+Таблица4[[#This Row],[Годин 2 заїзд]]-Таблица4[[#This Row],[Використано годин]]</f>
        <v>0</v>
      </c>
      <c r="I17" s="4"/>
      <c r="J17" s="4">
        <v>6.080101</v>
      </c>
      <c r="K17" s="10" t="s">
        <v>222</v>
      </c>
      <c r="L17" s="3"/>
      <c r="M17" s="3"/>
      <c r="N17" s="12"/>
    </row>
    <row r="18" spans="1:15" x14ac:dyDescent="0.25">
      <c r="A18" s="11" t="s">
        <v>19</v>
      </c>
      <c r="B18" s="4" t="s">
        <v>122</v>
      </c>
      <c r="C18" s="4">
        <v>4</v>
      </c>
      <c r="D18" s="4">
        <v>4</v>
      </c>
      <c r="E18" s="4">
        <v>2</v>
      </c>
      <c r="F18" s="4"/>
      <c r="G18" s="4">
        <v>4</v>
      </c>
      <c r="H18" s="4">
        <f>Таблица4[[#This Row],[Годин 1 заїзд]]+Таблица4[[#This Row],[Годин 2 заїзд]]-Таблица4[[#This Row],[Використано годин]]</f>
        <v>4</v>
      </c>
      <c r="I18" s="4"/>
      <c r="J18" s="4">
        <v>6.080101</v>
      </c>
      <c r="K18" s="3" t="s">
        <v>290</v>
      </c>
      <c r="L18" s="3"/>
      <c r="M18" s="3"/>
      <c r="N18" s="12"/>
    </row>
    <row r="19" spans="1:15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0</v>
      </c>
      <c r="H19" s="4">
        <f>Таблица4[[#This Row],[Годин 1 заїзд]]+Таблица4[[#This Row],[Годин 2 заїзд]]-Таблица4[[#This Row],[Використано годин]]</f>
        <v>8</v>
      </c>
      <c r="I19" s="4"/>
      <c r="J19" s="4">
        <v>6.080101</v>
      </c>
      <c r="K19" s="10" t="s">
        <v>256</v>
      </c>
      <c r="L19" s="10">
        <v>8</v>
      </c>
      <c r="M19" s="10"/>
      <c r="N19" s="38">
        <v>0</v>
      </c>
    </row>
    <row r="20" spans="1:15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1 заїзд]]+Таблица4[[#This Row],[Годин 2 заїзд]]-Таблица4[[#This Row],[Використано годин]]</f>
        <v>0</v>
      </c>
      <c r="I20" s="4"/>
      <c r="J20" s="4">
        <v>6.080101</v>
      </c>
      <c r="K20" s="10" t="s">
        <v>252</v>
      </c>
      <c r="L20" s="3"/>
      <c r="M20" s="3"/>
      <c r="N20" s="12"/>
    </row>
    <row r="21" spans="1:15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10</v>
      </c>
      <c r="H21" s="4">
        <f>Таблица4[[#This Row],[Годин 1 заїзд]]+Таблица4[[#This Row],[Годин 2 заїзд]]-Таблица4[[#This Row],[Використано годин]]</f>
        <v>4</v>
      </c>
      <c r="I21" s="4"/>
      <c r="J21" s="4">
        <v>6.080101</v>
      </c>
      <c r="K21" s="10" t="s">
        <v>220</v>
      </c>
      <c r="L21" s="3">
        <v>10</v>
      </c>
      <c r="M21" s="3"/>
      <c r="N21" s="12">
        <v>4</v>
      </c>
    </row>
    <row r="22" spans="1:15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8</v>
      </c>
      <c r="H22" s="4">
        <f>Таблица4[[#This Row],[Годин 1 заїзд]]+Таблица4[[#This Row],[Годин 2 заїзд]]-Таблица4[[#This Row],[Використано годин]]</f>
        <v>2</v>
      </c>
      <c r="I22" s="4"/>
      <c r="J22" s="4">
        <v>6.080101</v>
      </c>
      <c r="K22" s="10" t="s">
        <v>277</v>
      </c>
      <c r="L22" s="3">
        <v>8</v>
      </c>
      <c r="M22" s="4">
        <v>2</v>
      </c>
      <c r="N22" s="12"/>
    </row>
    <row r="23" spans="1:15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6</v>
      </c>
      <c r="H23" s="4">
        <f>Таблица4[[#This Row],[Годин 1 заїзд]]+Таблица4[[#This Row],[Годин 2 заїзд]]-Таблица4[[#This Row],[Використано годин]]</f>
        <v>4</v>
      </c>
      <c r="I23" s="4"/>
      <c r="J23" s="4">
        <v>6.080101</v>
      </c>
      <c r="K23" s="10" t="s">
        <v>251</v>
      </c>
      <c r="L23" s="10">
        <v>8</v>
      </c>
      <c r="M23" s="10">
        <v>2</v>
      </c>
      <c r="N23" s="12"/>
    </row>
    <row r="24" spans="1:15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6</v>
      </c>
      <c r="H24" s="4">
        <f>Таблица4[[#This Row],[Годин 1 заїзд]]+Таблица4[[#This Row],[Годин 2 заїзд]]-Таблица4[[#This Row],[Використано годин]]</f>
        <v>4</v>
      </c>
      <c r="I24" s="4"/>
      <c r="J24" s="4">
        <v>6.080101</v>
      </c>
      <c r="K24" s="3" t="s">
        <v>218</v>
      </c>
      <c r="L24" s="3">
        <v>8</v>
      </c>
      <c r="M24" s="3"/>
      <c r="N24" s="12">
        <v>2</v>
      </c>
    </row>
    <row r="25" spans="1:15" s="45" customFormat="1" x14ac:dyDescent="0.25">
      <c r="A25" s="40" t="s">
        <v>19</v>
      </c>
      <c r="B25" s="41" t="s">
        <v>129</v>
      </c>
      <c r="C25" s="41"/>
      <c r="D25" s="41"/>
      <c r="E25" s="41"/>
      <c r="F25" s="41">
        <v>10</v>
      </c>
      <c r="G25" s="41">
        <v>0</v>
      </c>
      <c r="H25" s="41">
        <f>Таблица4[[#This Row],[Годин 1 заїзд]]+Таблица4[[#This Row],[Годин 2 заїзд]]-Таблица4[[#This Row],[Використано годин]]</f>
        <v>0</v>
      </c>
      <c r="I25" s="41"/>
      <c r="J25" s="41">
        <v>6.080101</v>
      </c>
      <c r="K25" s="42" t="s">
        <v>277</v>
      </c>
      <c r="L25" s="42"/>
      <c r="M25" s="42"/>
      <c r="N25" s="43"/>
      <c r="O25" s="44"/>
    </row>
    <row r="26" spans="1:15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1 заїзд]]+Таблица4[[#This Row],[Годин 2 заїзд]]-Таблица4[[#This Row],[Використано годин]]</f>
        <v>4</v>
      </c>
      <c r="I26" s="4"/>
      <c r="J26" s="4">
        <v>6.080101</v>
      </c>
      <c r="K26" s="10" t="s">
        <v>214</v>
      </c>
      <c r="L26" s="10"/>
      <c r="M26" s="10">
        <v>8</v>
      </c>
      <c r="N26" s="38">
        <v>2</v>
      </c>
    </row>
    <row r="27" spans="1:15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1 заїзд]]+Таблица4[[#This Row],[Годин 2 заїзд]]-Таблица4[[#This Row],[Використано годин]]</f>
        <v>0</v>
      </c>
      <c r="I27" s="4"/>
      <c r="J27" s="4">
        <v>6.080101</v>
      </c>
      <c r="K27" s="10" t="s">
        <v>214</v>
      </c>
      <c r="L27" s="3"/>
      <c r="M27" s="3"/>
      <c r="N27" s="12"/>
    </row>
    <row r="28" spans="1:15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>
        <v>0</v>
      </c>
      <c r="H28" s="4">
        <f>Таблица4[[#This Row],[Годин 1 заїзд]]+Таблица4[[#This Row],[Годин 2 заїзд]]-Таблица4[[#This Row],[Використано годин]]</f>
        <v>6</v>
      </c>
      <c r="I28" s="4"/>
      <c r="J28" s="4">
        <v>6.080101</v>
      </c>
      <c r="K28" s="10" t="s">
        <v>279</v>
      </c>
      <c r="L28" s="10">
        <v>6</v>
      </c>
      <c r="M28" s="3"/>
      <c r="N28" s="12"/>
    </row>
    <row r="29" spans="1:15" x14ac:dyDescent="0.25">
      <c r="A29" s="11" t="s">
        <v>19</v>
      </c>
      <c r="B29" s="4" t="s">
        <v>133</v>
      </c>
      <c r="C29" s="4"/>
      <c r="D29" s="4">
        <v>4</v>
      </c>
      <c r="E29" s="4">
        <v>4</v>
      </c>
      <c r="F29" s="4"/>
      <c r="G29" s="4">
        <v>0</v>
      </c>
      <c r="H29" s="4">
        <f>Таблица4[[#This Row],[Годин 1 заїзд]]+Таблица4[[#This Row],[Годин 2 заїзд]]-Таблица4[[#This Row],[Використано годин]]</f>
        <v>4</v>
      </c>
      <c r="I29" s="4"/>
      <c r="J29" s="4">
        <v>6.080101</v>
      </c>
      <c r="K29" s="3"/>
      <c r="L29" s="3"/>
      <c r="M29" s="3"/>
      <c r="N29" s="12"/>
    </row>
    <row r="30" spans="1:15" ht="45.75" customHeight="1" x14ac:dyDescent="0.25">
      <c r="A30" s="11" t="s">
        <v>91</v>
      </c>
      <c r="B30" s="4" t="s">
        <v>64</v>
      </c>
      <c r="C30" s="4"/>
      <c r="D30" s="4">
        <v>4</v>
      </c>
      <c r="E30" s="4">
        <v>4</v>
      </c>
      <c r="F30" s="4"/>
      <c r="G30" s="4">
        <v>0</v>
      </c>
      <c r="H30" s="4">
        <f>Таблица4[[#This Row],[Годин 1 заїзд]]+Таблица4[[#This Row],[Годин 2 заїзд]]-Таблица4[[#This Row],[Використано годин]]</f>
        <v>4</v>
      </c>
      <c r="I30" s="4" t="s">
        <v>201</v>
      </c>
      <c r="J30" s="4"/>
      <c r="K30" s="3" t="s">
        <v>286</v>
      </c>
      <c r="L30" s="3"/>
      <c r="M30" s="3"/>
      <c r="N30" s="12"/>
    </row>
    <row r="31" spans="1:15" x14ac:dyDescent="0.25">
      <c r="A31" s="11" t="s">
        <v>91</v>
      </c>
      <c r="B31" s="4" t="s">
        <v>134</v>
      </c>
      <c r="C31" s="4">
        <v>4</v>
      </c>
      <c r="D31" s="4">
        <v>4</v>
      </c>
      <c r="E31" s="4"/>
      <c r="F31" s="4"/>
      <c r="G31" s="4">
        <v>4</v>
      </c>
      <c r="H31" s="4">
        <f>Таблица4[[#This Row],[Годин 1 заїзд]]+Таблица4[[#This Row],[Годин 2 заїзд]]-Таблица4[[#This Row],[Використано годин]]</f>
        <v>4</v>
      </c>
      <c r="I31" s="4"/>
      <c r="J31" s="4"/>
      <c r="K31" s="3"/>
      <c r="L31" s="3"/>
      <c r="M31" s="3"/>
      <c r="N31" s="12"/>
    </row>
    <row r="32" spans="1:15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6</v>
      </c>
      <c r="H32" s="4">
        <f>Таблица4[[#This Row],[Годин 1 заїзд]]+Таблица4[[#This Row],[Годин 2 заїзд]]-Таблица4[[#This Row],[Використано годин]]</f>
        <v>4</v>
      </c>
      <c r="I32" s="4"/>
      <c r="J32" s="4">
        <v>6.090103</v>
      </c>
      <c r="K32" s="10" t="s">
        <v>207</v>
      </c>
      <c r="L32" s="10">
        <v>6</v>
      </c>
      <c r="M32" s="10">
        <v>4</v>
      </c>
      <c r="N32" s="12"/>
    </row>
    <row r="33" spans="1:14" x14ac:dyDescent="0.25">
      <c r="A33" s="11" t="s">
        <v>56</v>
      </c>
      <c r="B33" s="4" t="s">
        <v>136</v>
      </c>
      <c r="C33" s="4">
        <v>6</v>
      </c>
      <c r="D33" s="4">
        <v>4</v>
      </c>
      <c r="E33" s="4">
        <v>8</v>
      </c>
      <c r="F33" s="4">
        <v>6</v>
      </c>
      <c r="G33" s="4">
        <v>6</v>
      </c>
      <c r="H33" s="4">
        <f>Таблица4[[#This Row],[Годин 1 заїзд]]+Таблица4[[#This Row],[Годин 2 заїзд]]-Таблица4[[#This Row],[Використано годин]]</f>
        <v>4</v>
      </c>
      <c r="I33" s="4"/>
      <c r="J33" s="4">
        <v>6.090103</v>
      </c>
      <c r="K33" s="19" t="s">
        <v>254</v>
      </c>
      <c r="L33" s="19">
        <v>10</v>
      </c>
      <c r="M33" s="19"/>
      <c r="N33" s="13">
        <v>0</v>
      </c>
    </row>
    <row r="34" spans="1:14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6</v>
      </c>
      <c r="H34" s="4">
        <f>Таблица4[[#This Row],[Годин 1 заїзд]]+Таблица4[[#This Row],[Годин 2 заїзд]]-Таблица4[[#This Row],[Використано годин]]</f>
        <v>8</v>
      </c>
      <c r="I34" s="4"/>
      <c r="J34" s="4">
        <v>6.090103</v>
      </c>
      <c r="K34" s="3" t="s">
        <v>254</v>
      </c>
      <c r="L34" s="3">
        <v>12</v>
      </c>
      <c r="M34" s="4">
        <v>2</v>
      </c>
      <c r="N34" s="12"/>
    </row>
    <row r="35" spans="1:14" x14ac:dyDescent="0.25">
      <c r="A35" s="11" t="s">
        <v>56</v>
      </c>
      <c r="B35" s="4" t="s">
        <v>138</v>
      </c>
      <c r="C35" s="4">
        <v>4</v>
      </c>
      <c r="D35" s="4">
        <v>4</v>
      </c>
      <c r="E35" s="4">
        <v>6</v>
      </c>
      <c r="F35" s="4"/>
      <c r="G35" s="4">
        <v>4</v>
      </c>
      <c r="H35" s="4">
        <f>Таблица4[[#This Row],[Годин 1 заїзд]]+Таблица4[[#This Row],[Годин 2 заїзд]]-Таблица4[[#This Row],[Використано годин]]</f>
        <v>4</v>
      </c>
      <c r="I35" s="4"/>
      <c r="J35" s="4">
        <v>6.090103</v>
      </c>
      <c r="K35" s="19" t="s">
        <v>216</v>
      </c>
      <c r="L35" s="19">
        <v>6</v>
      </c>
      <c r="M35" s="19">
        <v>2</v>
      </c>
      <c r="N35" s="12"/>
    </row>
    <row r="36" spans="1:14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1 заїзд]]+Таблица4[[#This Row],[Годин 2 заїзд]]-Таблица4[[#This Row],[Використано годин]]</f>
        <v>4</v>
      </c>
      <c r="I36" s="4"/>
      <c r="J36" s="4">
        <v>6.090103</v>
      </c>
      <c r="K36" s="3" t="s">
        <v>254</v>
      </c>
      <c r="L36" s="3">
        <v>8</v>
      </c>
      <c r="M36" s="3"/>
      <c r="N36" s="12"/>
    </row>
    <row r="37" spans="1:14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4</v>
      </c>
      <c r="H37" s="4">
        <f>Таблица4[[#This Row],[Годин 1 заїзд]]+Таблица4[[#This Row],[Годин 2 заїзд]]-Таблица4[[#This Row],[Використано годин]]</f>
        <v>2</v>
      </c>
      <c r="I37" s="4"/>
      <c r="J37" s="4">
        <v>6.090103</v>
      </c>
      <c r="K37" s="19" t="s">
        <v>207</v>
      </c>
      <c r="L37" s="19">
        <v>6</v>
      </c>
      <c r="M37" s="19">
        <v>0</v>
      </c>
      <c r="N37" s="12"/>
    </row>
    <row r="38" spans="1:14" x14ac:dyDescent="0.25">
      <c r="A38" s="11" t="s">
        <v>56</v>
      </c>
      <c r="B38" s="4" t="s">
        <v>97</v>
      </c>
      <c r="C38" s="4">
        <v>4</v>
      </c>
      <c r="D38" s="4">
        <v>6</v>
      </c>
      <c r="E38" s="4">
        <v>2</v>
      </c>
      <c r="F38" s="4"/>
      <c r="G38" s="4">
        <v>4</v>
      </c>
      <c r="H38" s="4">
        <f>Таблица4[[#This Row],[Годин 1 заїзд]]+Таблица4[[#This Row],[Годин 2 заїзд]]-Таблица4[[#This Row],[Використано годин]]</f>
        <v>6</v>
      </c>
      <c r="I38" s="4"/>
      <c r="J38" s="4">
        <v>6.090103</v>
      </c>
      <c r="K38" s="3" t="s">
        <v>288</v>
      </c>
      <c r="L38" s="3"/>
      <c r="M38" s="3"/>
      <c r="N38" s="12"/>
    </row>
    <row r="39" spans="1:14" x14ac:dyDescent="0.25">
      <c r="A39" s="11" t="s">
        <v>56</v>
      </c>
      <c r="B39" s="4" t="s">
        <v>140</v>
      </c>
      <c r="C39" s="4">
        <v>4</v>
      </c>
      <c r="D39" s="4">
        <v>2</v>
      </c>
      <c r="E39" s="4">
        <v>4</v>
      </c>
      <c r="F39" s="4">
        <v>2</v>
      </c>
      <c r="G39" s="4">
        <v>4</v>
      </c>
      <c r="H39" s="4">
        <f>Таблица4[[#This Row],[Годин 1 заїзд]]+Таблица4[[#This Row],[Годин 2 заїзд]]-Таблица4[[#This Row],[Використано годин]]</f>
        <v>2</v>
      </c>
      <c r="I39" s="4"/>
      <c r="J39" s="4">
        <v>6.090103</v>
      </c>
      <c r="K39" s="19" t="s">
        <v>215</v>
      </c>
      <c r="L39" s="19">
        <v>6</v>
      </c>
      <c r="M39" s="19">
        <v>0</v>
      </c>
      <c r="N39" s="12"/>
    </row>
    <row r="40" spans="1:14" x14ac:dyDescent="0.25">
      <c r="A40" s="11" t="s">
        <v>56</v>
      </c>
      <c r="B40" s="4" t="s">
        <v>301</v>
      </c>
      <c r="C40" s="4">
        <v>6</v>
      </c>
      <c r="D40" s="4">
        <v>0</v>
      </c>
      <c r="E40" s="4">
        <v>4</v>
      </c>
      <c r="F40" s="4">
        <v>4</v>
      </c>
      <c r="G40" s="4">
        <v>2</v>
      </c>
      <c r="H40" s="4">
        <f>Таблица4[[#This Row],[Годин 1 заїзд]]+Таблица4[[#This Row],[Годин 2 заїзд]]-Таблица4[[#This Row],[Використано годин]]</f>
        <v>4</v>
      </c>
      <c r="I40" s="4"/>
      <c r="J40" s="4">
        <v>6.090103</v>
      </c>
      <c r="K40" s="19" t="s">
        <v>254</v>
      </c>
      <c r="L40" s="19">
        <v>6</v>
      </c>
      <c r="M40" s="19"/>
      <c r="N40" s="12"/>
    </row>
    <row r="41" spans="1:14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6</v>
      </c>
      <c r="H41" s="4">
        <f>Таблица4[[#This Row],[Годин 1 заїзд]]+Таблица4[[#This Row],[Годин 2 заїзд]]-Таблица4[[#This Row],[Використано годин]]</f>
        <v>4</v>
      </c>
      <c r="I41" s="4"/>
      <c r="J41" s="4">
        <v>6.090103</v>
      </c>
      <c r="K41" s="10" t="s">
        <v>254</v>
      </c>
      <c r="L41" s="10">
        <v>8</v>
      </c>
      <c r="M41" s="10">
        <v>2</v>
      </c>
      <c r="N41" s="12"/>
    </row>
    <row r="42" spans="1:14" x14ac:dyDescent="0.25">
      <c r="A42" s="20" t="s">
        <v>56</v>
      </c>
      <c r="B42" s="22" t="s">
        <v>65</v>
      </c>
      <c r="C42" s="22">
        <v>4</v>
      </c>
      <c r="D42" s="22">
        <v>6</v>
      </c>
      <c r="E42" s="22">
        <v>4</v>
      </c>
      <c r="F42" s="22"/>
      <c r="G42" s="22">
        <v>4</v>
      </c>
      <c r="H42" s="22">
        <f>Таблица4[[#This Row],[Годин 1 заїзд]]+Таблица4[[#This Row],[Годин 2 заїзд]]-Таблица4[[#This Row],[Використано годин]]</f>
        <v>6</v>
      </c>
      <c r="I42" s="22"/>
      <c r="J42" s="22">
        <v>6.090103</v>
      </c>
      <c r="K42" s="39" t="s">
        <v>215</v>
      </c>
      <c r="L42" s="39">
        <v>8</v>
      </c>
      <c r="M42" s="39">
        <v>2</v>
      </c>
      <c r="N42" s="23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workbookViewId="0">
      <selection activeCell="B14" sqref="B14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8" width="14.28515625" style="7" customWidth="1"/>
    <col min="9" max="9" width="15.140625" style="7" customWidth="1"/>
    <col min="10" max="10" width="20.5703125" style="7" customWidth="1"/>
    <col min="11" max="11" width="23.85546875" style="7" bestFit="1" customWidth="1"/>
    <col min="12" max="12" width="9.28515625" style="7" customWidth="1"/>
    <col min="13" max="13" width="10" style="7" customWidth="1"/>
    <col min="14" max="14" width="7.140625" style="7" customWidth="1"/>
    <col min="15" max="16384" width="9.140625" style="7"/>
  </cols>
  <sheetData>
    <row r="1" spans="1:14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199</v>
      </c>
      <c r="K1" s="25" t="s">
        <v>2</v>
      </c>
      <c r="L1" s="26" t="s">
        <v>267</v>
      </c>
      <c r="M1" s="26" t="s">
        <v>268</v>
      </c>
      <c r="N1" s="27" t="s">
        <v>211</v>
      </c>
    </row>
    <row r="2" spans="1:14" x14ac:dyDescent="0.25">
      <c r="A2" s="11" t="s">
        <v>196</v>
      </c>
      <c r="B2" s="4" t="s">
        <v>141</v>
      </c>
      <c r="C2" s="4">
        <v>4</v>
      </c>
      <c r="D2" s="4">
        <v>4</v>
      </c>
      <c r="E2" s="4">
        <v>2</v>
      </c>
      <c r="F2" s="4"/>
      <c r="G2" s="4">
        <v>4</v>
      </c>
      <c r="H2" s="4">
        <f>Таблица5[[#This Row],[Годин 1 заїзд]]+Таблица5[[#This Row],[Годин 2 заїзд]]+-Таблица5[[#This Row],[Використано годин]]</f>
        <v>4</v>
      </c>
      <c r="I2" s="4"/>
      <c r="J2" s="4">
        <v>6.0401040000000004</v>
      </c>
      <c r="K2" s="10" t="s">
        <v>218</v>
      </c>
      <c r="L2" s="10">
        <v>8</v>
      </c>
      <c r="M2" s="19"/>
      <c r="N2" s="13"/>
    </row>
    <row r="3" spans="1:14" x14ac:dyDescent="0.25">
      <c r="A3" s="11" t="s">
        <v>196</v>
      </c>
      <c r="B3" s="4" t="s">
        <v>142</v>
      </c>
      <c r="C3" s="4">
        <v>8</v>
      </c>
      <c r="D3" s="4">
        <v>6</v>
      </c>
      <c r="E3" s="4">
        <v>2</v>
      </c>
      <c r="F3" s="4"/>
      <c r="G3" s="4">
        <v>8</v>
      </c>
      <c r="H3" s="4">
        <f>Таблица5[[#This Row],[Годин 1 заїзд]]+Таблица5[[#This Row],[Годин 2 заїзд]]+-Таблица5[[#This Row],[Використано годин]]</f>
        <v>6</v>
      </c>
      <c r="I3" s="4"/>
      <c r="J3" s="4">
        <v>6.0401040000000004</v>
      </c>
      <c r="K3" s="10" t="s">
        <v>217</v>
      </c>
      <c r="L3" s="10">
        <v>12</v>
      </c>
      <c r="M3" s="10">
        <v>2</v>
      </c>
      <c r="N3" s="13"/>
    </row>
    <row r="4" spans="1:14" x14ac:dyDescent="0.25">
      <c r="A4" s="11" t="s">
        <v>196</v>
      </c>
      <c r="B4" s="4" t="s">
        <v>143</v>
      </c>
      <c r="C4" s="4">
        <v>6</v>
      </c>
      <c r="D4" s="4">
        <v>8</v>
      </c>
      <c r="E4" s="4">
        <v>2</v>
      </c>
      <c r="F4" s="4"/>
      <c r="G4" s="4">
        <v>6</v>
      </c>
      <c r="H4" s="4">
        <f>Таблица5[[#This Row],[Годин 1 заїзд]]+Таблица5[[#This Row],[Годин 2 заїзд]]+-Таблица5[[#This Row],[Використано годин]]</f>
        <v>8</v>
      </c>
      <c r="I4" s="4"/>
      <c r="J4" s="4">
        <v>6.0401040000000004</v>
      </c>
      <c r="K4" s="10" t="s">
        <v>212</v>
      </c>
      <c r="L4" s="10">
        <v>12</v>
      </c>
      <c r="M4" s="10">
        <v>2</v>
      </c>
      <c r="N4" s="12"/>
    </row>
    <row r="5" spans="1:14" x14ac:dyDescent="0.25">
      <c r="A5" s="11" t="s">
        <v>196</v>
      </c>
      <c r="B5" s="4" t="s">
        <v>144</v>
      </c>
      <c r="C5" s="4">
        <v>8</v>
      </c>
      <c r="D5" s="4">
        <v>6</v>
      </c>
      <c r="E5" s="4">
        <v>2</v>
      </c>
      <c r="F5" s="4"/>
      <c r="G5" s="4">
        <v>8</v>
      </c>
      <c r="H5" s="4">
        <f>Таблица5[[#This Row],[Годин 1 заїзд]]+Таблица5[[#This Row],[Годин 2 заїзд]]+-Таблица5[[#This Row],[Використано годин]]</f>
        <v>6</v>
      </c>
      <c r="I5" s="4"/>
      <c r="J5" s="4">
        <v>6.0401040000000004</v>
      </c>
      <c r="K5" s="10" t="s">
        <v>230</v>
      </c>
      <c r="L5" s="10">
        <v>12</v>
      </c>
      <c r="M5" s="10">
        <v>2</v>
      </c>
      <c r="N5" s="12"/>
    </row>
    <row r="6" spans="1:14" x14ac:dyDescent="0.25">
      <c r="A6" s="11" t="s">
        <v>196</v>
      </c>
      <c r="B6" s="4" t="s">
        <v>145</v>
      </c>
      <c r="C6" s="4">
        <v>8</v>
      </c>
      <c r="D6" s="4">
        <v>8</v>
      </c>
      <c r="E6" s="4">
        <v>2</v>
      </c>
      <c r="F6" s="4"/>
      <c r="G6" s="4">
        <v>8</v>
      </c>
      <c r="H6" s="4">
        <f>Таблица5[[#This Row],[Годин 1 заїзд]]+Таблица5[[#This Row],[Годин 2 заїзд]]+-Таблица5[[#This Row],[Використано годин]]</f>
        <v>8</v>
      </c>
      <c r="I6" s="4"/>
      <c r="J6" s="4">
        <v>6.0401040000000004</v>
      </c>
      <c r="K6" s="10" t="s">
        <v>258</v>
      </c>
      <c r="L6" s="10">
        <v>12</v>
      </c>
      <c r="M6" s="10">
        <v>4</v>
      </c>
      <c r="N6" s="12"/>
    </row>
    <row r="7" spans="1:14" x14ac:dyDescent="0.25">
      <c r="A7" s="11" t="s">
        <v>196</v>
      </c>
      <c r="B7" s="4" t="s">
        <v>146</v>
      </c>
      <c r="C7" s="4">
        <v>4</v>
      </c>
      <c r="D7" s="4">
        <v>4</v>
      </c>
      <c r="E7" s="4">
        <v>2</v>
      </c>
      <c r="F7" s="4"/>
      <c r="G7" s="4">
        <v>4</v>
      </c>
      <c r="H7" s="4">
        <f>Таблица5[[#This Row],[Годин 1 заїзд]]+Таблица5[[#This Row],[Годин 2 заїзд]]+-Таблица5[[#This Row],[Використано годин]]</f>
        <v>4</v>
      </c>
      <c r="I7" s="4"/>
      <c r="J7" s="4">
        <v>6.0401040000000004</v>
      </c>
      <c r="K7" s="10" t="s">
        <v>259</v>
      </c>
      <c r="L7" s="10">
        <v>8</v>
      </c>
      <c r="M7" s="3"/>
      <c r="N7" s="12"/>
    </row>
    <row r="8" spans="1:14" x14ac:dyDescent="0.25">
      <c r="A8" s="11" t="s">
        <v>196</v>
      </c>
      <c r="B8" s="4" t="s">
        <v>30</v>
      </c>
      <c r="C8" s="4">
        <v>4</v>
      </c>
      <c r="D8" s="4">
        <v>4</v>
      </c>
      <c r="E8" s="4">
        <v>2</v>
      </c>
      <c r="F8" s="4"/>
      <c r="G8" s="4">
        <v>4</v>
      </c>
      <c r="H8" s="4">
        <f>Таблица5[[#This Row],[Годин 1 заїзд]]+Таблица5[[#This Row],[Годин 2 заїзд]]+-Таблица5[[#This Row],[Використано годин]]</f>
        <v>4</v>
      </c>
      <c r="I8" s="4"/>
      <c r="J8" s="4">
        <v>6.0401040000000004</v>
      </c>
      <c r="K8" s="10" t="s">
        <v>209</v>
      </c>
      <c r="L8" s="10">
        <v>8</v>
      </c>
      <c r="M8" s="3"/>
      <c r="N8" s="12"/>
    </row>
    <row r="9" spans="1:14" x14ac:dyDescent="0.25">
      <c r="A9" s="11" t="s">
        <v>196</v>
      </c>
      <c r="B9" s="4" t="s">
        <v>147</v>
      </c>
      <c r="C9" s="4">
        <v>6</v>
      </c>
      <c r="D9" s="4">
        <v>8</v>
      </c>
      <c r="E9" s="4">
        <v>2</v>
      </c>
      <c r="F9" s="4"/>
      <c r="G9" s="4">
        <v>6</v>
      </c>
      <c r="H9" s="4">
        <f>Таблица5[[#This Row],[Годин 1 заїзд]]+Таблица5[[#This Row],[Годин 2 заїзд]]+-Таблица5[[#This Row],[Використано годин]]</f>
        <v>8</v>
      </c>
      <c r="I9" s="4"/>
      <c r="J9" s="4">
        <v>6.0401040000000004</v>
      </c>
      <c r="K9" s="10" t="s">
        <v>258</v>
      </c>
      <c r="L9" s="10">
        <v>12</v>
      </c>
      <c r="M9" s="10">
        <v>2</v>
      </c>
      <c r="N9" s="12"/>
    </row>
    <row r="10" spans="1:14" x14ac:dyDescent="0.25">
      <c r="A10" s="11" t="s">
        <v>19</v>
      </c>
      <c r="B10" s="46" t="s">
        <v>148</v>
      </c>
      <c r="C10" s="4">
        <v>10</v>
      </c>
      <c r="D10" s="4">
        <v>10</v>
      </c>
      <c r="E10" s="4">
        <v>2</v>
      </c>
      <c r="F10" s="4"/>
      <c r="G10" s="4">
        <v>10</v>
      </c>
      <c r="H10" s="4">
        <f>Таблица5[[#This Row],[Годин 1 заїзд]]+Таблица5[[#This Row],[Годин 2 заїзд]]+-Таблица5[[#This Row],[Використано годин]]</f>
        <v>10</v>
      </c>
      <c r="I10" s="4"/>
      <c r="J10" s="4">
        <v>6.080101</v>
      </c>
      <c r="K10" s="19" t="s">
        <v>223</v>
      </c>
      <c r="L10" s="19">
        <v>18</v>
      </c>
      <c r="M10" s="19"/>
      <c r="N10" s="13">
        <v>4</v>
      </c>
    </row>
    <row r="11" spans="1:14" x14ac:dyDescent="0.25">
      <c r="A11" s="11" t="s">
        <v>19</v>
      </c>
      <c r="B11" s="4" t="s">
        <v>149</v>
      </c>
      <c r="C11" s="4">
        <v>8</v>
      </c>
      <c r="D11" s="4">
        <v>8</v>
      </c>
      <c r="E11" s="4">
        <v>4</v>
      </c>
      <c r="F11" s="4"/>
      <c r="G11" s="4">
        <v>8</v>
      </c>
      <c r="H11" s="4">
        <f>Таблица5[[#This Row],[Годин 1 заїзд]]+Таблица5[[#This Row],[Годин 2 заїзд]]+-Таблица5[[#This Row],[Використано годин]]</f>
        <v>8</v>
      </c>
      <c r="I11" s="4"/>
      <c r="J11" s="4">
        <v>6.080101</v>
      </c>
      <c r="K11" s="19" t="s">
        <v>231</v>
      </c>
      <c r="L11" s="19">
        <v>12</v>
      </c>
      <c r="M11" s="19"/>
      <c r="N11" s="13">
        <v>8</v>
      </c>
    </row>
    <row r="12" spans="1:14" x14ac:dyDescent="0.25">
      <c r="A12" s="11" t="s">
        <v>19</v>
      </c>
      <c r="B12" s="4" t="s">
        <v>150</v>
      </c>
      <c r="C12" s="4">
        <v>10</v>
      </c>
      <c r="D12" s="4">
        <v>10</v>
      </c>
      <c r="E12" s="4">
        <v>4</v>
      </c>
      <c r="F12" s="4"/>
      <c r="G12" s="4">
        <v>10</v>
      </c>
      <c r="H12" s="4">
        <f>Таблица5[[#This Row],[Годин 1 заїзд]]+Таблица5[[#This Row],[Годин 2 заїзд]]+-Таблица5[[#This Row],[Використано годин]]</f>
        <v>10</v>
      </c>
      <c r="I12" s="4"/>
      <c r="J12" s="4">
        <v>6.080101</v>
      </c>
      <c r="K12" s="19" t="s">
        <v>231</v>
      </c>
      <c r="L12" s="19">
        <v>16</v>
      </c>
      <c r="M12" s="19"/>
      <c r="N12" s="13">
        <v>8</v>
      </c>
    </row>
    <row r="13" spans="1:14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>
        <f>Таблица5[[#This Row],[Годин 1 заїзд]]+Таблица5[[#This Row],[Годин 2 заїзд]]+-Таблица5[[#This Row],[Використано годин]]</f>
        <v>4</v>
      </c>
      <c r="I13" s="4"/>
      <c r="J13" s="4">
        <v>6.080101</v>
      </c>
      <c r="K13" s="3" t="s">
        <v>220</v>
      </c>
      <c r="L13" s="3">
        <v>8</v>
      </c>
      <c r="M13" s="3"/>
      <c r="N13" s="12"/>
    </row>
    <row r="14" spans="1:14" ht="45" x14ac:dyDescent="0.25">
      <c r="A14" s="11" t="s">
        <v>19</v>
      </c>
      <c r="B14" s="4" t="s">
        <v>152</v>
      </c>
      <c r="C14" s="4">
        <v>6</v>
      </c>
      <c r="D14" s="4">
        <v>6</v>
      </c>
      <c r="E14" s="4"/>
      <c r="F14" s="4"/>
      <c r="G14" s="4">
        <v>0</v>
      </c>
      <c r="H14" s="4">
        <f>Таблица5[[#This Row],[Годин 1 заїзд]]+Таблица5[[#This Row],[Годин 2 заїзд]]+-Таблица5[[#This Row],[Використано годин]]</f>
        <v>12</v>
      </c>
      <c r="I14" s="4"/>
      <c r="J14" s="4">
        <v>6.080101</v>
      </c>
      <c r="K14" s="4" t="s">
        <v>281</v>
      </c>
      <c r="L14" s="3"/>
      <c r="M14" s="3"/>
      <c r="N14" s="12"/>
    </row>
    <row r="15" spans="1:14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8</v>
      </c>
      <c r="H15" s="4">
        <f>Таблица5[[#This Row],[Годин 1 заїзд]]+Таблица5[[#This Row],[Годин 2 заїзд]]+-Таблица5[[#This Row],[Використано годин]]</f>
        <v>6</v>
      </c>
      <c r="I15" s="4"/>
      <c r="J15" s="4">
        <v>6.080101</v>
      </c>
      <c r="K15" s="10" t="s">
        <v>257</v>
      </c>
      <c r="L15" s="19">
        <v>8</v>
      </c>
      <c r="M15" s="19">
        <v>6</v>
      </c>
      <c r="N15" s="12"/>
    </row>
    <row r="16" spans="1:14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8</v>
      </c>
      <c r="H16" s="4">
        <f>Таблица5[[#This Row],[Годин 1 заїзд]]+Таблица5[[#This Row],[Годин 2 заїзд]]+-Таблица5[[#This Row],[Використано годин]]</f>
        <v>4</v>
      </c>
      <c r="I16" s="4"/>
      <c r="J16" s="4">
        <v>6.080101</v>
      </c>
      <c r="K16" s="10" t="s">
        <v>251</v>
      </c>
      <c r="L16" s="10">
        <v>8</v>
      </c>
      <c r="M16" s="10">
        <v>4</v>
      </c>
      <c r="N16" s="12"/>
    </row>
    <row r="17" spans="1:14" x14ac:dyDescent="0.25">
      <c r="A17" s="11" t="s">
        <v>56</v>
      </c>
      <c r="B17" s="4" t="s">
        <v>154</v>
      </c>
      <c r="C17" s="4">
        <v>8</v>
      </c>
      <c r="D17" s="4">
        <v>2</v>
      </c>
      <c r="E17" s="4">
        <v>8</v>
      </c>
      <c r="F17" s="4"/>
      <c r="G17" s="4">
        <v>8</v>
      </c>
      <c r="H17" s="4">
        <f>Таблица5[[#This Row],[Годин 1 заїзд]]+Таблица5[[#This Row],[Годин 2 заїзд]]+-Таблица5[[#This Row],[Використано годин]]</f>
        <v>2</v>
      </c>
      <c r="I17" s="4"/>
      <c r="J17" s="4">
        <v>6.090103</v>
      </c>
      <c r="K17" s="19" t="s">
        <v>232</v>
      </c>
      <c r="L17" s="19">
        <v>8</v>
      </c>
      <c r="M17" s="19">
        <v>2</v>
      </c>
      <c r="N17" s="12"/>
    </row>
    <row r="18" spans="1:14" x14ac:dyDescent="0.25">
      <c r="A18" s="79" t="s">
        <v>56</v>
      </c>
      <c r="B18" s="79" t="s">
        <v>98</v>
      </c>
      <c r="C18" s="79">
        <v>6</v>
      </c>
      <c r="D18" s="79">
        <v>6</v>
      </c>
      <c r="E18" s="79">
        <v>6</v>
      </c>
      <c r="F18" s="79"/>
      <c r="G18" s="79">
        <v>0</v>
      </c>
      <c r="H18" s="79">
        <f>Таблица5[[#This Row],[Годин 1 заїзд]]+Таблица5[[#This Row],[Годин 2 заїзд]]+-Таблица5[[#This Row],[Використано годин]]</f>
        <v>12</v>
      </c>
      <c r="I18" s="79"/>
      <c r="J18" s="79">
        <v>6.090103</v>
      </c>
      <c r="K18" s="80" t="s">
        <v>246</v>
      </c>
      <c r="L18" s="80"/>
      <c r="M18" s="80"/>
      <c r="N18" s="76"/>
    </row>
    <row r="19" spans="1:14" x14ac:dyDescent="0.25">
      <c r="A19" s="11" t="s">
        <v>56</v>
      </c>
      <c r="B19" s="4" t="s">
        <v>104</v>
      </c>
      <c r="C19" s="4">
        <v>4</v>
      </c>
      <c r="D19" s="4">
        <v>4</v>
      </c>
      <c r="E19" s="4">
        <v>2</v>
      </c>
      <c r="F19" s="4"/>
      <c r="G19" s="4">
        <v>4</v>
      </c>
      <c r="H19" s="4">
        <f>Таблица5[[#This Row],[Годин 1 заїзд]]+Таблица5[[#This Row],[Годин 2 заїзд]]+-Таблица5[[#This Row],[Використано годин]]</f>
        <v>4</v>
      </c>
      <c r="I19" s="4"/>
      <c r="J19" s="4">
        <v>6.090103</v>
      </c>
      <c r="K19" s="10" t="s">
        <v>215</v>
      </c>
      <c r="L19" s="10">
        <v>4</v>
      </c>
      <c r="M19" s="10">
        <v>4</v>
      </c>
      <c r="N19" s="12"/>
    </row>
    <row r="20" spans="1:14" x14ac:dyDescent="0.25">
      <c r="A20" s="11" t="s">
        <v>56</v>
      </c>
      <c r="B20" s="4" t="s">
        <v>103</v>
      </c>
      <c r="C20" s="4">
        <v>8</v>
      </c>
      <c r="D20" s="4">
        <v>6</v>
      </c>
      <c r="E20" s="4">
        <v>6</v>
      </c>
      <c r="F20" s="4"/>
      <c r="G20" s="4">
        <v>8</v>
      </c>
      <c r="H20" s="4">
        <f>Таблица5[[#This Row],[Годин 1 заїзд]]+Таблица5[[#This Row],[Годин 2 заїзд]]+-Таблица5[[#This Row],[Використано годин]]</f>
        <v>6</v>
      </c>
      <c r="I20" s="4"/>
      <c r="J20" s="4">
        <v>6.090103</v>
      </c>
      <c r="K20" s="10" t="s">
        <v>254</v>
      </c>
      <c r="L20" s="10">
        <v>10</v>
      </c>
      <c r="M20" s="10">
        <v>4</v>
      </c>
      <c r="N20" s="12"/>
    </row>
    <row r="21" spans="1:14" x14ac:dyDescent="0.25">
      <c r="A21" s="11" t="s">
        <v>56</v>
      </c>
      <c r="B21" s="4" t="s">
        <v>155</v>
      </c>
      <c r="C21" s="4">
        <v>6</v>
      </c>
      <c r="D21" s="4">
        <v>2</v>
      </c>
      <c r="E21" s="4">
        <v>8</v>
      </c>
      <c r="F21" s="4"/>
      <c r="G21" s="4">
        <v>6</v>
      </c>
      <c r="H21" s="4">
        <f>Таблица5[[#This Row],[Годин 1 заїзд]]+Таблица5[[#This Row],[Годин 2 заїзд]]+-Таблица5[[#This Row],[Використано годин]]</f>
        <v>2</v>
      </c>
      <c r="I21" s="4"/>
      <c r="J21" s="4">
        <v>6.090103</v>
      </c>
      <c r="K21" s="10" t="s">
        <v>254</v>
      </c>
      <c r="L21" s="19">
        <v>6</v>
      </c>
      <c r="M21" s="19"/>
      <c r="N21" s="13">
        <v>2</v>
      </c>
    </row>
    <row r="22" spans="1:14" x14ac:dyDescent="0.25">
      <c r="A22" s="11" t="s">
        <v>56</v>
      </c>
      <c r="B22" s="4" t="s">
        <v>101</v>
      </c>
      <c r="C22" s="4">
        <v>6</v>
      </c>
      <c r="D22" s="4">
        <v>6</v>
      </c>
      <c r="E22" s="4"/>
      <c r="F22" s="4"/>
      <c r="G22" s="4">
        <v>6</v>
      </c>
      <c r="H22" s="4">
        <f>Таблица5[[#This Row],[Годин 1 заїзд]]+Таблица5[[#This Row],[Годин 2 заїзд]]+-Таблица5[[#This Row],[Використано годин]]</f>
        <v>6</v>
      </c>
      <c r="I22" s="4"/>
      <c r="J22" s="4">
        <v>6.090103</v>
      </c>
      <c r="K22" s="3" t="s">
        <v>290</v>
      </c>
      <c r="L22" s="3"/>
      <c r="M22" s="3"/>
      <c r="N22" s="12"/>
    </row>
    <row r="23" spans="1:14" x14ac:dyDescent="0.25">
      <c r="A23" s="11" t="s">
        <v>56</v>
      </c>
      <c r="B23" s="4" t="s">
        <v>107</v>
      </c>
      <c r="C23" s="4">
        <v>4</v>
      </c>
      <c r="D23" s="4">
        <v>6</v>
      </c>
      <c r="E23" s="4">
        <v>4</v>
      </c>
      <c r="F23" s="4"/>
      <c r="G23" s="4">
        <v>4</v>
      </c>
      <c r="H23" s="4">
        <f>Таблица5[[#This Row],[Годин 1 заїзд]]+Таблица5[[#This Row],[Годин 2 заїзд]]+-Таблица5[[#This Row],[Використано годин]]</f>
        <v>6</v>
      </c>
      <c r="I23" s="4"/>
      <c r="J23" s="4">
        <v>6.090103</v>
      </c>
      <c r="K23" s="10" t="s">
        <v>207</v>
      </c>
      <c r="L23" s="10">
        <v>8</v>
      </c>
      <c r="M23" s="10">
        <v>2</v>
      </c>
      <c r="N23" s="12"/>
    </row>
    <row r="24" spans="1:14" x14ac:dyDescent="0.25">
      <c r="A24" s="11" t="s">
        <v>56</v>
      </c>
      <c r="B24" s="4" t="s">
        <v>105</v>
      </c>
      <c r="C24" s="4">
        <v>4</v>
      </c>
      <c r="D24" s="4">
        <v>4</v>
      </c>
      <c r="E24" s="4">
        <v>6</v>
      </c>
      <c r="F24" s="4"/>
      <c r="G24" s="4">
        <v>4</v>
      </c>
      <c r="H24" s="4">
        <f>Таблица5[[#This Row],[Годин 1 заїзд]]+Таблица5[[#This Row],[Годин 2 заїзд]]+-Таблица5[[#This Row],[Використано годин]]</f>
        <v>4</v>
      </c>
      <c r="I24" s="4"/>
      <c r="J24" s="4">
        <v>6.090103</v>
      </c>
      <c r="K24" s="10" t="s">
        <v>233</v>
      </c>
      <c r="L24" s="10">
        <v>8</v>
      </c>
      <c r="M24" s="10"/>
      <c r="N24" s="13"/>
    </row>
    <row r="25" spans="1:14" x14ac:dyDescent="0.25">
      <c r="A25" s="11" t="s">
        <v>56</v>
      </c>
      <c r="B25" s="4" t="s">
        <v>106</v>
      </c>
      <c r="C25" s="4"/>
      <c r="D25" s="4">
        <v>8</v>
      </c>
      <c r="E25" s="4">
        <v>6</v>
      </c>
      <c r="F25" s="4"/>
      <c r="G25" s="4">
        <v>0</v>
      </c>
      <c r="H25" s="4">
        <f>Таблица5[[#This Row],[Годин 1 заїзд]]+Таблица5[[#This Row],[Годин 2 заїзд]]+-Таблица5[[#This Row],[Використано годин]]</f>
        <v>8</v>
      </c>
      <c r="I25" s="4"/>
      <c r="J25" s="4">
        <v>6.090103</v>
      </c>
      <c r="K25" s="10" t="s">
        <v>254</v>
      </c>
      <c r="L25" s="10">
        <v>8</v>
      </c>
      <c r="M25" s="3"/>
      <c r="N25" s="12"/>
    </row>
    <row r="26" spans="1:14" ht="30.75" customHeight="1" x14ac:dyDescent="0.25">
      <c r="A26" s="11" t="s">
        <v>99</v>
      </c>
      <c r="B26" s="4" t="s">
        <v>90</v>
      </c>
      <c r="C26" s="4">
        <v>6</v>
      </c>
      <c r="D26" s="4">
        <v>2</v>
      </c>
      <c r="E26" s="4"/>
      <c r="F26" s="4"/>
      <c r="G26" s="4">
        <v>6</v>
      </c>
      <c r="H26" s="4">
        <f>Таблица5[[#This Row],[Годин 1 заїзд]]+Таблица5[[#This Row],[Годин 2 заїзд]]+-Таблица5[[#This Row],[Використано годин]]</f>
        <v>2</v>
      </c>
      <c r="I26" s="4" t="s">
        <v>200</v>
      </c>
      <c r="J26" s="4"/>
      <c r="K26" s="3" t="s">
        <v>285</v>
      </c>
      <c r="L26" s="3"/>
      <c r="M26" s="3"/>
      <c r="N26" s="12"/>
    </row>
    <row r="27" spans="1:14" x14ac:dyDescent="0.25">
      <c r="A27" s="20" t="s">
        <v>56</v>
      </c>
      <c r="B27" s="22" t="s">
        <v>156</v>
      </c>
      <c r="C27" s="22">
        <v>4</v>
      </c>
      <c r="D27" s="22">
        <v>4</v>
      </c>
      <c r="E27" s="22"/>
      <c r="F27" s="22"/>
      <c r="G27" s="22">
        <v>4</v>
      </c>
      <c r="H27" s="22">
        <f>Таблица5[[#This Row],[Годин 1 заїзд]]+Таблица5[[#This Row],[Годин 2 заїзд]]+-Таблица5[[#This Row],[Використано годин]]</f>
        <v>4</v>
      </c>
      <c r="I27" s="22"/>
      <c r="J27" s="22">
        <v>6.090103</v>
      </c>
      <c r="K27" s="47" t="s">
        <v>244</v>
      </c>
      <c r="L27" s="47">
        <v>4</v>
      </c>
      <c r="M27" s="47">
        <v>4</v>
      </c>
      <c r="N27" s="23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B46" sqref="B46"/>
    </sheetView>
  </sheetViews>
  <sheetFormatPr defaultRowHeight="15" x14ac:dyDescent="0.25"/>
  <cols>
    <col min="1" max="1" width="15.42578125" style="48" bestFit="1" customWidth="1"/>
    <col min="2" max="2" width="71.85546875" style="49" customWidth="1"/>
    <col min="3" max="8" width="14.28515625" style="48" customWidth="1"/>
    <col min="9" max="9" width="8.7109375" style="48" customWidth="1"/>
    <col min="10" max="10" width="22.42578125" style="48" customWidth="1"/>
    <col min="11" max="11" width="23.85546875" style="48" bestFit="1" customWidth="1"/>
    <col min="12" max="12" width="9.28515625" style="48" customWidth="1"/>
    <col min="13" max="13" width="10" style="48" customWidth="1"/>
    <col min="14" max="14" width="7.140625" style="48" customWidth="1"/>
    <col min="15" max="16384" width="9.140625" style="48"/>
  </cols>
  <sheetData>
    <row r="1" spans="1:14" ht="30" x14ac:dyDescent="0.25">
      <c r="A1" s="20" t="s">
        <v>0</v>
      </c>
      <c r="B1" s="22" t="s">
        <v>3</v>
      </c>
      <c r="C1" s="59" t="s">
        <v>302</v>
      </c>
      <c r="D1" s="59" t="s">
        <v>303</v>
      </c>
      <c r="E1" s="59" t="s">
        <v>304</v>
      </c>
      <c r="F1" s="59" t="s">
        <v>305</v>
      </c>
      <c r="G1" s="22" t="s">
        <v>306</v>
      </c>
      <c r="H1" s="22" t="s">
        <v>326</v>
      </c>
      <c r="I1" s="22" t="s">
        <v>1</v>
      </c>
      <c r="J1" s="22" t="s">
        <v>197</v>
      </c>
      <c r="K1" s="22" t="s">
        <v>2</v>
      </c>
      <c r="L1" s="21" t="s">
        <v>267</v>
      </c>
      <c r="M1" s="21" t="s">
        <v>268</v>
      </c>
      <c r="N1" s="9" t="s">
        <v>211</v>
      </c>
    </row>
    <row r="2" spans="1:14" x14ac:dyDescent="0.25">
      <c r="A2" s="4" t="s">
        <v>171</v>
      </c>
      <c r="B2" s="4" t="s">
        <v>157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1 заїзд]]+Таблица6[[#This Row],[Годин 2 заїзд]]+-Таблица6[[#This Row],[Використано годин]]</f>
        <v>10</v>
      </c>
      <c r="I2" s="4"/>
      <c r="J2" s="3"/>
      <c r="K2" s="3" t="s">
        <v>258</v>
      </c>
      <c r="L2" s="3">
        <v>16</v>
      </c>
      <c r="M2" s="3">
        <v>4</v>
      </c>
      <c r="N2" s="57"/>
    </row>
    <row r="3" spans="1:14" x14ac:dyDescent="0.25">
      <c r="A3" s="4" t="s">
        <v>171</v>
      </c>
      <c r="B3" s="4" t="s">
        <v>158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1 заїзд]]+Таблица6[[#This Row],[Годин 2 заїзд]]+-Таблица6[[#This Row],[Використано годин]]</f>
        <v>10</v>
      </c>
      <c r="I3" s="4"/>
      <c r="J3" s="4"/>
      <c r="K3" s="3" t="s">
        <v>234</v>
      </c>
      <c r="L3" s="3">
        <v>16</v>
      </c>
      <c r="M3" s="3">
        <v>4</v>
      </c>
      <c r="N3" s="57"/>
    </row>
    <row r="4" spans="1:14" x14ac:dyDescent="0.25">
      <c r="A4" s="4" t="s">
        <v>171</v>
      </c>
      <c r="B4" s="4" t="s">
        <v>159</v>
      </c>
      <c r="C4" s="4">
        <v>8</v>
      </c>
      <c r="D4" s="4">
        <v>2</v>
      </c>
      <c r="E4" s="4"/>
      <c r="F4" s="4"/>
      <c r="G4" s="4">
        <v>8</v>
      </c>
      <c r="H4" s="4">
        <f>Таблица6[[#This Row],[Годин 1 заїзд]]+Таблица6[[#This Row],[Годин 2 заїзд]]+-Таблица6[[#This Row],[Використано годин]]</f>
        <v>2</v>
      </c>
      <c r="I4" s="4"/>
      <c r="J4" s="4"/>
      <c r="K4" s="3" t="s">
        <v>291</v>
      </c>
      <c r="L4" s="3"/>
      <c r="M4" s="3"/>
      <c r="N4" s="57"/>
    </row>
    <row r="5" spans="1:14" x14ac:dyDescent="0.25">
      <c r="A5" s="77" t="s">
        <v>170</v>
      </c>
      <c r="B5" s="77" t="s">
        <v>120</v>
      </c>
      <c r="C5" s="77">
        <v>4</v>
      </c>
      <c r="D5" s="77">
        <v>6</v>
      </c>
      <c r="E5" s="77"/>
      <c r="F5" s="77"/>
      <c r="G5" s="77">
        <v>6</v>
      </c>
      <c r="H5" s="77">
        <f>Таблица6[[#This Row],[Годин 1 заїзд]]+Таблица6[[#This Row],[Годин 2 заїзд]]+-Таблица6[[#This Row],[Використано годин]]</f>
        <v>4</v>
      </c>
      <c r="I5" s="77"/>
      <c r="J5" s="77">
        <v>7.0140000000000002</v>
      </c>
      <c r="K5" s="76" t="s">
        <v>212</v>
      </c>
      <c r="L5" s="76"/>
      <c r="M5" s="76">
        <v>10</v>
      </c>
      <c r="N5" s="81"/>
    </row>
    <row r="6" spans="1:14" x14ac:dyDescent="0.25">
      <c r="A6" s="4" t="s">
        <v>170</v>
      </c>
      <c r="B6" s="4" t="s">
        <v>160</v>
      </c>
      <c r="C6" s="4">
        <v>10</v>
      </c>
      <c r="D6" s="4">
        <v>6</v>
      </c>
      <c r="E6" s="4"/>
      <c r="F6" s="4"/>
      <c r="G6" s="4">
        <v>10</v>
      </c>
      <c r="H6" s="4">
        <f>Таблица6[[#This Row],[Годин 1 заїзд]]+Таблица6[[#This Row],[Годин 2 заїзд]]+-Таблица6[[#This Row],[Використано годин]]</f>
        <v>6</v>
      </c>
      <c r="I6" s="4"/>
      <c r="J6" s="4">
        <v>7.0140000000000002</v>
      </c>
      <c r="K6" s="19" t="s">
        <v>225</v>
      </c>
      <c r="L6" s="19">
        <v>12</v>
      </c>
      <c r="M6" s="19">
        <v>4</v>
      </c>
      <c r="N6" s="57"/>
    </row>
    <row r="7" spans="1:14" x14ac:dyDescent="0.25">
      <c r="A7" s="4" t="s">
        <v>171</v>
      </c>
      <c r="B7" s="4" t="s">
        <v>161</v>
      </c>
      <c r="C7" s="4"/>
      <c r="D7" s="4">
        <v>4</v>
      </c>
      <c r="E7" s="4">
        <v>6</v>
      </c>
      <c r="F7" s="4"/>
      <c r="G7" s="4">
        <v>0</v>
      </c>
      <c r="H7" s="4">
        <f>Таблица6[[#This Row],[Годин 1 заїзд]]+Таблица6[[#This Row],[Годин 2 заїзд]]+-Таблица6[[#This Row],[Використано годин]]</f>
        <v>4</v>
      </c>
      <c r="I7" s="4"/>
      <c r="J7" s="4"/>
      <c r="K7" s="10" t="s">
        <v>226</v>
      </c>
      <c r="L7" s="10">
        <v>4</v>
      </c>
      <c r="M7" s="3"/>
      <c r="N7" s="57"/>
    </row>
    <row r="8" spans="1:14" x14ac:dyDescent="0.25">
      <c r="A8" s="4" t="s">
        <v>171</v>
      </c>
      <c r="B8" s="4" t="s">
        <v>162</v>
      </c>
      <c r="C8" s="4">
        <v>8</v>
      </c>
      <c r="D8" s="4">
        <v>6</v>
      </c>
      <c r="E8" s="4">
        <v>6</v>
      </c>
      <c r="F8" s="4"/>
      <c r="G8" s="4">
        <v>8</v>
      </c>
      <c r="H8" s="4">
        <f>Таблица6[[#This Row],[Годин 1 заїзд]]+Таблица6[[#This Row],[Годин 2 заїзд]]+-Таблица6[[#This Row],[Використано годин]]</f>
        <v>6</v>
      </c>
      <c r="I8" s="4"/>
      <c r="J8" s="4"/>
      <c r="K8" s="3" t="s">
        <v>225</v>
      </c>
      <c r="L8" s="3">
        <v>14</v>
      </c>
      <c r="M8" s="3"/>
      <c r="N8" s="57"/>
    </row>
    <row r="9" spans="1:14" x14ac:dyDescent="0.25">
      <c r="A9" s="4" t="s">
        <v>171</v>
      </c>
      <c r="B9" s="4" t="s">
        <v>163</v>
      </c>
      <c r="C9" s="4"/>
      <c r="D9" s="4">
        <v>4</v>
      </c>
      <c r="E9" s="4">
        <v>6</v>
      </c>
      <c r="F9" s="4"/>
      <c r="G9" s="4">
        <v>0</v>
      </c>
      <c r="H9" s="4">
        <f>Таблица6[[#This Row],[Годин 1 заїзд]]+Таблица6[[#This Row],[Годин 2 заїзд]]+-Таблица6[[#This Row],[Використано годин]]</f>
        <v>4</v>
      </c>
      <c r="I9" s="4"/>
      <c r="J9" s="4"/>
      <c r="K9" s="3" t="s">
        <v>261</v>
      </c>
      <c r="L9" s="3">
        <v>4</v>
      </c>
      <c r="M9" s="3"/>
      <c r="N9" s="57"/>
    </row>
    <row r="10" spans="1:14" x14ac:dyDescent="0.25">
      <c r="A10" s="4" t="s">
        <v>170</v>
      </c>
      <c r="B10" s="4" t="s">
        <v>164</v>
      </c>
      <c r="C10" s="4"/>
      <c r="D10" s="4">
        <v>6</v>
      </c>
      <c r="E10" s="4">
        <v>4</v>
      </c>
      <c r="F10" s="4"/>
      <c r="G10" s="4">
        <v>0</v>
      </c>
      <c r="H10" s="4">
        <f>Таблица6[[#This Row],[Годин 1 заїзд]]+Таблица6[[#This Row],[Годин 2 заїзд]]+-Таблица6[[#This Row],[Використано годин]]</f>
        <v>6</v>
      </c>
      <c r="I10" s="4"/>
      <c r="J10" s="4">
        <v>7.0140000000000002</v>
      </c>
      <c r="K10" s="10" t="s">
        <v>221</v>
      </c>
      <c r="L10" s="10">
        <v>6</v>
      </c>
      <c r="M10" s="3"/>
      <c r="N10" s="57"/>
    </row>
    <row r="11" spans="1:14" x14ac:dyDescent="0.25">
      <c r="A11" s="4" t="s">
        <v>171</v>
      </c>
      <c r="B11" s="4" t="s">
        <v>165</v>
      </c>
      <c r="C11" s="4"/>
      <c r="D11" s="4">
        <v>8</v>
      </c>
      <c r="E11" s="4">
        <v>6</v>
      </c>
      <c r="F11" s="4"/>
      <c r="G11" s="4">
        <v>0</v>
      </c>
      <c r="H11" s="4">
        <f>Таблица6[[#This Row],[Годин 1 заїзд]]+Таблица6[[#This Row],[Годин 2 заїзд]]+-Таблица6[[#This Row],[Використано годин]]</f>
        <v>8</v>
      </c>
      <c r="I11" s="4"/>
      <c r="J11" s="4"/>
      <c r="K11" s="19" t="s">
        <v>221</v>
      </c>
      <c r="L11" s="19">
        <v>8</v>
      </c>
      <c r="M11" s="3"/>
      <c r="N11" s="57"/>
    </row>
    <row r="12" spans="1:14" x14ac:dyDescent="0.25">
      <c r="A12" s="4" t="s">
        <v>171</v>
      </c>
      <c r="B12" s="4" t="s">
        <v>166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1 заїзд]]+Таблица6[[#This Row],[Годин 2 заїзд]]+-Таблица6[[#This Row],[Використано годин]]</f>
        <v>0</v>
      </c>
      <c r="I12" s="4"/>
      <c r="J12" s="4"/>
      <c r="K12" s="3" t="s">
        <v>247</v>
      </c>
      <c r="L12" s="3"/>
      <c r="M12" s="3"/>
      <c r="N12" s="57"/>
    </row>
    <row r="13" spans="1:14" x14ac:dyDescent="0.25">
      <c r="A13" s="4" t="s">
        <v>171</v>
      </c>
      <c r="B13" s="4" t="s">
        <v>167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1 заїзд]]+Таблица6[[#This Row],[Годин 2 заїзд]]+-Таблица6[[#This Row],[Використано годин]]</f>
        <v>0</v>
      </c>
      <c r="I13" s="4"/>
      <c r="J13" s="4"/>
      <c r="K13" s="10" t="s">
        <v>209</v>
      </c>
      <c r="L13" s="3"/>
      <c r="M13" s="3"/>
      <c r="N13" s="57"/>
    </row>
    <row r="14" spans="1:14" x14ac:dyDescent="0.25">
      <c r="A14" s="4" t="s">
        <v>171</v>
      </c>
      <c r="B14" s="4" t="s">
        <v>168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1 заїзд]]+Таблица6[[#This Row],[Годин 2 заїзд]]+-Таблица6[[#This Row],[Використано годин]]</f>
        <v>0</v>
      </c>
      <c r="I14" s="4"/>
      <c r="J14" s="4"/>
      <c r="K14" s="10" t="s">
        <v>258</v>
      </c>
      <c r="L14" s="3"/>
      <c r="M14" s="3"/>
      <c r="N14" s="57"/>
    </row>
    <row r="15" spans="1:14" x14ac:dyDescent="0.25">
      <c r="A15" s="4" t="s">
        <v>171</v>
      </c>
      <c r="B15" s="4" t="s">
        <v>169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1 заїзд]]+Таблица6[[#This Row],[Годин 2 заїзд]]+-Таблица6[[#This Row],[Використано годин]]</f>
        <v>0</v>
      </c>
      <c r="I15" s="4"/>
      <c r="J15" s="4"/>
      <c r="K15" s="10"/>
      <c r="L15" s="3"/>
      <c r="M15" s="3"/>
      <c r="N15" s="57"/>
    </row>
    <row r="16" spans="1:14" x14ac:dyDescent="0.25">
      <c r="A16" s="4" t="s">
        <v>179</v>
      </c>
      <c r="B16" s="4" t="s">
        <v>172</v>
      </c>
      <c r="C16" s="4">
        <v>8</v>
      </c>
      <c r="D16" s="4">
        <v>4</v>
      </c>
      <c r="E16" s="4"/>
      <c r="F16" s="4"/>
      <c r="G16" s="4">
        <v>8</v>
      </c>
      <c r="H16" s="4">
        <f>Таблица6[[#This Row],[Годин 1 заїзд]]+Таблица6[[#This Row],[Годин 2 заїзд]]+-Таблица6[[#This Row],[Використано годин]]</f>
        <v>4</v>
      </c>
      <c r="I16" s="4"/>
      <c r="J16" s="4"/>
      <c r="K16" s="10" t="s">
        <v>277</v>
      </c>
      <c r="L16" s="10">
        <v>8</v>
      </c>
      <c r="M16" s="10">
        <v>4</v>
      </c>
      <c r="N16" s="57"/>
    </row>
    <row r="17" spans="1:14" x14ac:dyDescent="0.25">
      <c r="A17" s="4" t="s">
        <v>179</v>
      </c>
      <c r="B17" s="4" t="s">
        <v>173</v>
      </c>
      <c r="C17" s="4">
        <v>8</v>
      </c>
      <c r="D17" s="4">
        <v>4</v>
      </c>
      <c r="E17" s="4"/>
      <c r="F17" s="4"/>
      <c r="G17" s="4">
        <v>8</v>
      </c>
      <c r="H17" s="4">
        <f>Таблица6[[#This Row],[Годин 1 заїзд]]+Таблица6[[#This Row],[Годин 2 заїзд]]+-Таблица6[[#This Row],[Використано годин]]</f>
        <v>4</v>
      </c>
      <c r="I17" s="4"/>
      <c r="J17" s="4"/>
      <c r="K17" s="10" t="s">
        <v>262</v>
      </c>
      <c r="L17" s="10">
        <v>8</v>
      </c>
      <c r="M17" s="10">
        <v>4</v>
      </c>
      <c r="N17" s="57"/>
    </row>
    <row r="18" spans="1:14" x14ac:dyDescent="0.25">
      <c r="A18" s="4" t="s">
        <v>179</v>
      </c>
      <c r="B18" s="4" t="s">
        <v>273</v>
      </c>
      <c r="C18" s="4">
        <v>8</v>
      </c>
      <c r="D18" s="4">
        <v>6</v>
      </c>
      <c r="E18" s="4"/>
      <c r="F18" s="4"/>
      <c r="G18" s="4">
        <v>0</v>
      </c>
      <c r="H18" s="4">
        <f>Таблица6[[#This Row],[Годин 1 заїзд]]+Таблица6[[#This Row],[Годин 2 заїзд]]+-Таблица6[[#This Row],[Використано годин]]</f>
        <v>14</v>
      </c>
      <c r="I18" s="4"/>
      <c r="J18" s="4"/>
      <c r="K18" s="10" t="s">
        <v>274</v>
      </c>
      <c r="L18" s="19">
        <v>8</v>
      </c>
      <c r="M18" s="19">
        <v>6</v>
      </c>
      <c r="N18" s="57"/>
    </row>
    <row r="19" spans="1:14" x14ac:dyDescent="0.25">
      <c r="A19" s="4" t="s">
        <v>179</v>
      </c>
      <c r="B19" s="4" t="s">
        <v>174</v>
      </c>
      <c r="C19" s="4">
        <v>8</v>
      </c>
      <c r="D19" s="4">
        <v>4</v>
      </c>
      <c r="E19" s="4"/>
      <c r="F19" s="4"/>
      <c r="G19" s="4">
        <v>8</v>
      </c>
      <c r="H19" s="4">
        <f>Таблица6[[#This Row],[Годин 1 заїзд]]+Таблица6[[#This Row],[Годин 2 заїзд]]+-Таблица6[[#This Row],[Використано годин]]</f>
        <v>4</v>
      </c>
      <c r="I19" s="4"/>
      <c r="J19" s="4"/>
      <c r="K19" s="3" t="s">
        <v>231</v>
      </c>
      <c r="L19" s="3">
        <v>8</v>
      </c>
      <c r="M19" s="3">
        <v>4</v>
      </c>
      <c r="N19" s="57"/>
    </row>
    <row r="20" spans="1:14" x14ac:dyDescent="0.25">
      <c r="A20" s="4" t="s">
        <v>179</v>
      </c>
      <c r="B20" s="4" t="s">
        <v>175</v>
      </c>
      <c r="C20" s="4">
        <v>6</v>
      </c>
      <c r="D20" s="4">
        <v>8</v>
      </c>
      <c r="E20" s="4">
        <v>2</v>
      </c>
      <c r="F20" s="4"/>
      <c r="G20" s="4">
        <v>6</v>
      </c>
      <c r="H20" s="4">
        <f>Таблица6[[#This Row],[Годин 1 заїзд]]+Таблица6[[#This Row],[Годин 2 заїзд]]+-Таблица6[[#This Row],[Використано годин]]</f>
        <v>8</v>
      </c>
      <c r="I20" s="4"/>
      <c r="J20" s="4"/>
      <c r="K20" s="10" t="s">
        <v>275</v>
      </c>
      <c r="L20" s="19">
        <v>10</v>
      </c>
      <c r="M20" s="19">
        <v>4</v>
      </c>
      <c r="N20" s="57"/>
    </row>
    <row r="21" spans="1:14" x14ac:dyDescent="0.25">
      <c r="A21" s="4" t="s">
        <v>179</v>
      </c>
      <c r="B21" s="4" t="s">
        <v>278</v>
      </c>
      <c r="C21" s="4">
        <v>6</v>
      </c>
      <c r="D21" s="4">
        <v>6</v>
      </c>
      <c r="E21" s="4">
        <v>4</v>
      </c>
      <c r="F21" s="4"/>
      <c r="G21" s="4">
        <v>6</v>
      </c>
      <c r="H21" s="4">
        <f>Таблица6[[#This Row],[Годин 1 заїзд]]+Таблица6[[#This Row],[Годин 2 заїзд]]+-Таблица6[[#This Row],[Використано годин]]</f>
        <v>6</v>
      </c>
      <c r="I21" s="4"/>
      <c r="J21" s="4"/>
      <c r="K21" s="10" t="s">
        <v>263</v>
      </c>
      <c r="L21" s="10">
        <v>10</v>
      </c>
      <c r="M21" s="10">
        <v>2</v>
      </c>
      <c r="N21" s="57"/>
    </row>
    <row r="22" spans="1:14" x14ac:dyDescent="0.25">
      <c r="A22" s="4" t="s">
        <v>179</v>
      </c>
      <c r="B22" s="41" t="s">
        <v>265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1 заїзд]]+Таблица6[[#This Row],[Годин 2 заїзд]]+-Таблица6[[#This Row],[Використано годин]]</f>
        <v>6</v>
      </c>
      <c r="I22" s="4"/>
      <c r="J22" s="4"/>
      <c r="K22" s="10" t="s">
        <v>263</v>
      </c>
      <c r="L22" s="10">
        <v>8</v>
      </c>
      <c r="M22" s="10">
        <v>4</v>
      </c>
      <c r="N22" s="57"/>
    </row>
    <row r="23" spans="1:14" x14ac:dyDescent="0.25">
      <c r="A23" s="4" t="s">
        <v>179</v>
      </c>
      <c r="B23" s="4" t="s">
        <v>149</v>
      </c>
      <c r="C23" s="4"/>
      <c r="D23" s="4">
        <v>6</v>
      </c>
      <c r="E23" s="4">
        <v>6</v>
      </c>
      <c r="F23" s="4"/>
      <c r="G23" s="4">
        <v>0</v>
      </c>
      <c r="H23" s="4">
        <f>Таблица6[[#This Row],[Годин 1 заїзд]]+Таблица6[[#This Row],[Годин 2 заїзд]]+-Таблица6[[#This Row],[Використано годин]]</f>
        <v>6</v>
      </c>
      <c r="I23" s="4"/>
      <c r="J23" s="4"/>
      <c r="K23" s="10" t="s">
        <v>231</v>
      </c>
      <c r="L23" s="10">
        <v>6</v>
      </c>
      <c r="M23" s="3"/>
      <c r="N23" s="57"/>
    </row>
    <row r="24" spans="1:14" x14ac:dyDescent="0.25">
      <c r="A24" s="4" t="s">
        <v>180</v>
      </c>
      <c r="B24" s="4" t="s">
        <v>271</v>
      </c>
      <c r="C24" s="4"/>
      <c r="D24" s="4">
        <v>6</v>
      </c>
      <c r="E24" s="4">
        <v>6</v>
      </c>
      <c r="F24" s="4"/>
      <c r="G24" s="4">
        <v>0</v>
      </c>
      <c r="H24" s="4">
        <f>Таблица6[[#This Row],[Годин 1 заїзд]]+Таблица6[[#This Row],[Годин 2 заїзд]]+-Таблица6[[#This Row],[Використано годин]]</f>
        <v>6</v>
      </c>
      <c r="I24" s="4"/>
      <c r="J24" s="4">
        <v>7.1929999999999996</v>
      </c>
      <c r="K24" s="10" t="s">
        <v>231</v>
      </c>
      <c r="L24" s="10">
        <v>6</v>
      </c>
      <c r="M24" s="3"/>
      <c r="N24" s="57"/>
    </row>
    <row r="25" spans="1:14" x14ac:dyDescent="0.25">
      <c r="A25" s="4" t="s">
        <v>179</v>
      </c>
      <c r="B25" s="4" t="s">
        <v>176</v>
      </c>
      <c r="C25" s="4"/>
      <c r="D25" s="4">
        <v>6</v>
      </c>
      <c r="E25" s="4">
        <v>4</v>
      </c>
      <c r="F25" s="4"/>
      <c r="G25" s="4">
        <v>0</v>
      </c>
      <c r="H25" s="4">
        <f>Таблица6[[#This Row],[Годин 1 заїзд]]+Таблица6[[#This Row],[Годин 2 заїзд]]+-Таблица6[[#This Row],[Використано годин]]</f>
        <v>6</v>
      </c>
      <c r="I25" s="4"/>
      <c r="J25" s="4"/>
      <c r="K25" s="10" t="s">
        <v>264</v>
      </c>
      <c r="L25" s="10">
        <v>6</v>
      </c>
      <c r="M25" s="3"/>
      <c r="N25" s="57"/>
    </row>
    <row r="26" spans="1:14" x14ac:dyDescent="0.25">
      <c r="A26" s="4" t="s">
        <v>179</v>
      </c>
      <c r="B26" s="4" t="s">
        <v>177</v>
      </c>
      <c r="C26" s="4"/>
      <c r="D26" s="4">
        <v>8</v>
      </c>
      <c r="E26" s="4">
        <v>4</v>
      </c>
      <c r="F26" s="4"/>
      <c r="G26" s="4">
        <v>0</v>
      </c>
      <c r="H26" s="4">
        <f>Таблица6[[#This Row],[Годин 1 заїзд]]+Таблица6[[#This Row],[Годин 2 заїзд]]+-Таблица6[[#This Row],[Використано годин]]</f>
        <v>8</v>
      </c>
      <c r="I26" s="4"/>
      <c r="J26" s="4"/>
      <c r="K26" s="10" t="s">
        <v>263</v>
      </c>
      <c r="L26" s="10">
        <v>8</v>
      </c>
      <c r="M26" s="3"/>
      <c r="N26" s="57"/>
    </row>
    <row r="27" spans="1:14" ht="30" x14ac:dyDescent="0.25">
      <c r="A27" s="4" t="s">
        <v>179</v>
      </c>
      <c r="B27" s="41" t="s">
        <v>266</v>
      </c>
      <c r="C27" s="4"/>
      <c r="D27" s="4">
        <v>8</v>
      </c>
      <c r="E27" s="4">
        <v>4</v>
      </c>
      <c r="F27" s="4"/>
      <c r="G27" s="4">
        <v>0</v>
      </c>
      <c r="H27" s="4">
        <f>Таблица6[[#This Row],[Годин 1 заїзд]]+Таблица6[[#This Row],[Годин 2 заїзд]]+-Таблица6[[#This Row],[Використано годин]]</f>
        <v>8</v>
      </c>
      <c r="I27" s="4"/>
      <c r="J27" s="4"/>
      <c r="K27" s="31" t="s">
        <v>270</v>
      </c>
      <c r="L27" s="10">
        <v>8</v>
      </c>
      <c r="M27" s="3"/>
      <c r="N27" s="57"/>
    </row>
    <row r="28" spans="1:14" x14ac:dyDescent="0.25">
      <c r="A28" s="4" t="s">
        <v>179</v>
      </c>
      <c r="B28" s="4" t="s">
        <v>276</v>
      </c>
      <c r="C28" s="4">
        <v>8</v>
      </c>
      <c r="D28" s="4">
        <v>4</v>
      </c>
      <c r="E28" s="4"/>
      <c r="F28" s="4"/>
      <c r="G28" s="4">
        <v>8</v>
      </c>
      <c r="H28" s="4">
        <f>Таблица6[[#This Row],[Годин 1 заїзд]]+Таблица6[[#This Row],[Годин 2 заїзд]]+-Таблица6[[#This Row],[Використано годин]]</f>
        <v>4</v>
      </c>
      <c r="I28" s="4"/>
      <c r="J28" s="4"/>
      <c r="K28" s="10" t="s">
        <v>257</v>
      </c>
      <c r="L28" s="19">
        <v>8</v>
      </c>
      <c r="M28" s="19">
        <v>4</v>
      </c>
      <c r="N28" s="57"/>
    </row>
    <row r="29" spans="1:14" x14ac:dyDescent="0.25">
      <c r="A29" s="4" t="s">
        <v>179</v>
      </c>
      <c r="B29" s="4" t="s">
        <v>178</v>
      </c>
      <c r="C29" s="4">
        <v>8</v>
      </c>
      <c r="D29" s="4">
        <v>4</v>
      </c>
      <c r="E29" s="4"/>
      <c r="F29" s="4"/>
      <c r="G29" s="4">
        <v>8</v>
      </c>
      <c r="H29" s="4">
        <f>Таблица6[[#This Row],[Годин 1 заїзд]]+Таблица6[[#This Row],[Годин 2 заїзд]]+-Таблица6[[#This Row],[Використано годин]]</f>
        <v>4</v>
      </c>
      <c r="I29" s="4"/>
      <c r="J29" s="4"/>
      <c r="K29" s="3" t="s">
        <v>292</v>
      </c>
      <c r="L29" s="3"/>
      <c r="M29" s="3"/>
      <c r="N29" s="57"/>
    </row>
    <row r="30" spans="1:14" x14ac:dyDescent="0.25">
      <c r="A30" s="4" t="s">
        <v>184</v>
      </c>
      <c r="B30" s="4" t="s">
        <v>181</v>
      </c>
      <c r="C30" s="4">
        <v>4</v>
      </c>
      <c r="D30" s="4">
        <v>6</v>
      </c>
      <c r="E30" s="4"/>
      <c r="F30" s="4"/>
      <c r="G30" s="4">
        <v>4</v>
      </c>
      <c r="H30" s="4">
        <f>Таблица6[[#This Row],[Годин 1 заїзд]]+Таблица6[[#This Row],[Годин 2 заїзд]]+-Таблица6[[#This Row],[Використано годин]]</f>
        <v>6</v>
      </c>
      <c r="I30" s="4"/>
      <c r="J30" s="4">
        <v>8.0139999999999993</v>
      </c>
      <c r="K30" s="10" t="s">
        <v>217</v>
      </c>
      <c r="L30" s="10"/>
      <c r="M30" s="10">
        <v>10</v>
      </c>
      <c r="N30" s="57"/>
    </row>
    <row r="31" spans="1:14" x14ac:dyDescent="0.25">
      <c r="A31" s="4" t="s">
        <v>184</v>
      </c>
      <c r="B31" s="4" t="s">
        <v>182</v>
      </c>
      <c r="C31" s="4"/>
      <c r="D31" s="4">
        <v>6</v>
      </c>
      <c r="E31" s="4">
        <v>4</v>
      </c>
      <c r="F31" s="4"/>
      <c r="G31" s="4">
        <v>0</v>
      </c>
      <c r="H31" s="4">
        <f>Таблица6[[#This Row],[Годин 1 заїзд]]+Таблица6[[#This Row],[Годин 2 заїзд]]+-Таблица6[[#This Row],[Використано годин]]</f>
        <v>6</v>
      </c>
      <c r="I31" s="4"/>
      <c r="J31" s="4">
        <v>8.0139999999999993</v>
      </c>
      <c r="K31" s="10" t="s">
        <v>225</v>
      </c>
      <c r="L31" s="10">
        <v>6</v>
      </c>
      <c r="M31" s="3"/>
      <c r="N31" s="57"/>
    </row>
    <row r="32" spans="1:14" x14ac:dyDescent="0.25">
      <c r="A32" s="4" t="s">
        <v>184</v>
      </c>
      <c r="B32" s="4" t="s">
        <v>183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1 заїзд]]+Таблица6[[#This Row],[Годин 2 заїзд]]+-Таблица6[[#This Row],[Використано годин]]</f>
        <v>0</v>
      </c>
      <c r="I32" s="4"/>
      <c r="J32" s="4">
        <v>8.0139999999999993</v>
      </c>
      <c r="K32" s="10" t="s">
        <v>212</v>
      </c>
      <c r="L32" s="19"/>
      <c r="M32" s="3"/>
      <c r="N32" s="57"/>
    </row>
    <row r="33" spans="1:14" ht="30" x14ac:dyDescent="0.25">
      <c r="A33" s="4" t="s">
        <v>186</v>
      </c>
      <c r="B33" s="4" t="s">
        <v>185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1 заїзд]]+Таблица6[[#This Row],[Годин 2 заїзд]]+-Таблица6[[#This Row],[Використано годин]]</f>
        <v>6</v>
      </c>
      <c r="I33" s="4"/>
      <c r="J33" s="4">
        <v>8.1929999999999996</v>
      </c>
      <c r="K33" s="10" t="s">
        <v>229</v>
      </c>
      <c r="L33" s="3">
        <v>6</v>
      </c>
      <c r="M33" s="3">
        <v>0</v>
      </c>
      <c r="N33" s="57"/>
    </row>
    <row r="34" spans="1:14" x14ac:dyDescent="0.25">
      <c r="A34" s="4" t="s">
        <v>186</v>
      </c>
      <c r="B34" s="4" t="s">
        <v>272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1 заїзд]]+Таблица6[[#This Row],[Годин 2 заїзд]]+-Таблица6[[#This Row],[Використано годин]]</f>
        <v>10</v>
      </c>
      <c r="I34" s="4"/>
      <c r="J34" s="4">
        <v>8.1929999999999996</v>
      </c>
      <c r="K34" s="10" t="s">
        <v>231</v>
      </c>
      <c r="L34" s="3">
        <v>14</v>
      </c>
      <c r="M34" s="4">
        <v>4</v>
      </c>
      <c r="N34" s="57"/>
    </row>
    <row r="35" spans="1:14" x14ac:dyDescent="0.25">
      <c r="A35" s="64" t="s">
        <v>307</v>
      </c>
      <c r="B35" s="64" t="s">
        <v>308</v>
      </c>
      <c r="C35" s="64"/>
      <c r="D35" s="64">
        <v>4</v>
      </c>
      <c r="E35" s="64">
        <v>4</v>
      </c>
      <c r="F35" s="64"/>
      <c r="G35" s="64">
        <v>0</v>
      </c>
      <c r="H35" s="64">
        <f>Таблица6[[#This Row],[Годин 1 заїзд]]+Таблица6[[#This Row],[Годин 2 заїзд]]+-Таблица6[[#This Row],[Використано годин]]</f>
        <v>4</v>
      </c>
      <c r="I35" s="64"/>
      <c r="J35" s="64">
        <v>20.204999999999998</v>
      </c>
      <c r="K35" s="65"/>
      <c r="L35" s="66"/>
      <c r="M35" s="65"/>
      <c r="N35" s="66"/>
    </row>
    <row r="36" spans="1:14" x14ac:dyDescent="0.25">
      <c r="A36" s="4" t="s">
        <v>307</v>
      </c>
      <c r="B36" s="4" t="s">
        <v>309</v>
      </c>
      <c r="C36" s="4"/>
      <c r="D36" s="55">
        <v>6</v>
      </c>
      <c r="E36" s="55">
        <v>4</v>
      </c>
      <c r="F36" s="55">
        <v>4</v>
      </c>
      <c r="G36" s="4">
        <v>0</v>
      </c>
      <c r="H36" s="4">
        <f>Таблица6[[#This Row],[Годин 1 заїзд]]+Таблица6[[#This Row],[Годин 2 заїзд]]+-Таблица6[[#This Row],[Використано годин]]</f>
        <v>6</v>
      </c>
      <c r="I36" s="4"/>
      <c r="J36" s="4">
        <v>20.204999999999998</v>
      </c>
      <c r="K36" s="58" t="s">
        <v>321</v>
      </c>
      <c r="L36" s="3">
        <v>6</v>
      </c>
      <c r="M36" s="3"/>
      <c r="N36" s="56"/>
    </row>
    <row r="37" spans="1:14" x14ac:dyDescent="0.25">
      <c r="A37" s="4" t="s">
        <v>307</v>
      </c>
      <c r="B37" s="4" t="s">
        <v>310</v>
      </c>
      <c r="C37" s="4"/>
      <c r="D37" s="55">
        <v>6</v>
      </c>
      <c r="E37" s="55">
        <v>4</v>
      </c>
      <c r="F37" s="55">
        <v>4</v>
      </c>
      <c r="G37" s="4">
        <v>0</v>
      </c>
      <c r="H37" s="4">
        <f>Таблица6[[#This Row],[Годин 1 заїзд]]+Таблица6[[#This Row],[Годин 2 заїзд]]+-Таблица6[[#This Row],[Використано годин]]</f>
        <v>6</v>
      </c>
      <c r="I37" s="4"/>
      <c r="J37" s="4">
        <v>20.204999999999998</v>
      </c>
      <c r="K37" s="58" t="s">
        <v>322</v>
      </c>
      <c r="L37" s="56">
        <v>6</v>
      </c>
      <c r="M37" s="3"/>
      <c r="N37" s="56"/>
    </row>
    <row r="38" spans="1:14" x14ac:dyDescent="0.25">
      <c r="A38" s="4" t="s">
        <v>307</v>
      </c>
      <c r="B38" s="4" t="s">
        <v>311</v>
      </c>
      <c r="C38" s="4"/>
      <c r="D38" s="55">
        <v>6</v>
      </c>
      <c r="E38" s="55">
        <v>4</v>
      </c>
      <c r="F38" s="55"/>
      <c r="G38" s="4">
        <v>0</v>
      </c>
      <c r="H38" s="4">
        <f>Таблица6[[#This Row],[Годин 1 заїзд]]+Таблица6[[#This Row],[Годин 2 заїзд]]+-Таблица6[[#This Row],[Використано годин]]</f>
        <v>6</v>
      </c>
      <c r="I38" s="4"/>
      <c r="J38" s="4">
        <v>20.204999999999998</v>
      </c>
      <c r="K38" s="58" t="s">
        <v>220</v>
      </c>
      <c r="L38" s="56">
        <v>4</v>
      </c>
      <c r="M38" s="3"/>
      <c r="N38" s="56">
        <v>2</v>
      </c>
    </row>
    <row r="39" spans="1:14" x14ac:dyDescent="0.25">
      <c r="A39" s="4" t="s">
        <v>307</v>
      </c>
      <c r="B39" s="4" t="s">
        <v>167</v>
      </c>
      <c r="C39" s="4"/>
      <c r="D39" s="55">
        <v>6</v>
      </c>
      <c r="E39" s="55">
        <v>4</v>
      </c>
      <c r="F39" s="55"/>
      <c r="G39" s="4">
        <v>0</v>
      </c>
      <c r="H39" s="4">
        <f>Таблица6[[#This Row],[Годин 1 заїзд]]+Таблица6[[#This Row],[Годин 2 заїзд]]+-Таблица6[[#This Row],[Використано годин]]</f>
        <v>6</v>
      </c>
      <c r="I39" s="4"/>
      <c r="J39" s="4">
        <v>20.204999999999998</v>
      </c>
      <c r="K39" s="58" t="s">
        <v>264</v>
      </c>
      <c r="L39" s="56">
        <v>4</v>
      </c>
      <c r="M39" s="3">
        <v>2</v>
      </c>
      <c r="N39" s="56"/>
    </row>
    <row r="40" spans="1:14" x14ac:dyDescent="0.25">
      <c r="A40" s="64" t="s">
        <v>307</v>
      </c>
      <c r="B40" s="64" t="s">
        <v>312</v>
      </c>
      <c r="C40" s="64"/>
      <c r="D40" s="64">
        <v>6</v>
      </c>
      <c r="E40" s="64">
        <v>4</v>
      </c>
      <c r="F40" s="64"/>
      <c r="G40" s="64">
        <v>0</v>
      </c>
      <c r="H40" s="64">
        <f>Таблица6[[#This Row],[Годин 1 заїзд]]+Таблица6[[#This Row],[Годин 2 заїзд]]+-Таблица6[[#This Row],[Використано годин]]</f>
        <v>6</v>
      </c>
      <c r="I40" s="64"/>
      <c r="J40" s="64">
        <v>20.204999999999998</v>
      </c>
      <c r="K40" s="65"/>
      <c r="L40" s="67"/>
      <c r="M40" s="65"/>
      <c r="N40" s="67"/>
    </row>
    <row r="41" spans="1:14" x14ac:dyDescent="0.25">
      <c r="A41" s="4" t="s">
        <v>307</v>
      </c>
      <c r="B41" s="4" t="s">
        <v>313</v>
      </c>
      <c r="C41" s="4"/>
      <c r="D41" s="55">
        <v>6</v>
      </c>
      <c r="E41" s="55">
        <v>6</v>
      </c>
      <c r="F41" s="55">
        <v>4</v>
      </c>
      <c r="G41" s="4">
        <v>0</v>
      </c>
      <c r="H41" s="4">
        <f>Таблица6[[#This Row],[Годин 1 заїзд]]+Таблица6[[#This Row],[Годин 2 заїзд]]+-Таблица6[[#This Row],[Використано годин]]</f>
        <v>6</v>
      </c>
      <c r="I41" s="4"/>
      <c r="J41" s="4">
        <v>20.204999999999998</v>
      </c>
      <c r="K41" s="58" t="s">
        <v>323</v>
      </c>
      <c r="L41" s="56">
        <v>6</v>
      </c>
      <c r="M41" s="3"/>
      <c r="N41" s="56"/>
    </row>
    <row r="42" spans="1:14" x14ac:dyDescent="0.25">
      <c r="A42" s="4" t="s">
        <v>307</v>
      </c>
      <c r="B42" s="4" t="s">
        <v>314</v>
      </c>
      <c r="C42" s="4"/>
      <c r="D42" s="55">
        <v>8</v>
      </c>
      <c r="E42" s="55">
        <v>4</v>
      </c>
      <c r="F42" s="55"/>
      <c r="G42" s="4">
        <v>0</v>
      </c>
      <c r="H42" s="4">
        <f>Таблица6[[#This Row],[Годин 1 заїзд]]+Таблица6[[#This Row],[Годин 2 заїзд]]+-Таблица6[[#This Row],[Використано годин]]</f>
        <v>8</v>
      </c>
      <c r="I42" s="4"/>
      <c r="J42" s="4">
        <v>20.204999999999998</v>
      </c>
      <c r="K42" s="58" t="s">
        <v>207</v>
      </c>
      <c r="L42" s="56">
        <v>6</v>
      </c>
      <c r="M42" s="3">
        <v>2</v>
      </c>
      <c r="N42" s="56"/>
    </row>
    <row r="43" spans="1:14" x14ac:dyDescent="0.25">
      <c r="A43" s="64" t="s">
        <v>307</v>
      </c>
      <c r="B43" s="64" t="s">
        <v>315</v>
      </c>
      <c r="C43" s="64"/>
      <c r="D43" s="64">
        <v>6</v>
      </c>
      <c r="E43" s="64">
        <v>4</v>
      </c>
      <c r="F43" s="64">
        <v>4</v>
      </c>
      <c r="G43" s="64">
        <v>0</v>
      </c>
      <c r="H43" s="64">
        <f>Таблица6[[#This Row],[Годин 1 заїзд]]+Таблица6[[#This Row],[Годин 2 заїзд]]+-Таблица6[[#This Row],[Використано годин]]</f>
        <v>6</v>
      </c>
      <c r="I43" s="64"/>
      <c r="J43" s="64">
        <v>20.204999999999998</v>
      </c>
      <c r="K43" s="65"/>
      <c r="L43" s="67"/>
      <c r="M43" s="65"/>
      <c r="N43" s="67"/>
    </row>
    <row r="44" spans="1:14" x14ac:dyDescent="0.25">
      <c r="A44" s="64" t="s">
        <v>307</v>
      </c>
      <c r="B44" s="64" t="s">
        <v>316</v>
      </c>
      <c r="C44" s="64"/>
      <c r="D44" s="64">
        <v>4</v>
      </c>
      <c r="E44" s="64">
        <v>4</v>
      </c>
      <c r="F44" s="64">
        <v>4</v>
      </c>
      <c r="G44" s="64">
        <v>0</v>
      </c>
      <c r="H44" s="64">
        <f>Таблица6[[#This Row],[Годин 1 заїзд]]+Таблица6[[#This Row],[Годин 2 заїзд]]+-Таблица6[[#This Row],[Використано годин]]</f>
        <v>4</v>
      </c>
      <c r="I44" s="64"/>
      <c r="J44" s="64">
        <v>20.204999999999998</v>
      </c>
      <c r="K44" s="65"/>
      <c r="L44" s="67"/>
      <c r="M44" s="65"/>
      <c r="N44" s="67"/>
    </row>
    <row r="45" spans="1:14" x14ac:dyDescent="0.25">
      <c r="A45" s="64" t="s">
        <v>307</v>
      </c>
      <c r="B45" s="64" t="s">
        <v>317</v>
      </c>
      <c r="C45" s="64"/>
      <c r="D45" s="64">
        <v>6</v>
      </c>
      <c r="E45" s="64">
        <v>2</v>
      </c>
      <c r="F45" s="64">
        <v>4</v>
      </c>
      <c r="G45" s="64">
        <v>0</v>
      </c>
      <c r="H45" s="64">
        <f>Таблица6[[#This Row],[Годин 1 заїзд]]+Таблица6[[#This Row],[Годин 2 заїзд]]+-Таблица6[[#This Row],[Використано годин]]</f>
        <v>6</v>
      </c>
      <c r="I45" s="64"/>
      <c r="J45" s="64">
        <v>20.204999999999998</v>
      </c>
      <c r="K45" s="65"/>
      <c r="L45" s="67"/>
      <c r="M45" s="65"/>
      <c r="N45" s="67"/>
    </row>
    <row r="46" spans="1:14" x14ac:dyDescent="0.25">
      <c r="A46" s="4" t="s">
        <v>307</v>
      </c>
      <c r="B46" s="4" t="s">
        <v>318</v>
      </c>
      <c r="C46" s="4"/>
      <c r="D46" s="55">
        <v>6</v>
      </c>
      <c r="E46" s="55">
        <v>6</v>
      </c>
      <c r="F46" s="55">
        <v>4</v>
      </c>
      <c r="G46" s="4">
        <v>0</v>
      </c>
      <c r="H46" s="4">
        <f>Таблица6[[#This Row],[Годин 1 заїзд]]+Таблица6[[#This Row],[Годин 2 заїзд]]+-Таблица6[[#This Row],[Використано годин]]</f>
        <v>6</v>
      </c>
      <c r="I46" s="4"/>
      <c r="J46" s="4">
        <v>20.204999999999998</v>
      </c>
      <c r="K46" s="58" t="s">
        <v>324</v>
      </c>
      <c r="L46" s="56">
        <v>6</v>
      </c>
      <c r="M46" s="3"/>
      <c r="N46" s="56"/>
    </row>
    <row r="47" spans="1:14" x14ac:dyDescent="0.25">
      <c r="A47" s="4" t="s">
        <v>307</v>
      </c>
      <c r="B47" s="4" t="s">
        <v>319</v>
      </c>
      <c r="C47" s="4"/>
      <c r="D47" s="55">
        <v>6</v>
      </c>
      <c r="E47" s="55">
        <v>4</v>
      </c>
      <c r="F47" s="55">
        <v>4</v>
      </c>
      <c r="G47" s="4">
        <v>0</v>
      </c>
      <c r="H47" s="4">
        <f>Таблица6[[#This Row],[Годин 1 заїзд]]+Таблица6[[#This Row],[Годин 2 заїзд]]+-Таблица6[[#This Row],[Використано годин]]</f>
        <v>6</v>
      </c>
      <c r="I47" s="4"/>
      <c r="J47" s="4">
        <v>20.204999999999998</v>
      </c>
      <c r="K47" s="58" t="s">
        <v>325</v>
      </c>
      <c r="L47" s="56">
        <v>6</v>
      </c>
      <c r="M47" s="3"/>
      <c r="N47" s="56"/>
    </row>
    <row r="48" spans="1:14" x14ac:dyDescent="0.25">
      <c r="A48" s="4" t="s">
        <v>307</v>
      </c>
      <c r="B48" s="4" t="s">
        <v>320</v>
      </c>
      <c r="C48" s="4"/>
      <c r="D48" s="55">
        <v>6</v>
      </c>
      <c r="E48" s="55">
        <v>6</v>
      </c>
      <c r="F48" s="55"/>
      <c r="G48" s="4">
        <v>0</v>
      </c>
      <c r="H48" s="4">
        <f>Таблица6[[#This Row],[Годин 1 заїзд]]+Таблица6[[#This Row],[Годин 2 заїзд]]+-Таблица6[[#This Row],[Використано годин]]</f>
        <v>6</v>
      </c>
      <c r="I48" s="4"/>
      <c r="J48" s="4">
        <v>20.204999999999998</v>
      </c>
      <c r="K48" s="58" t="s">
        <v>321</v>
      </c>
      <c r="L48" s="56">
        <v>6</v>
      </c>
      <c r="M48" s="3"/>
      <c r="N48" s="56"/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50" t="s">
        <v>0</v>
      </c>
      <c r="B1" s="51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" t="s">
        <v>306</v>
      </c>
      <c r="H1" s="51" t="s">
        <v>1</v>
      </c>
      <c r="I1" s="51" t="s">
        <v>199</v>
      </c>
      <c r="J1" s="51" t="s">
        <v>2</v>
      </c>
      <c r="K1" s="52" t="s">
        <v>267</v>
      </c>
      <c r="L1" s="52" t="s">
        <v>268</v>
      </c>
      <c r="M1" s="53" t="s">
        <v>211</v>
      </c>
    </row>
    <row r="2" spans="1:13" x14ac:dyDescent="0.25">
      <c r="A2" s="14" t="s">
        <v>295</v>
      </c>
      <c r="B2" s="14" t="s">
        <v>296</v>
      </c>
      <c r="C2" s="14">
        <v>8</v>
      </c>
      <c r="D2" s="14"/>
      <c r="E2" s="14"/>
      <c r="F2" s="14"/>
      <c r="G2" s="14"/>
      <c r="H2" s="14"/>
      <c r="I2" s="57" t="s">
        <v>299</v>
      </c>
      <c r="J2" s="10" t="s">
        <v>212</v>
      </c>
      <c r="K2" s="10">
        <v>10</v>
      </c>
      <c r="L2" s="10"/>
      <c r="M2" s="19"/>
    </row>
    <row r="3" spans="1:13" ht="30" x14ac:dyDescent="0.25">
      <c r="A3" s="14" t="s">
        <v>295</v>
      </c>
      <c r="B3" s="14" t="s">
        <v>297</v>
      </c>
      <c r="C3" s="14">
        <v>8</v>
      </c>
      <c r="D3" s="14"/>
      <c r="E3" s="14"/>
      <c r="F3" s="14"/>
      <c r="G3" s="14"/>
      <c r="H3" s="14"/>
      <c r="I3" s="57" t="s">
        <v>299</v>
      </c>
      <c r="J3" s="10" t="s">
        <v>212</v>
      </c>
      <c r="K3" s="10"/>
      <c r="L3" s="10">
        <v>10</v>
      </c>
      <c r="M3" s="15"/>
    </row>
    <row r="4" spans="1:13" ht="30" x14ac:dyDescent="0.25">
      <c r="A4" s="14" t="s">
        <v>295</v>
      </c>
      <c r="B4" s="14" t="s">
        <v>298</v>
      </c>
      <c r="C4" s="14">
        <v>8</v>
      </c>
      <c r="D4" s="14"/>
      <c r="E4" s="14"/>
      <c r="F4" s="14"/>
      <c r="G4" s="60"/>
      <c r="H4" s="60"/>
      <c r="I4" s="61" t="s">
        <v>299</v>
      </c>
      <c r="J4" s="39" t="s">
        <v>221</v>
      </c>
      <c r="K4" s="39">
        <v>8</v>
      </c>
      <c r="L4" s="39">
        <v>2</v>
      </c>
      <c r="M4" s="62"/>
    </row>
    <row r="5" spans="1:13" x14ac:dyDescent="0.25">
      <c r="G5" s="63"/>
      <c r="H5" s="48"/>
      <c r="I5" s="48"/>
      <c r="J5" s="48"/>
      <c r="K5" s="48"/>
      <c r="L5" s="48"/>
      <c r="M5" s="48"/>
    </row>
    <row r="6" spans="1:13" x14ac:dyDescent="0.25">
      <c r="G6" s="63"/>
      <c r="H6" s="48"/>
      <c r="I6" s="48"/>
      <c r="J6" s="48"/>
      <c r="K6" s="48"/>
      <c r="L6" s="48"/>
      <c r="M6" s="48"/>
    </row>
    <row r="7" spans="1:13" x14ac:dyDescent="0.25">
      <c r="G7" s="63"/>
      <c r="H7" s="48"/>
      <c r="I7" s="48"/>
      <c r="J7" s="48"/>
      <c r="K7" s="48"/>
      <c r="L7" s="48"/>
      <c r="M7" s="48"/>
    </row>
    <row r="8" spans="1:13" x14ac:dyDescent="0.25">
      <c r="G8" s="63"/>
      <c r="H8" s="48"/>
      <c r="I8" s="48"/>
      <c r="J8" s="48"/>
      <c r="K8" s="48"/>
      <c r="L8" s="48"/>
      <c r="M8" s="48"/>
    </row>
    <row r="9" spans="1:13" x14ac:dyDescent="0.25">
      <c r="G9" s="63"/>
      <c r="H9" s="48"/>
      <c r="I9" s="48"/>
      <c r="J9" s="48"/>
      <c r="K9" s="48"/>
      <c r="L9" s="48"/>
      <c r="M9" s="48"/>
    </row>
    <row r="10" spans="1:13" x14ac:dyDescent="0.25">
      <c r="G10" s="63"/>
      <c r="H10" s="48"/>
      <c r="I10" s="48"/>
      <c r="J10" s="48"/>
      <c r="K10" s="48"/>
      <c r="L10" s="48"/>
      <c r="M10" s="48"/>
    </row>
    <row r="11" spans="1:13" x14ac:dyDescent="0.25">
      <c r="G11" s="63"/>
      <c r="H11" s="48"/>
      <c r="I11" s="48"/>
      <c r="J11" s="48"/>
      <c r="K11" s="48"/>
      <c r="L11" s="48"/>
      <c r="M11" s="48"/>
    </row>
    <row r="12" spans="1:13" x14ac:dyDescent="0.25">
      <c r="G12" s="63"/>
      <c r="H12" s="48"/>
      <c r="I12" s="48"/>
      <c r="J12" s="48"/>
      <c r="K12" s="48"/>
      <c r="L12" s="48"/>
      <c r="M12" s="48"/>
    </row>
    <row r="13" spans="1:13" x14ac:dyDescent="0.25">
      <c r="G13" s="63"/>
      <c r="H13" s="48"/>
      <c r="I13" s="48"/>
      <c r="J13" s="48"/>
      <c r="K13" s="48"/>
      <c r="L13" s="48"/>
      <c r="M13" s="48"/>
    </row>
    <row r="14" spans="1:13" x14ac:dyDescent="0.25">
      <c r="G14" s="63"/>
      <c r="H14" s="48"/>
      <c r="I14" s="48"/>
      <c r="J14" s="48"/>
      <c r="K14" s="48"/>
      <c r="L14" s="48"/>
      <c r="M14" s="48"/>
    </row>
    <row r="15" spans="1:13" x14ac:dyDescent="0.25">
      <c r="G15" s="63"/>
      <c r="H15" s="48"/>
      <c r="I15" s="48"/>
      <c r="J15" s="48"/>
      <c r="K15" s="48"/>
      <c r="L15" s="48"/>
      <c r="M15" s="48"/>
    </row>
    <row r="16" spans="1:13" x14ac:dyDescent="0.25">
      <c r="G16" s="63"/>
      <c r="H16" s="48"/>
      <c r="I16" s="48"/>
      <c r="J16" s="48"/>
      <c r="K16" s="48"/>
      <c r="L16" s="48"/>
      <c r="M16" s="48"/>
    </row>
    <row r="17" spans="7:13" x14ac:dyDescent="0.25">
      <c r="G17" s="63"/>
      <c r="H17" s="48"/>
      <c r="I17" s="48"/>
      <c r="J17" s="48"/>
      <c r="K17" s="48"/>
      <c r="L17" s="48"/>
      <c r="M17" s="48"/>
    </row>
    <row r="18" spans="7:13" x14ac:dyDescent="0.25">
      <c r="G18" s="63"/>
      <c r="H18" s="48"/>
      <c r="I18" s="48"/>
      <c r="J18" s="48"/>
      <c r="K18" s="48"/>
      <c r="L18" s="48"/>
      <c r="M18" s="4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2016-11-17T11:06:10Z</dcterms:modified>
</cp:coreProperties>
</file>