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20" windowWidth="20730" windowHeight="936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<sst xmlns="http://schemas.openxmlformats.org/spreadsheetml/2006/main" count="785" uniqueCount="335">
  <si>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</si>
  <si>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</si>
  <si>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</si>
  <si>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</si>
  <si>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</si>
  <si>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</si>
  <si>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</si>
  <si>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</si>
  <si>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</si>
  <si>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</si>
  <si>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</si>
  <si>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</si>
  <si>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</si>
  <si>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</si>
  <si>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</si>
  <si>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</si>
  <si>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</si>
  <si>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</si>
  <si>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</si>
  <si>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</si>
  <si>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</si>
  <si>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</si>
  <si>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</si>
  <si>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</si>
  <si>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</si>
  <si>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</si>
  <si>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</si>
  <si>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</si>
  <si>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</si>
  <si>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</si>
  <si>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</si>
  <si>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</si>
  <si>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</si>
  <si>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</si>
  <si>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</si>
  <si>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</si>
  <si>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</si>
  <si>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</si>
  <si>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</si>
  <si>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</si>
  <si>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</si>
  <si>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</si>
  <si>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</si>
  <si>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</si>
  <si>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</si>
  <si>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</si>
  <si>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</si>
  <si>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</si>
  <si>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</si>
  <si>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</si>
  <si>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</si>
  <si>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</si>
  <si>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</si>
  <si>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</si>
  <si>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</si>
  <si>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</si>
  <si>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</si>
  <si>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</si>
  <si>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</si>
  <si>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</si>
  <si>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</si>
  <si>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</si>
  <si>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</si>
  <si>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</si>
  <si>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</si>
  <si>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</si>
  <si>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</si>
  <si>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</si>
  <si>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</si>
  <si>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</si>
  <si>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</si>
  <si>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</si>
  <si>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</si>
  <si>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</si>
  <si>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</si>
  <si>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</si>
  <si>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</si>
  <si>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</si>
  <si>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</si>
  <si>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</si>
  <si>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</si>
  <si>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</si>
  <si>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</si>
  <si>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</si>
  <si>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</si>
  <si>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</si>
  <si>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</si>
  <si>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</si>
  <si>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</si>
  <si>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</si>
  <si>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</si>
  <si>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</si>
  <si>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</si>
  <si>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</si>
  <si>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</si>
  <si>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</si>
  <si>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</si>
  <si>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</si>
  <si>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</si>
  <si>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</si>
  <si>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</si>
  <si>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</si>
  <si>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</si>
  <si>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</si>
  <si>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</si>
  <si>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</si>
  <si>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</si>
  <si>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</si>
  <si>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</si>
  <si>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</si>
  <si>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</si>
  <si>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</si>
  <si>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</si>
  <si>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</si>
  <si>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</si>
  <si>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</si>
  <si>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</si>
  <si>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</si>
  <si>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</si>
  <si>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</si>
  <si>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</si>
  <si>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</si>
  <si>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</si>
  <si>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</si>
  <si>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</si>
  <si>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</si>
  <si>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</si>
  <si>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</si>
  <si>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</si>
  <si>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</si>
  <si>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</si>
  <si>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</si>
  <si>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</si>
  <si>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</si>
  <si>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</si>
  <si>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</si>
  <si>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</si>
  <si>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</si>
  <si>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</si>
  <si>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</si>
  <si>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</si>
  <si>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</si>
  <si>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</si>
  <si>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</si>
  <si>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</si>
  <si>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</si>
  <si>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</si>
  <si>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</si>
  <si>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</si>
  <si>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</si>
  <si>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</si>
  <si>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</si>
  <si>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</si>
  <si>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</si>
  <si>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Економіка лісового та садово-паркового господарства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</si>
  <si>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</si>
  <si>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</si>
  <si>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</si>
  <si>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</si>
  <si>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</si>
  <si>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</si>
  <si>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</si>
  <si>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</si>
  <si>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</si>
  <si>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</si>
  <si>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</si>
  <si>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</si>
  <si>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</si>
  <si>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</si>
  <si>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</si>
  <si>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</si>
  <si>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</si>
  <si>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</si>
  <si>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</si>
  <si>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</si>
  <si>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</si>
  <si>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</si>
  <si>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</si>
  <si>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</si>
  <si>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</si>
  <si>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</si>
  <si>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</si>
  <si>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</si>
  <si>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</si>
  <si>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</si>
  <si>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</si>
  <si>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</si>
  <si>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</si>
  <si>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</si>
  <si>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</si>
  <si>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</si>
  <si>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</si>
  <si>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</si>
  <si>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</si>
  <si>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</si>
  <si>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</si>
  <si>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</si>
  <si>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</si>
  <si>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</si>
  <si>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</si>
  <si>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</si>
  <si>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</si>
  <si>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</si>
  <si>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</si>
  <si>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</si>
  <si>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</si>
  <si>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</si>
  <si>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</si>
  <si>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</si>
  <si>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</si>
  <si>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</si>
  <si>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</si>
  <si>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</si>
  <si>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</si>
  <si>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</si>
  <si>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</si>
  <si>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</si>
  <si>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</si>
  <si>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</si>
  <si>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</si>
  <si>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</si>
  <si>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</si>
  <si>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</si>
  <si>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</si>
  <si>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</si>
  <si>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</si>
  <si>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</si>
  <si>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</si>
  <si>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</si>
  <si>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</si>
  <si>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</si>
  <si>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</si>
  <si>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проф. Лендєл М.А.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</si>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</sst>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02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4" fillId="3" borderId="4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7" fillId="6" borderId="13" xfId="5" applyFont="1" applyAlignment="1">
      <alignment horizontal="center" vertical="center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7" totalsRowShown="0" headerRowDxfId="59" dataDxfId="57" headerRowBorderDxfId="58" tableBorderDxfId="56" totalsRowBorderDxfId="55">
  <autoFilter ref="A1:Q27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26" sqref="B26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2" t="s">
        <v>0</v>
      </c>
      <c r="B1" s="23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3" t="s">
        <v>305</v>
      </c>
      <c r="H1" s="23" t="s">
        <v>325</v>
      </c>
      <c r="I1" s="23" t="s">
        <v>330</v>
      </c>
      <c r="J1" s="23" t="s">
        <v>329</v>
      </c>
      <c r="K1" s="24" t="s">
        <v>328</v>
      </c>
      <c r="L1" s="23" t="s">
        <v>1</v>
      </c>
      <c r="M1" s="23" t="s">
        <v>191</v>
      </c>
      <c r="N1" s="23" t="s">
        <v>2</v>
      </c>
      <c r="O1" s="24" t="s">
        <v>267</v>
      </c>
      <c r="P1" s="24" t="s">
        <v>268</v>
      </c>
      <c r="Q1" s="24" t="s">
        <v>211</v>
      </c>
      <c r="R1" s="25" t="s">
        <v>237</v>
      </c>
    </row>
    <row r="2" spans="1:18" s="84" customFormat="1" x14ac:dyDescent="0.25">
      <c r="A2" s="79" t="s">
        <v>5</v>
      </c>
      <c r="B2" s="80" t="s">
        <v>6</v>
      </c>
      <c r="C2" s="80">
        <v>4</v>
      </c>
      <c r="D2" s="80">
        <v>4</v>
      </c>
      <c r="E2" s="80">
        <v>2</v>
      </c>
      <c r="F2" s="80"/>
      <c r="G2" s="80">
        <v>0</v>
      </c>
      <c r="H2" s="80">
        <f>Таблица1[[#This Row],[Годин 2 заїзд]]-Таблица1[[#This Row],[Використано годин]]+Таблица1[[#This Row],[Годин 1 заїзд]]</f>
        <v>8</v>
      </c>
      <c r="I2" s="80"/>
      <c r="J2" s="89"/>
      <c r="K2" s="80">
        <v>3</v>
      </c>
      <c r="L2" s="80"/>
      <c r="M2" s="81"/>
      <c r="N2" s="80" t="s">
        <v>187</v>
      </c>
      <c r="O2" s="82"/>
      <c r="P2" s="82"/>
      <c r="Q2" s="82"/>
      <c r="R2" s="83"/>
    </row>
    <row r="3" spans="1:18" s="84" customFormat="1" x14ac:dyDescent="0.25">
      <c r="A3" s="79" t="s">
        <v>5</v>
      </c>
      <c r="B3" s="80" t="s">
        <v>12</v>
      </c>
      <c r="C3" s="80">
        <v>4</v>
      </c>
      <c r="D3" s="80">
        <v>6</v>
      </c>
      <c r="E3" s="80">
        <v>4</v>
      </c>
      <c r="F3" s="80"/>
      <c r="G3" s="80">
        <v>4</v>
      </c>
      <c r="H3" s="80">
        <f>Таблица1[[#This Row],[Годин 2 заїзд]]-Таблица1[[#This Row],[Використано годин]]+Таблица1[[#This Row],[Годин 1 заїзд]]</f>
        <v>6</v>
      </c>
      <c r="I3" s="80"/>
      <c r="J3" s="80">
        <v>3</v>
      </c>
      <c r="K3" s="80"/>
      <c r="L3" s="80"/>
      <c r="M3" s="81"/>
      <c r="N3" s="80" t="s">
        <v>190</v>
      </c>
      <c r="O3" s="82"/>
      <c r="P3" s="82"/>
      <c r="Q3" s="82"/>
      <c r="R3" s="83"/>
    </row>
    <row r="4" spans="1:18" s="84" customFormat="1" ht="45" x14ac:dyDescent="0.25">
      <c r="A4" s="79" t="s">
        <v>5</v>
      </c>
      <c r="B4" s="80" t="s">
        <v>4</v>
      </c>
      <c r="C4" s="80">
        <v>6</v>
      </c>
      <c r="D4" s="80">
        <v>6</v>
      </c>
      <c r="E4" s="80">
        <v>4</v>
      </c>
      <c r="F4" s="80">
        <v>4</v>
      </c>
      <c r="G4" s="80">
        <v>6</v>
      </c>
      <c r="H4" s="80">
        <f>Таблица1[[#This Row],[Годин 2 заїзд]]-Таблица1[[#This Row],[Використано годин]]+Таблица1[[#This Row],[Годин 1 заїзд]]</f>
        <v>6</v>
      </c>
      <c r="I4" s="80"/>
      <c r="J4" s="80">
        <v>4</v>
      </c>
      <c r="K4" s="80"/>
      <c r="L4" s="80"/>
      <c r="M4" s="81"/>
      <c r="N4" s="85" t="s">
        <v>281</v>
      </c>
      <c r="O4" s="82"/>
      <c r="P4" s="82"/>
      <c r="Q4" s="82"/>
      <c r="R4" s="83"/>
    </row>
    <row r="5" spans="1:18" s="84" customFormat="1" ht="30" x14ac:dyDescent="0.25">
      <c r="A5" s="88" t="s">
        <v>7</v>
      </c>
      <c r="B5" s="85" t="s">
        <v>8</v>
      </c>
      <c r="C5" s="85">
        <v>12</v>
      </c>
      <c r="D5" s="85">
        <v>10</v>
      </c>
      <c r="E5" s="4"/>
      <c r="F5" s="4"/>
      <c r="G5" s="85">
        <v>10</v>
      </c>
      <c r="H5" s="85">
        <f>Таблица1[[#This Row],[Годин 2 заїзд]]-Таблица1[[#This Row],[Використано годин]]+Таблица1[[#This Row],[Годин 1 заїзд]]</f>
        <v>12</v>
      </c>
      <c r="I5" s="85"/>
      <c r="J5" s="85">
        <v>2</v>
      </c>
      <c r="K5" s="85"/>
      <c r="L5" s="85"/>
      <c r="M5" s="85" t="s">
        <v>194</v>
      </c>
      <c r="N5" s="85" t="s">
        <v>280</v>
      </c>
      <c r="O5" s="82"/>
      <c r="P5" s="82"/>
      <c r="Q5" s="82"/>
      <c r="R5" s="83"/>
    </row>
    <row r="6" spans="1:18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10</v>
      </c>
      <c r="H6" s="4">
        <f>Таблица1[[#This Row],[Годин 2 заїзд]]-Таблица1[[#This Row],[Використано годин]]+Таблица1[[#This Row],[Годин 1 заїзд]]</f>
        <v>10</v>
      </c>
      <c r="I6" s="4"/>
      <c r="J6" s="4">
        <v>2</v>
      </c>
      <c r="K6" s="4"/>
      <c r="L6" s="4"/>
      <c r="M6" s="4" t="s">
        <v>194</v>
      </c>
      <c r="N6" s="3" t="s">
        <v>202</v>
      </c>
      <c r="O6" s="3">
        <v>12</v>
      </c>
      <c r="P6" s="3">
        <v>8</v>
      </c>
      <c r="Q6" s="3"/>
      <c r="R6" s="12"/>
    </row>
    <row r="7" spans="1:18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1 заїзд]]</f>
        <v>10</v>
      </c>
      <c r="I7" s="4"/>
      <c r="J7" s="4">
        <v>2</v>
      </c>
      <c r="K7" s="4"/>
      <c r="L7" s="4"/>
      <c r="M7" s="4" t="s">
        <v>194</v>
      </c>
      <c r="N7" s="3" t="s">
        <v>203</v>
      </c>
      <c r="O7" s="3">
        <v>12</v>
      </c>
      <c r="P7" s="3"/>
      <c r="Q7" s="3">
        <v>8</v>
      </c>
      <c r="R7" s="12"/>
    </row>
    <row r="8" spans="1:18" s="84" customFormat="1" x14ac:dyDescent="0.25">
      <c r="A8" s="88" t="s">
        <v>7</v>
      </c>
      <c r="B8" s="85" t="s">
        <v>11</v>
      </c>
      <c r="C8" s="85">
        <v>8</v>
      </c>
      <c r="D8" s="85">
        <v>6</v>
      </c>
      <c r="E8" s="4"/>
      <c r="F8" s="4"/>
      <c r="G8" s="85">
        <v>8</v>
      </c>
      <c r="H8" s="85">
        <f>Таблица1[[#This Row],[Годин 2 заїзд]]-Таблица1[[#This Row],[Використано годин]]+Таблица1[[#This Row],[Годин 1 заїзд]]</f>
        <v>6</v>
      </c>
      <c r="I8" s="85"/>
      <c r="J8" s="85"/>
      <c r="K8" s="85">
        <v>2</v>
      </c>
      <c r="L8" s="85"/>
      <c r="M8" s="85" t="s">
        <v>194</v>
      </c>
      <c r="N8" s="82"/>
      <c r="O8" s="82"/>
      <c r="P8" s="82"/>
      <c r="Q8" s="82"/>
      <c r="R8" s="83"/>
    </row>
    <row r="9" spans="1:18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4</v>
      </c>
      <c r="H9" s="4">
        <f>Таблица1[[#This Row],[Годин 2 заїзд]]-Таблица1[[#This Row],[Використано годин]]+Таблица1[[#This Row],[Годин 1 заїзд]]</f>
        <v>10</v>
      </c>
      <c r="I9" s="4"/>
      <c r="J9" s="4">
        <v>3</v>
      </c>
      <c r="K9" s="4"/>
      <c r="L9" s="4"/>
      <c r="M9" s="4" t="s">
        <v>194</v>
      </c>
      <c r="N9" s="3" t="s">
        <v>204</v>
      </c>
      <c r="O9" s="3">
        <v>8</v>
      </c>
      <c r="P9" s="3"/>
      <c r="Q9" s="3">
        <v>6</v>
      </c>
      <c r="R9" s="12"/>
    </row>
    <row r="10" spans="1:18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0</v>
      </c>
      <c r="H10" s="4">
        <f>Таблица1[[#This Row],[Годин 2 заїзд]]-Таблица1[[#This Row],[Використано годин]]+Таблица1[[#This Row],[Годин 1 заїзд]]</f>
        <v>4</v>
      </c>
      <c r="I10" s="4"/>
      <c r="J10" s="4"/>
      <c r="K10" s="4">
        <v>3</v>
      </c>
      <c r="L10" s="4"/>
      <c r="M10" s="4" t="s">
        <v>194</v>
      </c>
      <c r="N10" s="10" t="s">
        <v>205</v>
      </c>
      <c r="O10" s="10">
        <v>4</v>
      </c>
      <c r="P10" s="17"/>
      <c r="Q10" s="17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194</v>
      </c>
      <c r="N11" s="3" t="s">
        <v>212</v>
      </c>
      <c r="O11" s="3"/>
      <c r="P11" s="3"/>
      <c r="Q11" s="3"/>
      <c r="R11" s="12"/>
    </row>
    <row r="12" spans="1:18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10</v>
      </c>
      <c r="H12" s="4">
        <f>Таблица1[[#This Row],[Годин 2 заїзд]]-Таблица1[[#This Row],[Використано годин]]+Таблица1[[#This Row],[Годин 1 заїзд]]</f>
        <v>8</v>
      </c>
      <c r="I12" s="4"/>
      <c r="J12" s="4">
        <v>4</v>
      </c>
      <c r="K12" s="4"/>
      <c r="L12" s="4"/>
      <c r="M12" s="3" t="s">
        <v>192</v>
      </c>
      <c r="N12" s="4" t="s">
        <v>189</v>
      </c>
      <c r="O12" s="3"/>
      <c r="P12" s="3"/>
      <c r="Q12" s="3"/>
      <c r="R12" s="12" t="s">
        <v>236</v>
      </c>
    </row>
    <row r="13" spans="1:18" ht="45" x14ac:dyDescent="0.25">
      <c r="A13" s="65" t="s">
        <v>188</v>
      </c>
      <c r="B13" s="66" t="s">
        <v>18</v>
      </c>
      <c r="C13" s="66">
        <v>10</v>
      </c>
      <c r="D13" s="66">
        <v>8</v>
      </c>
      <c r="E13" s="66">
        <v>6</v>
      </c>
      <c r="F13" s="66">
        <v>6</v>
      </c>
      <c r="G13" s="66">
        <v>6</v>
      </c>
      <c r="H13" s="66">
        <f>Таблица1[[#This Row],[Годин 2 заїзд]]-Таблица1[[#This Row],[Використано годин]]+Таблица1[[#This Row],[Годин 1 заїзд]]</f>
        <v>12</v>
      </c>
      <c r="I13" s="66"/>
      <c r="J13" s="66">
        <v>4</v>
      </c>
      <c r="K13" s="66"/>
      <c r="L13" s="66" t="s">
        <v>326</v>
      </c>
      <c r="M13" s="67" t="s">
        <v>193</v>
      </c>
      <c r="N13" s="66" t="s">
        <v>189</v>
      </c>
      <c r="O13" s="67">
        <v>14</v>
      </c>
      <c r="P13" s="67"/>
      <c r="Q13" s="67"/>
      <c r="R13" s="68" t="s">
        <v>236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7" t="s">
        <v>206</v>
      </c>
      <c r="O14" s="17">
        <v>4</v>
      </c>
      <c r="P14" s="17">
        <v>0</v>
      </c>
      <c r="Q14" s="3"/>
      <c r="R14" s="12"/>
    </row>
    <row r="15" spans="1:18" ht="30" x14ac:dyDescent="0.25">
      <c r="A15" s="69" t="s">
        <v>19</v>
      </c>
      <c r="B15" s="70" t="s">
        <v>21</v>
      </c>
      <c r="C15" s="70">
        <v>6</v>
      </c>
      <c r="D15" s="70">
        <v>4</v>
      </c>
      <c r="E15" s="70">
        <v>12</v>
      </c>
      <c r="F15" s="70">
        <v>8</v>
      </c>
      <c r="G15" s="70"/>
      <c r="H15" s="70">
        <f>Таблица1[[#This Row],[Годин 2 заїзд]]-Таблица1[[#This Row],[Використано годин]]+Таблица1[[#This Row],[Годин 1 заїзд]]</f>
        <v>10</v>
      </c>
      <c r="I15" s="70"/>
      <c r="J15" s="70">
        <v>4</v>
      </c>
      <c r="K15" s="70"/>
      <c r="L15" s="70" t="s">
        <v>327</v>
      </c>
      <c r="M15" s="71">
        <v>6.1929999999999996</v>
      </c>
      <c r="N15" s="71" t="s">
        <v>220</v>
      </c>
      <c r="O15" s="71">
        <v>2</v>
      </c>
      <c r="P15" s="71"/>
      <c r="Q15" s="71"/>
      <c r="R15" s="72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7" t="s">
        <v>204</v>
      </c>
      <c r="O16" s="17">
        <v>4</v>
      </c>
      <c r="P16" s="17"/>
      <c r="Q16" s="17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/>
      <c r="H17" s="4">
        <f>Таблица1[[#This Row],[Годин 2 заїзд]]-Таблица1[[#This Row],[Використано годин]]+Таблица1[[#This Row],[Годин 1 заїзд]]</f>
        <v>2</v>
      </c>
      <c r="I17" s="4"/>
      <c r="J17" s="4">
        <v>3</v>
      </c>
      <c r="K17" s="4"/>
      <c r="L17" s="4"/>
      <c r="M17" s="3">
        <v>6.1929999999999996</v>
      </c>
      <c r="N17" s="17" t="s">
        <v>206</v>
      </c>
      <c r="O17" s="17">
        <v>2</v>
      </c>
      <c r="P17" s="17">
        <v>0</v>
      </c>
      <c r="Q17" s="17">
        <v>0</v>
      </c>
      <c r="R17" s="12"/>
    </row>
    <row r="18" spans="1:18" x14ac:dyDescent="0.25">
      <c r="A18" s="11" t="s">
        <v>19</v>
      </c>
      <c r="B18" s="4" t="s">
        <v>24</v>
      </c>
      <c r="C18" s="4"/>
      <c r="D18" s="4">
        <v>2</v>
      </c>
      <c r="E18" s="4">
        <v>6</v>
      </c>
      <c r="F18" s="4">
        <v>6</v>
      </c>
      <c r="G18" s="4">
        <v>0</v>
      </c>
      <c r="H18" s="4">
        <f>Таблица1[[#This Row],[Годин 2 заїзд]]-Таблица1[[#This Row],[Використано годин]]+Таблица1[[#This Row],[Годин 1 заїзд]]</f>
        <v>2</v>
      </c>
      <c r="I18" s="4"/>
      <c r="J18" s="4"/>
      <c r="K18" s="4">
        <v>4</v>
      </c>
      <c r="L18" s="4"/>
      <c r="M18" s="3">
        <v>6.1929999999999996</v>
      </c>
      <c r="N18" s="17" t="s">
        <v>238</v>
      </c>
      <c r="O18" s="17">
        <v>2</v>
      </c>
      <c r="P18" s="17"/>
      <c r="Q18" s="17">
        <v>0</v>
      </c>
      <c r="R18" s="12"/>
    </row>
    <row r="19" spans="1:18" x14ac:dyDescent="0.25">
      <c r="A19" s="11" t="s">
        <v>19</v>
      </c>
      <c r="B19" s="4" t="s">
        <v>25</v>
      </c>
      <c r="C19" s="4"/>
      <c r="D19" s="4">
        <v>2</v>
      </c>
      <c r="E19" s="4">
        <v>4</v>
      </c>
      <c r="F19" s="4">
        <v>4</v>
      </c>
      <c r="G19" s="4">
        <v>0</v>
      </c>
      <c r="H19" s="4">
        <f>Таблица1[[#This Row],[Годин 2 заїзд]]-Таблица1[[#This Row],[Використано годин]]+Таблица1[[#This Row],[Годин 1 заїзд]]</f>
        <v>2</v>
      </c>
      <c r="I19" s="4"/>
      <c r="J19" s="4"/>
      <c r="K19" s="4">
        <v>4</v>
      </c>
      <c r="L19" s="4"/>
      <c r="M19" s="3">
        <v>6.1929999999999996</v>
      </c>
      <c r="N19" s="17" t="s">
        <v>203</v>
      </c>
      <c r="O19" s="17">
        <v>2</v>
      </c>
      <c r="P19" s="17"/>
      <c r="Q19" s="17"/>
      <c r="R19" s="12"/>
    </row>
    <row r="20" spans="1:18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4</v>
      </c>
      <c r="F20" s="3">
        <v>8</v>
      </c>
      <c r="G20" s="3">
        <v>4</v>
      </c>
      <c r="H20" s="3">
        <f>Таблица1[[#This Row],[Годин 2 заїзд]]-Таблица1[[#This Row],[Використано годин]]+Таблица1[[#This Row],[Годин 1 заїзд]]</f>
        <v>6</v>
      </c>
      <c r="I20" s="3"/>
      <c r="J20" s="3">
        <v>4</v>
      </c>
      <c r="K20" s="3"/>
      <c r="L20" s="4"/>
      <c r="M20" s="3">
        <v>6.2050000000000001</v>
      </c>
      <c r="N20" s="17" t="s">
        <v>207</v>
      </c>
      <c r="O20" s="17">
        <v>6</v>
      </c>
      <c r="P20" s="17"/>
      <c r="Q20" s="17">
        <v>4</v>
      </c>
      <c r="R20" s="12"/>
    </row>
    <row r="21" spans="1:18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6</v>
      </c>
      <c r="H21" s="3">
        <f>Таблица1[[#This Row],[Годин 2 заїзд]]-Таблица1[[#This Row],[Використано годин]]+Таблица1[[#This Row],[Годин 1 заїзд]]</f>
        <v>4</v>
      </c>
      <c r="I21" s="3"/>
      <c r="J21" s="3">
        <v>3</v>
      </c>
      <c r="K21" s="3"/>
      <c r="L21" s="4"/>
      <c r="M21" s="3">
        <v>6.2050000000000001</v>
      </c>
      <c r="N21" s="17" t="s">
        <v>208</v>
      </c>
      <c r="O21" s="17">
        <v>6</v>
      </c>
      <c r="P21" s="17">
        <v>4</v>
      </c>
      <c r="Q21" s="17"/>
      <c r="R21" s="12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7" t="s">
        <v>209</v>
      </c>
      <c r="O22" s="17">
        <v>6</v>
      </c>
      <c r="P22" s="3"/>
      <c r="Q22" s="3"/>
      <c r="R22" s="12"/>
    </row>
    <row r="23" spans="1:18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6</v>
      </c>
      <c r="H23" s="3">
        <f>Таблица1[[#This Row],[Годин 2 заїзд]]-Таблица1[[#This Row],[Використано годин]]+Таблица1[[#This Row],[Годин 1 заїзд]]</f>
        <v>4</v>
      </c>
      <c r="I23" s="3"/>
      <c r="J23" s="3"/>
      <c r="K23" s="3">
        <v>2</v>
      </c>
      <c r="L23" s="4"/>
      <c r="M23" s="3">
        <v>6.2050000000000001</v>
      </c>
      <c r="N23" s="3" t="s">
        <v>209</v>
      </c>
      <c r="O23" s="3">
        <v>6</v>
      </c>
      <c r="P23" s="3">
        <v>4</v>
      </c>
      <c r="Q23" s="3"/>
      <c r="R23" s="12"/>
    </row>
    <row r="24" spans="1:18" s="84" customFormat="1" x14ac:dyDescent="0.25">
      <c r="A24" s="88" t="s">
        <v>26</v>
      </c>
      <c r="B24" s="85" t="s">
        <v>20</v>
      </c>
      <c r="C24" s="85">
        <v>4</v>
      </c>
      <c r="D24" s="85">
        <v>6</v>
      </c>
      <c r="E24" s="4">
        <v>4</v>
      </c>
      <c r="F24" s="4">
        <v>6</v>
      </c>
      <c r="G24" s="85">
        <v>4</v>
      </c>
      <c r="H24" s="85">
        <f>Таблица1[[#This Row],[Годин 2 заїзд]]-Таблица1[[#This Row],[Використано годин]]+Таблица1[[#This Row],[Годин 1 заїзд]]</f>
        <v>6</v>
      </c>
      <c r="I24" s="85"/>
      <c r="J24" s="85">
        <v>4</v>
      </c>
      <c r="K24" s="85"/>
      <c r="L24" s="85"/>
      <c r="M24" s="82">
        <v>6.2050000000000001</v>
      </c>
      <c r="N24" s="90" t="s">
        <v>282</v>
      </c>
      <c r="O24" s="91"/>
      <c r="P24" s="91"/>
      <c r="Q24" s="91"/>
      <c r="R24" s="83" t="s">
        <v>242</v>
      </c>
    </row>
    <row r="25" spans="1:18" ht="45" x14ac:dyDescent="0.25">
      <c r="A25" s="65" t="s">
        <v>26</v>
      </c>
      <c r="B25" s="66" t="s">
        <v>31</v>
      </c>
      <c r="C25" s="66">
        <v>4</v>
      </c>
      <c r="D25" s="66">
        <v>8</v>
      </c>
      <c r="E25" s="66">
        <v>4</v>
      </c>
      <c r="F25" s="66"/>
      <c r="G25" s="66">
        <v>4</v>
      </c>
      <c r="H25" s="66">
        <f>Таблица1[[#This Row],[Годин 2 заїзд]]-Таблица1[[#This Row],[Використано годин]]+Таблица1[[#This Row],[Годин 1 заїзд]]</f>
        <v>8</v>
      </c>
      <c r="I25" s="66"/>
      <c r="J25" s="66">
        <v>3</v>
      </c>
      <c r="K25" s="66"/>
      <c r="L25" s="66" t="s">
        <v>326</v>
      </c>
      <c r="M25" s="67">
        <v>6.2050000000000001</v>
      </c>
      <c r="N25" s="66" t="s">
        <v>189</v>
      </c>
      <c r="O25" s="67">
        <v>6</v>
      </c>
      <c r="P25" s="67"/>
      <c r="Q25" s="67"/>
      <c r="R25" s="68" t="s">
        <v>236</v>
      </c>
    </row>
    <row r="26" spans="1:18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1 заїзд]]</f>
        <v>8</v>
      </c>
      <c r="I26" s="4"/>
      <c r="J26" s="4">
        <v>4</v>
      </c>
      <c r="K26" s="4"/>
      <c r="L26" s="4"/>
      <c r="M26" s="3">
        <v>6.2050000000000001</v>
      </c>
      <c r="N26" s="3" t="s">
        <v>235</v>
      </c>
      <c r="O26" s="3">
        <v>16</v>
      </c>
      <c r="P26" s="3"/>
      <c r="Q26" s="3">
        <v>0</v>
      </c>
      <c r="R26" s="12"/>
    </row>
    <row r="27" spans="1:18" s="84" customFormat="1" x14ac:dyDescent="0.25">
      <c r="A27" s="92" t="s">
        <v>26</v>
      </c>
      <c r="B27" s="93" t="s">
        <v>33</v>
      </c>
      <c r="C27" s="93">
        <v>4</v>
      </c>
      <c r="D27" s="94">
        <v>6</v>
      </c>
      <c r="E27" s="20">
        <v>4</v>
      </c>
      <c r="F27" s="20">
        <v>2</v>
      </c>
      <c r="G27" s="94">
        <v>4</v>
      </c>
      <c r="H27" s="94">
        <f>Таблица1[[#This Row],[Годин 2 заїзд]]-Таблица1[[#This Row],[Використано годин]]+Таблица1[[#This Row],[Годин 1 заїзд]]</f>
        <v>6</v>
      </c>
      <c r="I27" s="94"/>
      <c r="J27" s="94">
        <v>3</v>
      </c>
      <c r="K27" s="94"/>
      <c r="L27" s="93"/>
      <c r="M27" s="93">
        <v>6.2050000000000001</v>
      </c>
      <c r="N27" s="93" t="s">
        <v>293</v>
      </c>
      <c r="O27" s="93"/>
      <c r="P27" s="93"/>
      <c r="Q27" s="93"/>
      <c r="R27" s="95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0" workbookViewId="0">
      <selection activeCell="N24" sqref="N24"/>
    </sheetView>
  </sheetViews>
  <sheetFormatPr defaultRowHeight="15" x14ac:dyDescent="0.25"/>
  <cols>
    <col min="1" max="1" width="10.7109375" style="27" bestFit="1" customWidth="1"/>
    <col min="2" max="2" width="61.7109375" style="27" bestFit="1" customWidth="1"/>
    <col min="3" max="3" width="14.28515625" style="27" customWidth="1"/>
    <col min="4" max="4" width="12.140625" style="27" customWidth="1"/>
    <col min="5" max="5" width="11.7109375" style="27" hidden="1" customWidth="1"/>
    <col min="6" max="6" width="14.5703125" style="27" hidden="1" customWidth="1"/>
    <col min="7" max="8" width="14.28515625" style="27" customWidth="1"/>
    <col min="9" max="9" width="7.5703125" style="27" customWidth="1"/>
    <col min="10" max="10" width="7.140625" style="27" customWidth="1"/>
    <col min="11" max="11" width="6" style="27" customWidth="1"/>
    <col min="12" max="12" width="8.7109375" style="27" customWidth="1"/>
    <col min="13" max="13" width="0.140625" style="27" customWidth="1"/>
    <col min="14" max="14" width="23.28515625" style="27" customWidth="1"/>
    <col min="15" max="15" width="9.28515625" style="27" customWidth="1"/>
    <col min="16" max="16" width="10" style="27" customWidth="1"/>
    <col min="17" max="17" width="9.140625" style="27"/>
    <col min="18" max="18" width="11.85546875" style="27" customWidth="1"/>
    <col min="19" max="16384" width="9.140625" style="27"/>
  </cols>
  <sheetData>
    <row r="1" spans="1:18" ht="47.25" customHeight="1" x14ac:dyDescent="0.25">
      <c r="A1" s="22" t="s">
        <v>0</v>
      </c>
      <c r="B1" s="23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3" t="s">
        <v>305</v>
      </c>
      <c r="H1" s="23" t="s">
        <v>325</v>
      </c>
      <c r="I1" s="23" t="s">
        <v>330</v>
      </c>
      <c r="J1" s="23" t="s">
        <v>329</v>
      </c>
      <c r="K1" s="23" t="s">
        <v>328</v>
      </c>
      <c r="L1" s="23" t="s">
        <v>1</v>
      </c>
      <c r="M1" s="23" t="s">
        <v>191</v>
      </c>
      <c r="N1" s="23" t="s">
        <v>2</v>
      </c>
      <c r="O1" s="24" t="s">
        <v>267</v>
      </c>
      <c r="P1" s="24" t="s">
        <v>268</v>
      </c>
      <c r="Q1" s="24" t="s">
        <v>211</v>
      </c>
      <c r="R1" s="26" t="s">
        <v>269</v>
      </c>
    </row>
    <row r="2" spans="1:18" s="87" customFormat="1" ht="45" x14ac:dyDescent="0.25">
      <c r="A2" s="79" t="s">
        <v>5</v>
      </c>
      <c r="B2" s="80" t="s">
        <v>34</v>
      </c>
      <c r="C2" s="80">
        <v>6</v>
      </c>
      <c r="D2" s="80">
        <v>4</v>
      </c>
      <c r="E2" s="80">
        <v>2</v>
      </c>
      <c r="F2" s="80"/>
      <c r="G2" s="80">
        <v>6</v>
      </c>
      <c r="H2" s="80">
        <f>Таблица2[[#This Row],[Годин 1 заїзд]]+Таблица2[[#This Row],[Годин 2 заїзд]]-Таблица2[[#This Row],[Використано годин]]</f>
        <v>4</v>
      </c>
      <c r="I2" s="80"/>
      <c r="J2" s="80">
        <v>3</v>
      </c>
      <c r="K2" s="80"/>
      <c r="L2" s="80"/>
      <c r="M2" s="80"/>
      <c r="N2" s="85" t="s">
        <v>281</v>
      </c>
      <c r="O2" s="85"/>
      <c r="P2" s="85"/>
      <c r="Q2" s="85"/>
      <c r="R2" s="86"/>
    </row>
    <row r="3" spans="1:18" s="87" customFormat="1" x14ac:dyDescent="0.25">
      <c r="A3" s="79" t="s">
        <v>5</v>
      </c>
      <c r="B3" s="80" t="s">
        <v>35</v>
      </c>
      <c r="C3" s="80">
        <v>4</v>
      </c>
      <c r="D3" s="80">
        <v>6</v>
      </c>
      <c r="E3" s="80">
        <v>4</v>
      </c>
      <c r="F3" s="80"/>
      <c r="G3" s="80">
        <v>4</v>
      </c>
      <c r="H3" s="80">
        <f>Таблица2[[#This Row],[Годин 1 заїзд]]+Таблица2[[#This Row],[Годин 2 заїзд]]-Таблица2[[#This Row],[Використано годин]]</f>
        <v>6</v>
      </c>
      <c r="I3" s="80"/>
      <c r="J3" s="80">
        <v>3</v>
      </c>
      <c r="K3" s="80"/>
      <c r="L3" s="80"/>
      <c r="M3" s="80"/>
      <c r="N3" s="85" t="s">
        <v>294</v>
      </c>
      <c r="O3" s="85"/>
      <c r="P3" s="85"/>
      <c r="Q3" s="85"/>
      <c r="R3" s="86"/>
    </row>
    <row r="4" spans="1:18" x14ac:dyDescent="0.25">
      <c r="A4" s="11" t="s">
        <v>196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1 заїзд]]+Таблица2[[#This Row],[Годин 2 заїзд]]-Таблица2[[#This Row],[Використано годин]]</f>
        <v>8</v>
      </c>
      <c r="I4" s="4"/>
      <c r="J4" s="4">
        <v>2</v>
      </c>
      <c r="K4" s="4"/>
      <c r="L4" s="4"/>
      <c r="M4" s="4">
        <v>6.0401040000000004</v>
      </c>
      <c r="N4" s="4" t="s">
        <v>212</v>
      </c>
      <c r="O4" s="4">
        <v>12</v>
      </c>
      <c r="P4" s="4"/>
      <c r="Q4" s="4">
        <v>4</v>
      </c>
      <c r="R4" s="28"/>
    </row>
    <row r="5" spans="1:18" x14ac:dyDescent="0.25">
      <c r="A5" s="11" t="s">
        <v>196</v>
      </c>
      <c r="B5" s="4" t="s">
        <v>37</v>
      </c>
      <c r="C5" s="4">
        <v>8</v>
      </c>
      <c r="D5" s="4">
        <v>10</v>
      </c>
      <c r="E5" s="4"/>
      <c r="F5" s="4"/>
      <c r="G5" s="4">
        <v>8</v>
      </c>
      <c r="H5" s="4">
        <f>Таблица2[[#This Row],[Годин 1 заїзд]]+Таблица2[[#This Row],[Годин 2 заїзд]]-Таблица2[[#This Row],[Використано годин]]</f>
        <v>10</v>
      </c>
      <c r="I5" s="4"/>
      <c r="J5" s="4">
        <v>2</v>
      </c>
      <c r="K5" s="4"/>
      <c r="L5" s="4"/>
      <c r="M5" s="4">
        <v>6.0401040000000004</v>
      </c>
      <c r="N5" s="4" t="s">
        <v>239</v>
      </c>
      <c r="O5" s="4">
        <v>12</v>
      </c>
      <c r="P5" s="4"/>
      <c r="Q5" s="4">
        <v>6</v>
      </c>
      <c r="R5" s="28"/>
    </row>
    <row r="6" spans="1:18" x14ac:dyDescent="0.25">
      <c r="A6" s="11" t="s">
        <v>196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1 заїзд]]+Таблица2[[#This Row],[Годин 2 заїзд]]-Таблица2[[#This Row],[Використано годин]]</f>
        <v>10</v>
      </c>
      <c r="I6" s="4">
        <v>4</v>
      </c>
      <c r="J6" s="4">
        <v>2</v>
      </c>
      <c r="K6" s="4"/>
      <c r="L6" s="4"/>
      <c r="M6" s="4">
        <v>6.0401040000000004</v>
      </c>
      <c r="N6" s="4" t="s">
        <v>202</v>
      </c>
      <c r="O6" s="4">
        <v>20</v>
      </c>
      <c r="P6" s="4"/>
      <c r="Q6" s="4"/>
      <c r="R6" s="28"/>
    </row>
    <row r="7" spans="1:18" s="87" customFormat="1" ht="30" x14ac:dyDescent="0.25">
      <c r="A7" s="88" t="s">
        <v>196</v>
      </c>
      <c r="B7" s="85" t="s">
        <v>8</v>
      </c>
      <c r="C7" s="85">
        <v>12</v>
      </c>
      <c r="D7" s="85">
        <v>10</v>
      </c>
      <c r="E7" s="4"/>
      <c r="F7" s="4"/>
      <c r="G7" s="85">
        <v>12</v>
      </c>
      <c r="H7" s="85">
        <f>Таблица2[[#This Row],[Годин 1 заїзд]]+Таблица2[[#This Row],[Годин 2 заїзд]]-Таблица2[[#This Row],[Використано годин]]</f>
        <v>10</v>
      </c>
      <c r="I7" s="85"/>
      <c r="J7" s="85">
        <v>2</v>
      </c>
      <c r="K7" s="85"/>
      <c r="L7" s="85"/>
      <c r="M7" s="85">
        <v>6.0401040000000004</v>
      </c>
      <c r="N7" s="85" t="s">
        <v>283</v>
      </c>
      <c r="O7" s="85"/>
      <c r="P7" s="85"/>
      <c r="Q7" s="85"/>
      <c r="R7" s="86"/>
    </row>
    <row r="8" spans="1:18" x14ac:dyDescent="0.25">
      <c r="A8" s="11" t="s">
        <v>196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1 заїзд]]+Таблица2[[#This Row],[Годин 2 заїзд]]-Таблица2[[#This Row],[Використано годин]]</f>
        <v>6</v>
      </c>
      <c r="I8" s="4"/>
      <c r="J8" s="4"/>
      <c r="K8" s="4">
        <v>2</v>
      </c>
      <c r="L8" s="4"/>
      <c r="M8" s="4">
        <v>6.0401040000000004</v>
      </c>
      <c r="N8" s="4" t="s">
        <v>205</v>
      </c>
      <c r="O8" s="4">
        <v>10</v>
      </c>
      <c r="P8" s="4">
        <v>2</v>
      </c>
      <c r="Q8" s="4"/>
      <c r="R8" s="28"/>
    </row>
    <row r="9" spans="1:18" x14ac:dyDescent="0.25">
      <c r="A9" s="11" t="s">
        <v>196</v>
      </c>
      <c r="B9" s="4" t="s">
        <v>40</v>
      </c>
      <c r="C9" s="4">
        <v>6</v>
      </c>
      <c r="D9" s="4">
        <v>8</v>
      </c>
      <c r="E9" s="4"/>
      <c r="F9" s="4"/>
      <c r="G9" s="4">
        <v>6</v>
      </c>
      <c r="H9" s="4">
        <f>Таблица2[[#This Row],[Годин 1 заїзд]]+Таблица2[[#This Row],[Годин 2 заїзд]]-Таблица2[[#This Row],[Використано годин]]</f>
        <v>8</v>
      </c>
      <c r="I9" s="4"/>
      <c r="J9" s="4"/>
      <c r="K9" s="4">
        <v>2</v>
      </c>
      <c r="L9" s="4"/>
      <c r="M9" s="4">
        <v>6.0401040000000004</v>
      </c>
      <c r="N9" s="4" t="s">
        <v>260</v>
      </c>
      <c r="O9" s="4">
        <v>10</v>
      </c>
      <c r="P9" s="4">
        <v>4</v>
      </c>
      <c r="Q9" s="4"/>
      <c r="R9" s="28"/>
    </row>
    <row r="10" spans="1:18" x14ac:dyDescent="0.25">
      <c r="A10" s="11" t="s">
        <v>196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1 заїзд]]+Таблица2[[#This Row],[Годин 2 заїзд]]-Таблица2[[#This Row],[Використано годин]]</f>
        <v>8</v>
      </c>
      <c r="I10" s="4"/>
      <c r="J10" s="4"/>
      <c r="K10" s="4">
        <v>3</v>
      </c>
      <c r="L10" s="4"/>
      <c r="M10" s="4">
        <v>6.0401040000000004</v>
      </c>
      <c r="N10" s="29" t="s">
        <v>205</v>
      </c>
      <c r="O10" s="29">
        <v>12</v>
      </c>
      <c r="P10" s="4"/>
      <c r="Q10" s="4"/>
      <c r="R10" s="28"/>
    </row>
    <row r="11" spans="1:18" x14ac:dyDescent="0.25">
      <c r="A11" s="11" t="s">
        <v>196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9" t="s">
        <v>202</v>
      </c>
      <c r="O11" s="4"/>
      <c r="P11" s="4"/>
      <c r="Q11" s="4"/>
      <c r="R11" s="28"/>
    </row>
    <row r="12" spans="1:18" x14ac:dyDescent="0.25">
      <c r="A12" s="11" t="s">
        <v>196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9" t="s">
        <v>213</v>
      </c>
      <c r="O12" s="30"/>
      <c r="P12" s="30"/>
      <c r="Q12" s="4"/>
      <c r="R12" s="28"/>
    </row>
    <row r="13" spans="1:18" x14ac:dyDescent="0.25">
      <c r="A13" s="11" t="s">
        <v>196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240</v>
      </c>
      <c r="O13" s="4"/>
      <c r="P13" s="4"/>
      <c r="Q13" s="4"/>
      <c r="R13" s="28"/>
    </row>
    <row r="14" spans="1:18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10</v>
      </c>
      <c r="F14" s="4">
        <v>10</v>
      </c>
      <c r="G14" s="4">
        <v>8</v>
      </c>
      <c r="H14" s="4">
        <f>Таблица2[[#This Row],[Годин 1 заїзд]]+Таблица2[[#This Row],[Годин 2 заїзд]]-Таблица2[[#This Row],[Використано годин]]</f>
        <v>6</v>
      </c>
      <c r="I14" s="4"/>
      <c r="J14" s="4"/>
      <c r="K14" s="4">
        <v>4</v>
      </c>
      <c r="L14" s="4"/>
      <c r="M14" s="4">
        <v>6.080101</v>
      </c>
      <c r="N14" s="30" t="s">
        <v>206</v>
      </c>
      <c r="O14" s="30">
        <v>12</v>
      </c>
      <c r="P14" s="30">
        <v>2</v>
      </c>
      <c r="Q14" s="4"/>
      <c r="R14" s="28"/>
    </row>
    <row r="15" spans="1:18" x14ac:dyDescent="0.25">
      <c r="A15" s="11" t="s">
        <v>19</v>
      </c>
      <c r="B15" s="74" t="s">
        <v>18</v>
      </c>
      <c r="C15" s="74">
        <v>10</v>
      </c>
      <c r="D15" s="74">
        <v>8</v>
      </c>
      <c r="E15" s="74"/>
      <c r="F15" s="74"/>
      <c r="G15" s="74">
        <v>8</v>
      </c>
      <c r="H15" s="74">
        <f>Таблица2[[#This Row],[Годин 1 заїзд]]+Таблица2[[#This Row],[Годин 2 заїзд]]-Таблица2[[#This Row],[Використано годин]]</f>
        <v>10</v>
      </c>
      <c r="I15" s="74"/>
      <c r="J15" s="74">
        <v>2</v>
      </c>
      <c r="K15" s="74"/>
      <c r="L15" s="74"/>
      <c r="M15" s="74">
        <v>6.080101</v>
      </c>
      <c r="N15" s="74" t="s">
        <v>284</v>
      </c>
      <c r="O15" s="74"/>
      <c r="P15" s="74"/>
      <c r="Q15" s="74"/>
      <c r="R15" s="74" t="s">
        <v>236</v>
      </c>
    </row>
    <row r="16" spans="1:18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4</v>
      </c>
      <c r="H16" s="4">
        <f>Таблица2[[#This Row],[Годин 1 заїзд]]+Таблица2[[#This Row],[Годин 2 заїзд]]-Таблица2[[#This Row],[Використано годин]]</f>
        <v>6</v>
      </c>
      <c r="I16" s="4"/>
      <c r="J16" s="4"/>
      <c r="K16" s="4">
        <v>2</v>
      </c>
      <c r="L16" s="4"/>
      <c r="M16" s="4">
        <v>6.080101</v>
      </c>
      <c r="N16" s="4" t="s">
        <v>223</v>
      </c>
      <c r="O16" s="4">
        <v>6</v>
      </c>
      <c r="P16" s="4">
        <v>4</v>
      </c>
      <c r="Q16" s="4"/>
      <c r="R16" s="28"/>
    </row>
    <row r="17" spans="1:18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4</v>
      </c>
      <c r="H17" s="4">
        <f>Таблица2[[#This Row],[Годин 1 заїзд]]+Таблица2[[#This Row],[Годин 2 заїзд]]-Таблица2[[#This Row],[Використано годин]]</f>
        <v>6</v>
      </c>
      <c r="I17" s="4"/>
      <c r="J17" s="4"/>
      <c r="K17" s="4">
        <v>4</v>
      </c>
      <c r="L17" s="4"/>
      <c r="M17" s="4">
        <v>6.080101</v>
      </c>
      <c r="N17" s="29" t="s">
        <v>213</v>
      </c>
      <c r="O17" s="29">
        <v>10</v>
      </c>
      <c r="P17" s="29"/>
      <c r="Q17" s="29">
        <v>0</v>
      </c>
      <c r="R17" s="28"/>
    </row>
    <row r="18" spans="1:18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1 заїзд]]+Таблица2[[#This Row],[Годин 2 заїзд]]-Таблица2[[#This Row],[Використано годин]]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241</v>
      </c>
      <c r="O18" s="4">
        <v>18</v>
      </c>
      <c r="P18" s="4"/>
      <c r="Q18" s="4">
        <v>2</v>
      </c>
      <c r="R18" s="28"/>
    </row>
    <row r="19" spans="1:18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1 заїзд]]+Таблица2[[#This Row],[Годин 2 заїзд]]-Таблица2[[#This Row],[Використано годин]]</f>
        <v>4</v>
      </c>
      <c r="I19" s="4"/>
      <c r="J19" s="4"/>
      <c r="K19" s="4">
        <v>3</v>
      </c>
      <c r="L19" s="4"/>
      <c r="M19" s="4">
        <v>6.080101</v>
      </c>
      <c r="N19" s="30" t="s">
        <v>209</v>
      </c>
      <c r="O19" s="30">
        <v>6</v>
      </c>
      <c r="P19" s="30">
        <v>2</v>
      </c>
      <c r="Q19" s="4"/>
      <c r="R19" s="28"/>
    </row>
    <row r="20" spans="1:18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6</v>
      </c>
      <c r="H20" s="4">
        <f>Таблица2[[#This Row],[Годин 1 заїзд]]+Таблица2[[#This Row],[Годин 2 заїзд]]-Таблица2[[#This Row],[Використано годин]]</f>
        <v>4</v>
      </c>
      <c r="I20" s="4"/>
      <c r="J20" s="4"/>
      <c r="K20" s="4">
        <v>2</v>
      </c>
      <c r="L20" s="4"/>
      <c r="M20" s="4">
        <v>6.080101</v>
      </c>
      <c r="N20" s="4" t="s">
        <v>212</v>
      </c>
      <c r="O20" s="4">
        <v>8</v>
      </c>
      <c r="P20" s="4">
        <v>2</v>
      </c>
      <c r="Q20" s="4"/>
      <c r="R20" s="28"/>
    </row>
    <row r="21" spans="1:18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6</v>
      </c>
      <c r="H21" s="4">
        <f>Таблица2[[#This Row],[Годин 1 заїзд]]+Таблица2[[#This Row],[Годин 2 заїзд]]-Таблица2[[#This Row],[Використано годин]]</f>
        <v>2</v>
      </c>
      <c r="I21" s="4"/>
      <c r="J21" s="4">
        <v>2</v>
      </c>
      <c r="K21" s="4"/>
      <c r="L21" s="4"/>
      <c r="M21" s="4">
        <v>6.080101</v>
      </c>
      <c r="N21" s="30" t="s">
        <v>245</v>
      </c>
      <c r="O21" s="30">
        <v>4</v>
      </c>
      <c r="P21" s="30">
        <v>4</v>
      </c>
      <c r="Q21" s="4"/>
      <c r="R21" s="28"/>
    </row>
    <row r="22" spans="1:18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1 заїзд]]+Таблица2[[#This Row],[Годин 2 заїзд]]-Таблица2[[#This Row],[Використано годин]]</f>
        <v>4</v>
      </c>
      <c r="I22" s="4"/>
      <c r="J22" s="4">
        <v>4</v>
      </c>
      <c r="K22" s="4"/>
      <c r="L22" s="4"/>
      <c r="M22" s="4">
        <v>6.090103</v>
      </c>
      <c r="N22" s="29" t="s">
        <v>215</v>
      </c>
      <c r="O22" s="29">
        <v>8</v>
      </c>
      <c r="P22" s="29"/>
      <c r="Q22" s="29">
        <v>0</v>
      </c>
      <c r="R22" s="28"/>
    </row>
    <row r="23" spans="1:18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1 заїзд]]+Таблица2[[#This Row],[Годин 2 заїзд]]-Таблица2[[#This Row],[Використано годин]]</f>
        <v>6</v>
      </c>
      <c r="I23" s="4"/>
      <c r="J23" s="4">
        <v>2</v>
      </c>
      <c r="K23" s="4"/>
      <c r="L23" s="4"/>
      <c r="M23" s="4">
        <v>6.090103</v>
      </c>
      <c r="N23" s="29" t="s">
        <v>243</v>
      </c>
      <c r="O23" s="29">
        <v>8</v>
      </c>
      <c r="P23" s="29"/>
      <c r="Q23" s="29">
        <v>4</v>
      </c>
      <c r="R23" s="28"/>
    </row>
    <row r="24" spans="1:18" x14ac:dyDescent="0.25">
      <c r="A24" s="11" t="s">
        <v>56</v>
      </c>
      <c r="B24" s="4" t="s">
        <v>53</v>
      </c>
      <c r="C24" s="4">
        <v>6</v>
      </c>
      <c r="D24" s="4">
        <v>6</v>
      </c>
      <c r="E24" s="4">
        <v>2</v>
      </c>
      <c r="F24" s="4">
        <v>4</v>
      </c>
      <c r="G24" s="4">
        <v>4</v>
      </c>
      <c r="H24" s="4">
        <f>Таблица2[[#This Row],[Годин 1 заїзд]]+Таблица2[[#This Row],[Годин 2 заїзд]]-Таблица2[[#This Row],[Використано годин]]</f>
        <v>8</v>
      </c>
      <c r="I24" s="4"/>
      <c r="J24" s="4">
        <v>4</v>
      </c>
      <c r="K24" s="4"/>
      <c r="L24" s="4"/>
      <c r="M24" s="4">
        <v>6.090103</v>
      </c>
      <c r="N24" s="4"/>
      <c r="O24" s="4"/>
      <c r="P24" s="4"/>
      <c r="Q24" s="4"/>
      <c r="R24" s="28"/>
    </row>
    <row r="25" spans="1:18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4</v>
      </c>
      <c r="H25" s="4">
        <f>Таблица2[[#This Row],[Годин 1 заїзд]]+Таблица2[[#This Row],[Годин 2 заїзд]]-Таблица2[[#This Row],[Використано годин]]</f>
        <v>6</v>
      </c>
      <c r="I25" s="4"/>
      <c r="J25" s="4">
        <v>4</v>
      </c>
      <c r="K25" s="4"/>
      <c r="L25" s="4"/>
      <c r="M25" s="4">
        <v>6.090103</v>
      </c>
      <c r="N25" s="4" t="s">
        <v>246</v>
      </c>
      <c r="O25" s="4">
        <v>10</v>
      </c>
      <c r="P25" s="30"/>
      <c r="Q25" s="30"/>
      <c r="R25" s="28"/>
    </row>
    <row r="26" spans="1:18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1 заїзд]]+Таблица2[[#This Row],[Годин 2 заїзд]]-Таблица2[[#This Row],[Використано годин]]</f>
        <v>6</v>
      </c>
      <c r="I26" s="4"/>
      <c r="J26" s="4"/>
      <c r="K26" s="4">
        <v>2</v>
      </c>
      <c r="L26" s="4"/>
      <c r="M26" s="4">
        <v>6.090103</v>
      </c>
      <c r="N26" s="4" t="s">
        <v>209</v>
      </c>
      <c r="O26" s="4"/>
      <c r="P26" s="4">
        <v>12</v>
      </c>
      <c r="Q26" s="4"/>
      <c r="R26" s="28"/>
    </row>
    <row r="27" spans="1:18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8</v>
      </c>
      <c r="H27" s="4">
        <f>Таблица2[[#This Row],[Годин 1 заїзд]]+Таблица2[[#This Row],[Годин 2 заїзд]]-Таблица2[[#This Row],[Використано годин]]</f>
        <v>6</v>
      </c>
      <c r="I27" s="4"/>
      <c r="J27" s="4">
        <v>4</v>
      </c>
      <c r="K27" s="4"/>
      <c r="L27" s="4"/>
      <c r="M27" s="4">
        <v>6.090103</v>
      </c>
      <c r="N27" s="29" t="s">
        <v>216</v>
      </c>
      <c r="O27" s="29">
        <v>10</v>
      </c>
      <c r="P27" s="29"/>
      <c r="Q27" s="29">
        <v>4</v>
      </c>
      <c r="R27" s="31"/>
    </row>
    <row r="28" spans="1:18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0</v>
      </c>
      <c r="H28" s="4">
        <f>Таблица2[[#This Row],[Годин 1 заїзд]]+Таблица2[[#This Row],[Годин 2 заїзд]]-Таблица2[[#This Row],[Використано годин]]</f>
        <v>4</v>
      </c>
      <c r="I28" s="4"/>
      <c r="J28" s="4">
        <v>4</v>
      </c>
      <c r="K28" s="4"/>
      <c r="L28" s="4"/>
      <c r="M28" s="4">
        <v>6.090103</v>
      </c>
      <c r="N28" s="52" t="s">
        <v>235</v>
      </c>
      <c r="O28" s="52">
        <v>4</v>
      </c>
      <c r="P28" s="52"/>
      <c r="Q28" s="52"/>
      <c r="R28" s="31"/>
    </row>
    <row r="29" spans="1:18" x14ac:dyDescent="0.25">
      <c r="A29" s="11" t="s">
        <v>195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1 заїзд]]+Таблица2[[#This Row],[Годин 2 заїзд]]-Таблица2[[#This Row],[Використано годин]]</f>
        <v>6</v>
      </c>
      <c r="I29" s="4"/>
      <c r="J29" s="4"/>
      <c r="K29" s="4">
        <v>3</v>
      </c>
      <c r="L29" s="4"/>
      <c r="M29" s="4">
        <v>6.090103</v>
      </c>
      <c r="N29" s="29" t="s">
        <v>244</v>
      </c>
      <c r="O29" s="29">
        <v>8</v>
      </c>
      <c r="P29" s="29"/>
      <c r="Q29" s="29">
        <v>4</v>
      </c>
      <c r="R29" s="28"/>
    </row>
    <row r="30" spans="1:18" x14ac:dyDescent="0.25">
      <c r="A30" s="11" t="s">
        <v>195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8</v>
      </c>
      <c r="H30" s="4">
        <f>Таблица2[[#This Row],[Годин 1 заїзд]]+Таблица2[[#This Row],[Годин 2 заїзд]]-Таблица2[[#This Row],[Використано годин]]</f>
        <v>6</v>
      </c>
      <c r="I30" s="4"/>
      <c r="J30" s="4">
        <v>4</v>
      </c>
      <c r="K30" s="4"/>
      <c r="L30" s="4"/>
      <c r="M30" s="4">
        <v>6.090103</v>
      </c>
      <c r="N30" s="29" t="s">
        <v>235</v>
      </c>
      <c r="O30" s="29">
        <v>10</v>
      </c>
      <c r="P30" s="29">
        <v>4</v>
      </c>
      <c r="Q30" s="30"/>
      <c r="R30" s="28"/>
    </row>
    <row r="31" spans="1:18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1 заїзд]]+Таблица2[[#This Row],[Годин 2 заїзд]]-Таблица2[[#This Row],[Використано годин]]</f>
        <v>6</v>
      </c>
      <c r="I31" s="4"/>
      <c r="J31" s="4">
        <v>3</v>
      </c>
      <c r="K31" s="4"/>
      <c r="L31" s="4"/>
      <c r="M31" s="4">
        <v>6.090103</v>
      </c>
      <c r="N31" s="29" t="s">
        <v>214</v>
      </c>
      <c r="O31" s="29">
        <v>8</v>
      </c>
      <c r="P31" s="29"/>
      <c r="Q31" s="29">
        <v>2</v>
      </c>
      <c r="R31" s="32"/>
    </row>
    <row r="32" spans="1:18" x14ac:dyDescent="0.25">
      <c r="A32" s="18" t="s">
        <v>56</v>
      </c>
      <c r="B32" s="20" t="s">
        <v>60</v>
      </c>
      <c r="C32" s="20">
        <v>6</v>
      </c>
      <c r="D32" s="20">
        <v>4</v>
      </c>
      <c r="E32" s="20">
        <v>4</v>
      </c>
      <c r="F32" s="20"/>
      <c r="G32" s="20">
        <v>4</v>
      </c>
      <c r="H32" s="20">
        <f>Таблица2[[#This Row],[Годин 1 заїзд]]+Таблица2[[#This Row],[Годин 2 заїзд]]-Таблица2[[#This Row],[Використано годин]]</f>
        <v>6</v>
      </c>
      <c r="I32" s="20"/>
      <c r="J32" s="20">
        <v>3</v>
      </c>
      <c r="K32" s="20"/>
      <c r="L32" s="20"/>
      <c r="M32" s="20">
        <v>6.090103</v>
      </c>
      <c r="N32" s="33" t="s">
        <v>202</v>
      </c>
      <c r="O32" s="33">
        <v>6</v>
      </c>
      <c r="P32" s="33">
        <v>4</v>
      </c>
      <c r="Q32" s="34"/>
      <c r="R32" s="35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24" workbookViewId="0">
      <selection activeCell="H44" sqref="H44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2" t="s">
        <v>0</v>
      </c>
      <c r="B1" s="23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3" t="s">
        <v>305</v>
      </c>
      <c r="H1" s="23" t="s">
        <v>325</v>
      </c>
      <c r="I1" s="23" t="s">
        <v>330</v>
      </c>
      <c r="J1" s="23" t="s">
        <v>329</v>
      </c>
      <c r="K1" s="23" t="s">
        <v>328</v>
      </c>
      <c r="L1" s="23" t="s">
        <v>1</v>
      </c>
      <c r="M1" s="23" t="s">
        <v>198</v>
      </c>
      <c r="N1" s="23" t="s">
        <v>2</v>
      </c>
      <c r="O1" s="24" t="s">
        <v>267</v>
      </c>
      <c r="P1" s="24" t="s">
        <v>268</v>
      </c>
      <c r="Q1" s="25" t="s">
        <v>211</v>
      </c>
    </row>
    <row r="2" spans="1:17" x14ac:dyDescent="0.25">
      <c r="A2" s="11" t="s">
        <v>196</v>
      </c>
      <c r="B2" s="4" t="s">
        <v>66</v>
      </c>
      <c r="C2" s="4">
        <v>8</v>
      </c>
      <c r="D2" s="4">
        <v>16</v>
      </c>
      <c r="E2" s="4"/>
      <c r="F2" s="4"/>
      <c r="G2" s="4">
        <v>8</v>
      </c>
      <c r="H2" s="16">
        <f>Таблица3[[#This Row],[Годин 1 заїзд]]+Таблица3[[#This Row],[Годин 2 заїзд]]-Таблица3[[#This Row],[Використано годин]]</f>
        <v>16</v>
      </c>
      <c r="I2" s="16"/>
      <c r="J2" s="16">
        <v>2</v>
      </c>
      <c r="K2" s="16"/>
      <c r="L2" s="4"/>
      <c r="M2" s="4">
        <v>6.0401040000000004</v>
      </c>
      <c r="N2" s="17" t="s">
        <v>203</v>
      </c>
      <c r="O2" s="17">
        <v>12</v>
      </c>
      <c r="P2" s="17"/>
      <c r="Q2" s="13">
        <v>12</v>
      </c>
    </row>
    <row r="3" spans="1:17" x14ac:dyDescent="0.25">
      <c r="A3" s="11" t="s">
        <v>196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1 заїзд]]+Таблица3[[#This Row],[Годин 2 заїзд]]-Таблица3[[#This Row],[Використано годин]]</f>
        <v>8</v>
      </c>
      <c r="I3" s="4"/>
      <c r="J3" s="4">
        <v>2</v>
      </c>
      <c r="K3" s="4"/>
      <c r="L3" s="4"/>
      <c r="M3" s="4">
        <v>6.0401040000000004</v>
      </c>
      <c r="N3" s="3" t="s">
        <v>212</v>
      </c>
      <c r="O3" s="3">
        <v>12</v>
      </c>
      <c r="P3" s="3">
        <v>4</v>
      </c>
      <c r="Q3" s="12"/>
    </row>
    <row r="4" spans="1:17" x14ac:dyDescent="0.25">
      <c r="A4" s="11" t="s">
        <v>196</v>
      </c>
      <c r="B4" s="4" t="s">
        <v>68</v>
      </c>
      <c r="C4" s="4">
        <v>8</v>
      </c>
      <c r="D4" s="4">
        <v>6</v>
      </c>
      <c r="E4" s="4"/>
      <c r="F4" s="4"/>
      <c r="G4" s="4">
        <v>8</v>
      </c>
      <c r="H4" s="4">
        <f>Таблица3[[#This Row],[Годин 1 заїзд]]+Таблица3[[#This Row],[Годин 2 заїзд]]-Таблица3[[#This Row],[Використано годин]]</f>
        <v>6</v>
      </c>
      <c r="I4" s="4"/>
      <c r="J4" s="4">
        <v>2</v>
      </c>
      <c r="K4" s="4"/>
      <c r="L4" s="4"/>
      <c r="M4" s="4">
        <v>6.0401040000000004</v>
      </c>
      <c r="N4" s="3" t="s">
        <v>205</v>
      </c>
      <c r="O4" s="3">
        <v>10</v>
      </c>
      <c r="P4" s="4">
        <v>4</v>
      </c>
      <c r="Q4" s="12"/>
    </row>
    <row r="5" spans="1:17" x14ac:dyDescent="0.25">
      <c r="A5" s="11" t="s">
        <v>196</v>
      </c>
      <c r="B5" s="4" t="s">
        <v>69</v>
      </c>
      <c r="C5" s="4">
        <v>6</v>
      </c>
      <c r="D5" s="4">
        <v>4</v>
      </c>
      <c r="E5" s="4"/>
      <c r="F5" s="4"/>
      <c r="G5" s="4">
        <v>6</v>
      </c>
      <c r="H5" s="4">
        <f>Таблица3[[#This Row],[Годин 1 заїзд]]+Таблица3[[#This Row],[Годин 2 заїзд]]-Таблица3[[#This Row],[Використано годин]]</f>
        <v>4</v>
      </c>
      <c r="I5" s="4"/>
      <c r="J5" s="4"/>
      <c r="K5" s="4">
        <v>2</v>
      </c>
      <c r="L5" s="4"/>
      <c r="M5" s="4">
        <v>6.0401040000000004</v>
      </c>
      <c r="N5" s="3" t="s">
        <v>219</v>
      </c>
      <c r="O5" s="3">
        <v>6</v>
      </c>
      <c r="P5" s="4">
        <v>4</v>
      </c>
      <c r="Q5" s="12"/>
    </row>
    <row r="6" spans="1:17" x14ac:dyDescent="0.25">
      <c r="A6" s="74" t="s">
        <v>196</v>
      </c>
      <c r="B6" s="74" t="s">
        <v>70</v>
      </c>
      <c r="C6" s="74">
        <v>6</v>
      </c>
      <c r="D6" s="74">
        <v>4</v>
      </c>
      <c r="E6" s="74"/>
      <c r="F6" s="74"/>
      <c r="G6" s="74">
        <v>8</v>
      </c>
      <c r="H6" s="74">
        <f>Таблица3[[#This Row],[Годин 1 заїзд]]+Таблица3[[#This Row],[Годин 2 заїзд]]-Таблица3[[#This Row],[Використано годин]]</f>
        <v>2</v>
      </c>
      <c r="I6" s="74"/>
      <c r="J6" s="74"/>
      <c r="K6" s="74">
        <v>2</v>
      </c>
      <c r="L6" s="74"/>
      <c r="M6" s="74">
        <v>6.0401040000000004</v>
      </c>
      <c r="N6" s="73" t="s">
        <v>203</v>
      </c>
      <c r="O6" s="73">
        <v>8</v>
      </c>
      <c r="P6" s="73">
        <v>2</v>
      </c>
      <c r="Q6" s="73"/>
    </row>
    <row r="7" spans="1:17" x14ac:dyDescent="0.25">
      <c r="A7" s="11" t="s">
        <v>196</v>
      </c>
      <c r="B7" s="4" t="s">
        <v>71</v>
      </c>
      <c r="C7" s="4">
        <v>6</v>
      </c>
      <c r="D7" s="4">
        <v>8</v>
      </c>
      <c r="E7" s="4"/>
      <c r="F7" s="4"/>
      <c r="G7" s="4">
        <v>6</v>
      </c>
      <c r="H7" s="4">
        <f>Таблица3[[#This Row],[Годин 1 заїзд]]+Таблица3[[#This Row],[Годин 2 заїзд]]-Таблица3[[#This Row],[Використано годин]]</f>
        <v>8</v>
      </c>
      <c r="I7" s="4"/>
      <c r="J7" s="4"/>
      <c r="K7" s="4">
        <v>2</v>
      </c>
      <c r="L7" s="4"/>
      <c r="M7" s="4">
        <v>6.0401040000000004</v>
      </c>
      <c r="N7" s="3" t="s">
        <v>247</v>
      </c>
      <c r="O7" s="3">
        <v>6</v>
      </c>
      <c r="P7" s="3"/>
      <c r="Q7" s="12">
        <v>16</v>
      </c>
    </row>
    <row r="8" spans="1:17" x14ac:dyDescent="0.25">
      <c r="A8" s="11" t="s">
        <v>196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1 заїзд]]+Таблица3[[#This Row],[Годин 2 заїзд]]-Таблица3[[#This Row],[Використано годин]]</f>
        <v>10</v>
      </c>
      <c r="I8" s="4"/>
      <c r="J8" s="4">
        <v>3</v>
      </c>
      <c r="K8" s="4"/>
      <c r="L8" s="4"/>
      <c r="M8" s="4">
        <v>6.0401040000000004</v>
      </c>
      <c r="N8" s="3" t="s">
        <v>225</v>
      </c>
      <c r="O8" s="3">
        <v>20</v>
      </c>
      <c r="P8" s="3"/>
      <c r="Q8" s="12"/>
    </row>
    <row r="9" spans="1:17" x14ac:dyDescent="0.25">
      <c r="A9" s="11" t="s">
        <v>196</v>
      </c>
      <c r="B9" s="4" t="s">
        <v>248</v>
      </c>
      <c r="C9" s="4"/>
      <c r="D9" s="4">
        <v>8</v>
      </c>
      <c r="E9" s="4">
        <v>6</v>
      </c>
      <c r="F9" s="4"/>
      <c r="G9" s="4">
        <v>0</v>
      </c>
      <c r="H9" s="4">
        <f>Таблица3[[#This Row],[Годин 1 заїзд]]+Таблица3[[#This Row],[Годин 2 заїзд]]-Таблица3[[#This Row],[Використано годин]]</f>
        <v>8</v>
      </c>
      <c r="I9" s="4"/>
      <c r="J9" s="4">
        <v>3</v>
      </c>
      <c r="K9" s="4"/>
      <c r="L9" s="4"/>
      <c r="M9" s="4">
        <v>6.0401040000000004</v>
      </c>
      <c r="N9" s="3" t="s">
        <v>247</v>
      </c>
      <c r="O9" s="3">
        <v>8</v>
      </c>
      <c r="P9" s="3"/>
      <c r="Q9" s="12"/>
    </row>
    <row r="10" spans="1:17" x14ac:dyDescent="0.25">
      <c r="A10" s="11" t="s">
        <v>196</v>
      </c>
      <c r="B10" s="4" t="s">
        <v>73</v>
      </c>
      <c r="C10" s="4"/>
      <c r="D10" s="4">
        <v>6</v>
      </c>
      <c r="E10" s="4">
        <v>4</v>
      </c>
      <c r="F10" s="4"/>
      <c r="G10" s="4">
        <v>0</v>
      </c>
      <c r="H10" s="4">
        <f>Таблица3[[#This Row],[Годин 1 заїзд]]+Таблица3[[#This Row],[Годин 2 заїзд]]-Таблица3[[#This Row],[Використано годин]]</f>
        <v>6</v>
      </c>
      <c r="I10" s="4"/>
      <c r="J10" s="4"/>
      <c r="K10" s="4">
        <v>3</v>
      </c>
      <c r="L10" s="4"/>
      <c r="M10" s="4">
        <v>6.0401040000000004</v>
      </c>
      <c r="N10" s="10" t="s">
        <v>217</v>
      </c>
      <c r="O10" s="10">
        <v>6</v>
      </c>
      <c r="P10" s="3"/>
      <c r="Q10" s="12"/>
    </row>
    <row r="11" spans="1:17" x14ac:dyDescent="0.25">
      <c r="A11" s="11" t="s">
        <v>196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Таблица3[[#This Row],[Годин 1 заїзд]]+Таблица3[[#This Row],[Годин 2 заїзд]]-Таблица3[[#This Row],[Використано годин]]</f>
        <v>6</v>
      </c>
      <c r="I11" s="4">
        <v>4</v>
      </c>
      <c r="J11" s="4">
        <v>4</v>
      </c>
      <c r="K11" s="4"/>
      <c r="L11" s="4"/>
      <c r="M11" s="4">
        <v>6.0401040000000004</v>
      </c>
      <c r="N11" s="10" t="s">
        <v>258</v>
      </c>
      <c r="O11" s="10">
        <v>6</v>
      </c>
      <c r="P11" s="3"/>
      <c r="Q11" s="12"/>
    </row>
    <row r="12" spans="1:17" x14ac:dyDescent="0.25">
      <c r="A12" s="11" t="s">
        <v>196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212</v>
      </c>
      <c r="O12" s="3"/>
      <c r="P12" s="3"/>
      <c r="Q12" s="12"/>
    </row>
    <row r="13" spans="1:17" x14ac:dyDescent="0.25">
      <c r="A13" s="11" t="s">
        <v>196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218</v>
      </c>
      <c r="O13" s="3"/>
      <c r="P13" s="3"/>
      <c r="Q13" s="12"/>
    </row>
    <row r="14" spans="1:17" x14ac:dyDescent="0.25">
      <c r="A14" s="11" t="s">
        <v>196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7" t="s">
        <v>205</v>
      </c>
      <c r="O14" s="3"/>
      <c r="P14" s="3"/>
      <c r="Q14" s="12"/>
    </row>
    <row r="15" spans="1:17" ht="30" x14ac:dyDescent="0.25">
      <c r="A15" s="11" t="s">
        <v>196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9" t="s">
        <v>249</v>
      </c>
      <c r="O15" s="3"/>
      <c r="P15" s="3"/>
      <c r="Q15" s="12"/>
    </row>
    <row r="16" spans="1:17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1 заїзд]]+Таблица3[[#This Row],[Годин 2 заїзд]]-Таблица3[[#This Row],[Використано годин]]</f>
        <v>6</v>
      </c>
      <c r="I16" s="4"/>
      <c r="J16" s="4">
        <v>3</v>
      </c>
      <c r="K16" s="4"/>
      <c r="L16" s="4"/>
      <c r="M16" s="4">
        <v>6.080101</v>
      </c>
      <c r="N16" s="10" t="s">
        <v>206</v>
      </c>
      <c r="O16" s="10">
        <v>8</v>
      </c>
      <c r="P16" s="10">
        <v>4</v>
      </c>
      <c r="Q16" s="12"/>
    </row>
    <row r="17" spans="1:17" x14ac:dyDescent="0.25">
      <c r="A17" s="74" t="s">
        <v>19</v>
      </c>
      <c r="B17" s="74" t="s">
        <v>46</v>
      </c>
      <c r="C17" s="74">
        <v>4</v>
      </c>
      <c r="D17" s="74">
        <v>4</v>
      </c>
      <c r="E17" s="74">
        <v>6</v>
      </c>
      <c r="F17" s="74">
        <v>6</v>
      </c>
      <c r="G17" s="74">
        <v>0</v>
      </c>
      <c r="H17" s="74">
        <f>Таблица3[[#This Row],[Годин 1 заїзд]]+Таблица3[[#This Row],[Годин 2 заїзд]]-Таблица3[[#This Row],[Використано годин]]</f>
        <v>8</v>
      </c>
      <c r="I17" s="74"/>
      <c r="J17" s="74">
        <v>4</v>
      </c>
      <c r="K17" s="74"/>
      <c r="L17" s="74"/>
      <c r="M17" s="74">
        <v>6.080101</v>
      </c>
      <c r="N17" s="75" t="s">
        <v>213</v>
      </c>
      <c r="O17" s="75">
        <v>8</v>
      </c>
      <c r="P17" s="75"/>
      <c r="Q17" s="75">
        <v>0</v>
      </c>
    </row>
    <row r="18" spans="1:17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1 заїзд]]+Таблица3[[#This Row],[Годин 2 заїзд]]-Таблица3[[#This Row],[Використано годин]]</f>
        <v>6</v>
      </c>
      <c r="I18" s="4"/>
      <c r="J18" s="4">
        <v>3</v>
      </c>
      <c r="K18" s="4"/>
      <c r="L18" s="4"/>
      <c r="M18" s="4">
        <v>6.080101</v>
      </c>
      <c r="N18" s="10" t="s">
        <v>250</v>
      </c>
      <c r="O18" s="3">
        <v>10</v>
      </c>
      <c r="P18" s="3"/>
      <c r="Q18" s="12"/>
    </row>
    <row r="19" spans="1:17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1 заїзд]]+Таблица3[[#This Row],[Годин 2 заїзд]]-Таблица3[[#This Row],[Використано годин]]</f>
        <v>6</v>
      </c>
      <c r="I19" s="4"/>
      <c r="J19" s="4">
        <v>3</v>
      </c>
      <c r="K19" s="4"/>
      <c r="L19" s="4"/>
      <c r="M19" s="4">
        <v>6.080101</v>
      </c>
      <c r="N19" s="10" t="s">
        <v>220</v>
      </c>
      <c r="O19" s="10">
        <v>10</v>
      </c>
      <c r="P19" s="10">
        <v>2</v>
      </c>
      <c r="Q19" s="12"/>
    </row>
    <row r="20" spans="1:17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1 заїзд]]+Таблица3[[#This Row],[Годин 2 заїзд]]-Таблица3[[#This Row],[Використано годин]]</f>
        <v>8</v>
      </c>
      <c r="I20" s="4"/>
      <c r="J20" s="4">
        <v>2</v>
      </c>
      <c r="K20" s="4"/>
      <c r="L20" s="4"/>
      <c r="M20" s="4">
        <v>6.080101</v>
      </c>
      <c r="N20" s="3" t="s">
        <v>221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222</v>
      </c>
      <c r="O21" s="3"/>
      <c r="P21" s="3"/>
      <c r="Q21" s="12"/>
    </row>
    <row r="22" spans="1:17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8</v>
      </c>
      <c r="H22" s="4">
        <f>Таблица3[[#This Row],[Годин 1 заїзд]]+Таблица3[[#This Row],[Годин 2 заїзд]]-Таблица3[[#This Row],[Використано годин]]</f>
        <v>2</v>
      </c>
      <c r="I22" s="4"/>
      <c r="J22" s="4"/>
      <c r="K22" s="4">
        <v>2</v>
      </c>
      <c r="L22" s="4"/>
      <c r="M22" s="4">
        <v>6.080101</v>
      </c>
      <c r="N22" s="10" t="s">
        <v>251</v>
      </c>
      <c r="O22" s="10">
        <v>8</v>
      </c>
      <c r="P22" s="10">
        <v>2</v>
      </c>
      <c r="Q22" s="12"/>
    </row>
    <row r="23" spans="1:17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1 заїзд]]+Таблица3[[#This Row],[Годин 2 заїзд]]-Таблица3[[#This Row],[Використано годин]]</f>
        <v>4</v>
      </c>
      <c r="I23" s="4"/>
      <c r="J23" s="4">
        <v>3</v>
      </c>
      <c r="K23" s="4"/>
      <c r="L23" s="4"/>
      <c r="M23" s="4">
        <v>6.080101</v>
      </c>
      <c r="N23" s="10" t="s">
        <v>206</v>
      </c>
      <c r="O23" s="10">
        <v>8</v>
      </c>
      <c r="P23" s="10">
        <v>0</v>
      </c>
      <c r="Q23" s="12"/>
    </row>
    <row r="24" spans="1:17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1 заїзд]]+Таблица3[[#This Row],[Годин 2 заїзд]]-Таблица3[[#This Row],[Використано годин]]</f>
        <v>4</v>
      </c>
      <c r="I24" s="4"/>
      <c r="J24" s="4"/>
      <c r="K24" s="4">
        <v>3</v>
      </c>
      <c r="L24" s="4"/>
      <c r="M24" s="4">
        <v>6.080101</v>
      </c>
      <c r="N24" s="10" t="s">
        <v>238</v>
      </c>
      <c r="O24" s="10">
        <v>8</v>
      </c>
      <c r="P24" s="10"/>
      <c r="Q24" s="36">
        <v>0</v>
      </c>
    </row>
    <row r="25" spans="1:17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6</v>
      </c>
      <c r="H25" s="4">
        <f>Таблица3[[#This Row],[Годин 1 заїзд]]+Таблица3[[#This Row],[Годин 2 заїзд]]-Таблица3[[#This Row],[Використано годин]]</f>
        <v>4</v>
      </c>
      <c r="I25" s="4"/>
      <c r="J25" s="4">
        <v>4</v>
      </c>
      <c r="K25" s="4"/>
      <c r="L25" s="4"/>
      <c r="M25" s="4">
        <v>6.080101</v>
      </c>
      <c r="N25" s="10" t="s">
        <v>252</v>
      </c>
      <c r="O25" s="10">
        <v>10</v>
      </c>
      <c r="P25" s="3"/>
      <c r="Q25" s="12"/>
    </row>
    <row r="26" spans="1:17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4</v>
      </c>
      <c r="H26" s="4">
        <f>Таблица3[[#This Row],[Годин 1 заїзд]]+Таблица3[[#This Row],[Годин 2 заїзд]]-Таблица3[[#This Row],[Використано годин]]</f>
        <v>6</v>
      </c>
      <c r="I26" s="4"/>
      <c r="J26" s="4"/>
      <c r="K26" s="4">
        <v>2</v>
      </c>
      <c r="L26" s="4"/>
      <c r="M26" s="4">
        <v>6.080101</v>
      </c>
      <c r="N26" s="3" t="s">
        <v>218</v>
      </c>
      <c r="O26" s="3">
        <v>8</v>
      </c>
      <c r="P26" s="3">
        <v>2</v>
      </c>
      <c r="Q26" s="12"/>
    </row>
    <row r="27" spans="1:17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6</v>
      </c>
      <c r="H27" s="4">
        <f>Таблица3[[#This Row],[Годин 1 заїзд]]+Таблица3[[#This Row],[Годин 2 заїзд]]-Таблица3[[#This Row],[Використано годин]]</f>
        <v>4</v>
      </c>
      <c r="I27" s="4"/>
      <c r="J27" s="4"/>
      <c r="K27" s="4">
        <v>3</v>
      </c>
      <c r="L27" s="4"/>
      <c r="M27" s="4">
        <v>6.080101</v>
      </c>
      <c r="N27" s="3" t="s">
        <v>223</v>
      </c>
      <c r="O27" s="3">
        <v>6</v>
      </c>
      <c r="P27" s="3"/>
      <c r="Q27" s="12">
        <v>4</v>
      </c>
    </row>
    <row r="28" spans="1:17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4</v>
      </c>
      <c r="H28" s="4">
        <f>Таблица3[[#This Row],[Годин 1 заїзд]]+Таблица3[[#This Row],[Годин 2 заїзд]]-Таблица3[[#This Row],[Використано годин]]</f>
        <v>6</v>
      </c>
      <c r="I28" s="4"/>
      <c r="J28" s="4">
        <v>2</v>
      </c>
      <c r="K28" s="4"/>
      <c r="L28" s="4"/>
      <c r="M28" s="4">
        <v>6.080101</v>
      </c>
      <c r="N28" s="3" t="s">
        <v>245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7" t="s">
        <v>244</v>
      </c>
      <c r="O29" s="3"/>
      <c r="P29" s="3"/>
      <c r="Q29" s="12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0</v>
      </c>
      <c r="H30" s="4">
        <f>Таблица3[[#This Row],[Годин 1 заїзд]]+Таблица3[[#This Row],[Годин 2 заїзд]]-Таблица3[[#This Row],[Використано годин]]</f>
        <v>6</v>
      </c>
      <c r="I30" s="4">
        <v>4</v>
      </c>
      <c r="J30" s="4">
        <v>4</v>
      </c>
      <c r="K30" s="4"/>
      <c r="L30" s="4"/>
      <c r="M30" s="4">
        <v>6.080101</v>
      </c>
      <c r="N30" s="10" t="s">
        <v>224</v>
      </c>
      <c r="O30" s="10">
        <v>6</v>
      </c>
      <c r="P30" s="10"/>
      <c r="Q30" s="36">
        <v>0</v>
      </c>
    </row>
    <row r="31" spans="1:17" s="100" customFormat="1" ht="45.75" customHeight="1" x14ac:dyDescent="0.25">
      <c r="A31" s="88" t="s">
        <v>91</v>
      </c>
      <c r="B31" s="85" t="s">
        <v>90</v>
      </c>
      <c r="C31" s="85">
        <v>6</v>
      </c>
      <c r="D31" s="85">
        <v>2</v>
      </c>
      <c r="E31" s="85"/>
      <c r="F31" s="85"/>
      <c r="G31" s="85">
        <v>6</v>
      </c>
      <c r="H31" s="85">
        <f>Таблица3[[#This Row],[Годин 1 заїзд]]+Таблица3[[#This Row],[Годин 2 заїзд]]-Таблица3[[#This Row],[Використано годин]]</f>
        <v>2</v>
      </c>
      <c r="I31" s="85"/>
      <c r="J31" s="85"/>
      <c r="K31" s="85">
        <v>2</v>
      </c>
      <c r="L31" s="85" t="s">
        <v>200</v>
      </c>
      <c r="M31" s="85"/>
      <c r="N31" s="82" t="s">
        <v>285</v>
      </c>
      <c r="O31" s="82"/>
      <c r="P31" s="82"/>
      <c r="Q31" s="83"/>
    </row>
    <row r="32" spans="1:17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1 заїзд]]+Таблица3[[#This Row],[Годин 2 заїзд]]-Таблица3[[#This Row],[Використано годин]]</f>
        <v>4</v>
      </c>
      <c r="I32" s="4"/>
      <c r="J32" s="4">
        <v>4</v>
      </c>
      <c r="K32" s="4"/>
      <c r="L32" s="4"/>
      <c r="M32" s="4">
        <v>6.090103</v>
      </c>
      <c r="N32" s="10" t="s">
        <v>253</v>
      </c>
      <c r="O32" s="10">
        <v>6</v>
      </c>
      <c r="P32" s="29">
        <v>2</v>
      </c>
      <c r="Q32" s="12"/>
    </row>
    <row r="33" spans="1:17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>
        <v>0</v>
      </c>
      <c r="H33" s="4">
        <f>Таблица3[[#This Row],[Годин 1 заїзд]]+Таблица3[[#This Row],[Годин 2 заїзд]]-Таблица3[[#This Row],[Використано годин]]</f>
        <v>4</v>
      </c>
      <c r="I33" s="4"/>
      <c r="J33" s="4">
        <v>4</v>
      </c>
      <c r="K33" s="4"/>
      <c r="L33" s="4"/>
      <c r="M33" s="4">
        <v>6.090103</v>
      </c>
      <c r="N33" s="10" t="s">
        <v>210</v>
      </c>
      <c r="O33" s="10">
        <v>4</v>
      </c>
      <c r="P33" s="10">
        <v>0</v>
      </c>
      <c r="Q33" s="36"/>
    </row>
    <row r="34" spans="1:17" s="100" customFormat="1" x14ac:dyDescent="0.25">
      <c r="A34" s="88" t="s">
        <v>56</v>
      </c>
      <c r="B34" s="85" t="s">
        <v>94</v>
      </c>
      <c r="C34" s="85">
        <v>6</v>
      </c>
      <c r="D34" s="85">
        <v>2</v>
      </c>
      <c r="E34" s="85"/>
      <c r="F34" s="85"/>
      <c r="G34" s="85">
        <v>6</v>
      </c>
      <c r="H34" s="85">
        <f>Таблица3[[#This Row],[Годин 1 заїзд]]+Таблица3[[#This Row],[Годин 2 заїзд]]-Таблица3[[#This Row],[Використано годин]]</f>
        <v>2</v>
      </c>
      <c r="I34" s="85"/>
      <c r="J34" s="85"/>
      <c r="K34" s="85">
        <v>2</v>
      </c>
      <c r="L34" s="85"/>
      <c r="M34" s="85">
        <v>6.090103</v>
      </c>
      <c r="N34" s="100" t="s">
        <v>287</v>
      </c>
      <c r="O34" s="82"/>
      <c r="P34" s="82"/>
      <c r="Q34" s="83"/>
    </row>
    <row r="35" spans="1:17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1 заїзд]]+Таблица3[[#This Row],[Годин 2 заїзд]]-Таблица3[[#This Row],[Використано годин]]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254</v>
      </c>
      <c r="O35" s="10">
        <v>12</v>
      </c>
      <c r="P35" s="4">
        <v>0</v>
      </c>
      <c r="Q35" s="12"/>
    </row>
    <row r="36" spans="1:17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6</v>
      </c>
      <c r="H36" s="4">
        <f>Таблица3[[#This Row],[Годин 1 заїзд]]+Таблица3[[#This Row],[Годин 2 заїзд]]-Таблица3[[#This Row],[Використано годин]]</f>
        <v>4</v>
      </c>
      <c r="I36" s="4"/>
      <c r="J36" s="4">
        <v>3</v>
      </c>
      <c r="K36" s="4"/>
      <c r="L36" s="4"/>
      <c r="M36" s="4">
        <v>6.090103</v>
      </c>
      <c r="N36" s="10" t="s">
        <v>245</v>
      </c>
      <c r="O36" s="10">
        <v>6</v>
      </c>
      <c r="P36" s="10"/>
      <c r="Q36" s="36">
        <v>4</v>
      </c>
    </row>
    <row r="37" spans="1:17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4</v>
      </c>
      <c r="H37" s="4">
        <f>Таблица3[[#This Row],[Годин 1 заїзд]]+Таблица3[[#This Row],[Годин 2 заїзд]]-Таблица3[[#This Row],[Використано годин]]</f>
        <v>6</v>
      </c>
      <c r="I37" s="4"/>
      <c r="J37" s="4"/>
      <c r="K37" s="4">
        <v>2</v>
      </c>
      <c r="L37" s="4"/>
      <c r="M37" s="4">
        <v>6.090103</v>
      </c>
      <c r="N37" s="3" t="s">
        <v>209</v>
      </c>
      <c r="O37" s="3">
        <v>4</v>
      </c>
      <c r="P37" s="3">
        <v>6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1 заїзд]]+Таблица3[[#This Row],[Годин 2 заїзд]]-Таблица3[[#This Row],[Використано годин]]</f>
        <v>4</v>
      </c>
      <c r="I38" s="4"/>
      <c r="J38" s="4"/>
      <c r="K38" s="4">
        <v>3</v>
      </c>
      <c r="L38" s="4"/>
      <c r="M38" s="4">
        <v>6.090103</v>
      </c>
      <c r="N38" s="3" t="s">
        <v>288</v>
      </c>
      <c r="O38" s="3"/>
      <c r="P38" s="3"/>
      <c r="Q38" s="12"/>
    </row>
    <row r="39" spans="1:17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1 заїзд]]+Таблица3[[#This Row],[Годин 2 заїзд]]-Таблица3[[#This Row],[Використано годин]]</f>
        <v>6</v>
      </c>
      <c r="I39" s="4"/>
      <c r="J39" s="4">
        <v>3</v>
      </c>
      <c r="K39" s="4"/>
      <c r="L39" s="4"/>
      <c r="M39" s="4">
        <v>6.090103</v>
      </c>
      <c r="N39" s="3" t="s">
        <v>254</v>
      </c>
      <c r="O39" s="3">
        <v>6</v>
      </c>
      <c r="P39" s="4">
        <v>4</v>
      </c>
      <c r="Q39" s="12"/>
    </row>
    <row r="40" spans="1:17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1 заїзд]]+Таблица3[[#This Row],[Годин 2 заїзд]]-Таблица3[[#This Row],[Використано годин]]</f>
        <v>6</v>
      </c>
      <c r="I40" s="4"/>
      <c r="J40" s="4">
        <v>3</v>
      </c>
      <c r="K40" s="4"/>
      <c r="L40" s="4"/>
      <c r="M40" s="4">
        <v>6.090103</v>
      </c>
      <c r="N40" s="3" t="s">
        <v>246</v>
      </c>
      <c r="O40" s="17"/>
      <c r="P40" s="17"/>
      <c r="Q40" s="12"/>
    </row>
    <row r="41" spans="1:17" ht="30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0</v>
      </c>
      <c r="H41" s="4">
        <f>Таблица3[[#This Row],[Годин 1 заїзд]]+Таблица3[[#This Row],[Годин 2 заїзд]]-Таблица3[[#This Row],[Використано годин]]</f>
        <v>4</v>
      </c>
      <c r="I41" s="4"/>
      <c r="J41" s="4">
        <v>3</v>
      </c>
      <c r="K41" s="4"/>
      <c r="L41" s="4" t="s">
        <v>201</v>
      </c>
      <c r="M41" s="4"/>
      <c r="N41" s="3" t="s">
        <v>286</v>
      </c>
      <c r="O41" s="3"/>
      <c r="P41" s="3"/>
      <c r="Q41" s="12"/>
    </row>
    <row r="42" spans="1:17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6</v>
      </c>
      <c r="H42" s="4">
        <f>Таблица3[[#This Row],[Годин 1 заїзд]]+Таблица3[[#This Row],[Годин 2 заїзд]]-Таблица3[[#This Row],[Використано годин]]</f>
        <v>4</v>
      </c>
      <c r="I42" s="4"/>
      <c r="J42" s="4">
        <v>3</v>
      </c>
      <c r="K42" s="4"/>
      <c r="L42" s="4"/>
      <c r="M42" s="4">
        <v>6.090103</v>
      </c>
      <c r="N42" s="3" t="s">
        <v>254</v>
      </c>
      <c r="O42" s="3">
        <v>8</v>
      </c>
      <c r="P42" s="3"/>
      <c r="Q42" s="12">
        <v>2</v>
      </c>
    </row>
    <row r="43" spans="1:17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1 заїзд]]+Таблица3[[#This Row],[Годин 2 заїзд]]-Таблица3[[#This Row],[Використано годин]]</f>
        <v>4</v>
      </c>
      <c r="I43" s="4"/>
      <c r="J43" s="4"/>
      <c r="K43" s="4">
        <v>4</v>
      </c>
      <c r="L43" s="4"/>
      <c r="M43" s="4">
        <v>6.090103</v>
      </c>
      <c r="N43" s="10" t="s">
        <v>215</v>
      </c>
      <c r="O43" s="10">
        <v>6</v>
      </c>
      <c r="P43" s="10">
        <v>2</v>
      </c>
      <c r="Q43" s="12"/>
    </row>
    <row r="44" spans="1:17" x14ac:dyDescent="0.25">
      <c r="A44" s="18" t="s">
        <v>56</v>
      </c>
      <c r="B44" s="20" t="s">
        <v>62</v>
      </c>
      <c r="C44" s="20">
        <v>6</v>
      </c>
      <c r="D44" s="20">
        <v>6</v>
      </c>
      <c r="E44" s="20">
        <v>6</v>
      </c>
      <c r="F44" s="20">
        <v>8</v>
      </c>
      <c r="G44" s="20">
        <v>6</v>
      </c>
      <c r="H44" s="20">
        <f>Таблица3[[#This Row],[Годин 1 заїзд]]+Таблица3[[#This Row],[Годин 2 заїзд]]-Таблица3[[#This Row],[Використано годин]]</f>
        <v>6</v>
      </c>
      <c r="I44" s="20"/>
      <c r="J44" s="20"/>
      <c r="K44" s="20">
        <v>4</v>
      </c>
      <c r="L44" s="20"/>
      <c r="M44" s="20">
        <v>6.090103</v>
      </c>
      <c r="N44" s="37" t="s">
        <v>255</v>
      </c>
      <c r="O44" s="37">
        <v>12</v>
      </c>
      <c r="P44" s="19"/>
      <c r="Q44" s="21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13" workbookViewId="0">
      <selection activeCell="N31" sqref="N3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22" t="s">
        <v>0</v>
      </c>
      <c r="B1" s="23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3" t="s">
        <v>305</v>
      </c>
      <c r="H1" s="23" t="s">
        <v>325</v>
      </c>
      <c r="I1" s="23" t="s">
        <v>330</v>
      </c>
      <c r="J1" s="23" t="s">
        <v>329</v>
      </c>
      <c r="K1" s="23" t="s">
        <v>328</v>
      </c>
      <c r="L1" s="23" t="s">
        <v>1</v>
      </c>
      <c r="M1" s="23" t="s">
        <v>198</v>
      </c>
      <c r="N1" s="23" t="s">
        <v>2</v>
      </c>
      <c r="O1" s="24" t="s">
        <v>267</v>
      </c>
      <c r="P1" s="24" t="s">
        <v>268</v>
      </c>
      <c r="Q1" s="25" t="s">
        <v>211</v>
      </c>
    </row>
    <row r="2" spans="1:17" x14ac:dyDescent="0.25">
      <c r="A2" s="11" t="s">
        <v>196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2</v>
      </c>
      <c r="K2" s="4"/>
      <c r="L2" s="4"/>
      <c r="M2" s="4">
        <v>6.0401040000000004</v>
      </c>
      <c r="N2" s="3" t="s">
        <v>225</v>
      </c>
      <c r="O2" s="3">
        <v>12</v>
      </c>
      <c r="P2" s="3">
        <v>4</v>
      </c>
      <c r="Q2" s="12"/>
    </row>
    <row r="3" spans="1:17" x14ac:dyDescent="0.25">
      <c r="A3" s="11" t="s">
        <v>196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2</v>
      </c>
      <c r="K3" s="4"/>
      <c r="L3" s="4"/>
      <c r="M3" s="4">
        <v>6.0401040000000004</v>
      </c>
      <c r="N3" s="3" t="s">
        <v>217</v>
      </c>
      <c r="O3" s="3">
        <v>10</v>
      </c>
      <c r="P3" s="3">
        <v>4</v>
      </c>
      <c r="Q3" s="12"/>
    </row>
    <row r="4" spans="1:17" x14ac:dyDescent="0.25">
      <c r="A4" s="11" t="s">
        <v>196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2</v>
      </c>
      <c r="K4" s="4"/>
      <c r="L4" s="4"/>
      <c r="M4" s="4">
        <v>6.0401040000000004</v>
      </c>
      <c r="N4" s="3" t="s">
        <v>205</v>
      </c>
      <c r="O4" s="3">
        <v>10</v>
      </c>
      <c r="P4" s="3"/>
      <c r="Q4" s="12"/>
    </row>
    <row r="5" spans="1:17" x14ac:dyDescent="0.25">
      <c r="A5" s="11" t="s">
        <v>196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2</v>
      </c>
      <c r="K5" s="4"/>
      <c r="L5" s="4"/>
      <c r="M5" s="4">
        <v>6.0401040000000004</v>
      </c>
      <c r="N5" s="10" t="s">
        <v>218</v>
      </c>
      <c r="O5" s="10">
        <v>10</v>
      </c>
      <c r="P5" s="29">
        <v>4</v>
      </c>
      <c r="Q5" s="12"/>
    </row>
    <row r="6" spans="1:17" x14ac:dyDescent="0.25">
      <c r="A6" s="11" t="s">
        <v>196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/>
      <c r="K6" s="4">
        <v>2</v>
      </c>
      <c r="L6" s="4"/>
      <c r="M6" s="4">
        <v>6.0401040000000004</v>
      </c>
      <c r="N6" s="3" t="s">
        <v>259</v>
      </c>
      <c r="O6" s="3">
        <v>8</v>
      </c>
      <c r="P6" s="4">
        <v>2</v>
      </c>
      <c r="Q6" s="12"/>
    </row>
    <row r="7" spans="1:17" x14ac:dyDescent="0.25">
      <c r="A7" s="11" t="s">
        <v>196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>
        <v>3</v>
      </c>
      <c r="J7" s="4">
        <v>3</v>
      </c>
      <c r="K7" s="4"/>
      <c r="L7" s="4"/>
      <c r="M7" s="4">
        <v>6.0401040000000004</v>
      </c>
      <c r="N7" s="3" t="s">
        <v>221</v>
      </c>
      <c r="O7" s="3">
        <v>8</v>
      </c>
      <c r="P7" s="4">
        <v>2</v>
      </c>
      <c r="Q7" s="12"/>
    </row>
    <row r="8" spans="1:17" x14ac:dyDescent="0.25">
      <c r="A8" s="11" t="s">
        <v>196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x14ac:dyDescent="0.25">
      <c r="A9" s="11" t="s">
        <v>196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258</v>
      </c>
      <c r="O9" s="10">
        <v>6</v>
      </c>
      <c r="P9" s="10"/>
      <c r="Q9" s="12"/>
    </row>
    <row r="10" spans="1:17" x14ac:dyDescent="0.25">
      <c r="A10" s="11" t="s">
        <v>196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225</v>
      </c>
      <c r="O10" s="10">
        <v>10</v>
      </c>
      <c r="P10" s="3"/>
      <c r="Q10" s="12"/>
    </row>
    <row r="11" spans="1:17" x14ac:dyDescent="0.25">
      <c r="A11" s="11" t="s">
        <v>196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Таблица4[[#This Row],[Годин 1 заїзд]]+Таблица4[[#This Row],[Годин 2 заїзд]]-Таблица4[[#This Row],[Використано годин]]</f>
        <v>6</v>
      </c>
      <c r="I11" s="4"/>
      <c r="J11" s="4">
        <v>4</v>
      </c>
      <c r="K11" s="4"/>
      <c r="L11" s="4"/>
      <c r="M11" s="4">
        <v>6.0401040000000004</v>
      </c>
      <c r="N11" s="3" t="s">
        <v>289</v>
      </c>
      <c r="O11" s="3"/>
      <c r="P11" s="3"/>
      <c r="Q11" s="12"/>
    </row>
    <row r="12" spans="1:17" x14ac:dyDescent="0.25">
      <c r="A12" s="11" t="s">
        <v>196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4</v>
      </c>
      <c r="K12" s="4"/>
      <c r="L12" s="4"/>
      <c r="M12" s="4">
        <v>6.0401040000000004</v>
      </c>
      <c r="N12" s="10" t="s">
        <v>217</v>
      </c>
      <c r="O12" s="10">
        <v>16</v>
      </c>
      <c r="P12" s="3"/>
      <c r="Q12" s="12"/>
    </row>
    <row r="13" spans="1:17" x14ac:dyDescent="0.25">
      <c r="A13" s="11" t="s">
        <v>196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226</v>
      </c>
      <c r="O13" s="3"/>
      <c r="P13" s="3"/>
      <c r="Q13" s="12"/>
    </row>
    <row r="14" spans="1:17" x14ac:dyDescent="0.25">
      <c r="A14" s="11" t="s">
        <v>196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217</v>
      </c>
      <c r="O14" s="3"/>
      <c r="P14" s="3"/>
      <c r="Q14" s="12"/>
    </row>
    <row r="15" spans="1:17" x14ac:dyDescent="0.25">
      <c r="A15" s="11" t="s">
        <v>196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227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4</v>
      </c>
      <c r="K16" s="4"/>
      <c r="L16" s="4"/>
      <c r="M16" s="4">
        <v>6.080101</v>
      </c>
      <c r="N16" s="10" t="s">
        <v>228</v>
      </c>
      <c r="O16" s="10">
        <v>12</v>
      </c>
      <c r="P16" s="10"/>
      <c r="Q16" s="36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222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3</v>
      </c>
      <c r="K18" s="4"/>
      <c r="L18" s="4"/>
      <c r="M18" s="4">
        <v>6.080101</v>
      </c>
      <c r="N18" s="3" t="s">
        <v>290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/>
      <c r="K19" s="4">
        <v>4</v>
      </c>
      <c r="L19" s="4"/>
      <c r="M19" s="4">
        <v>6.080101</v>
      </c>
      <c r="N19" s="10" t="s">
        <v>256</v>
      </c>
      <c r="O19" s="10">
        <v>8</v>
      </c>
      <c r="P19" s="10"/>
      <c r="Q19" s="36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252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/>
      <c r="K21" s="4">
        <v>2</v>
      </c>
      <c r="L21" s="4"/>
      <c r="M21" s="4">
        <v>6.080101</v>
      </c>
      <c r="N21" s="10" t="s">
        <v>220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2</v>
      </c>
      <c r="K22" s="4"/>
      <c r="L22" s="4"/>
      <c r="M22" s="4">
        <v>6.080101</v>
      </c>
      <c r="N22" s="10" t="s">
        <v>277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/>
      <c r="K23" s="4">
        <v>2</v>
      </c>
      <c r="L23" s="4"/>
      <c r="M23" s="4">
        <v>6.080101</v>
      </c>
      <c r="N23" s="10" t="s">
        <v>251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/>
      <c r="K24" s="4">
        <v>2</v>
      </c>
      <c r="L24" s="4"/>
      <c r="M24" s="4">
        <v>6.080101</v>
      </c>
      <c r="N24" s="3" t="s">
        <v>218</v>
      </c>
      <c r="O24" s="3">
        <v>8</v>
      </c>
      <c r="P24" s="3"/>
      <c r="Q24" s="12">
        <v>2</v>
      </c>
    </row>
    <row r="25" spans="1:18" s="43" customFormat="1" x14ac:dyDescent="0.25">
      <c r="A25" s="38" t="s">
        <v>19</v>
      </c>
      <c r="B25" s="39" t="s">
        <v>129</v>
      </c>
      <c r="C25" s="39"/>
      <c r="D25" s="39"/>
      <c r="E25" s="39"/>
      <c r="F25" s="39">
        <v>10</v>
      </c>
      <c r="G25" s="39">
        <v>0</v>
      </c>
      <c r="H25" s="39">
        <f>Таблица4[[#This Row],[Годин 1 заїзд]]+Таблица4[[#This Row],[Годин 2 заїзд]]-Таблица4[[#This Row],[Використано годин]]</f>
        <v>0</v>
      </c>
      <c r="I25" s="39"/>
      <c r="J25" s="39">
        <v>4</v>
      </c>
      <c r="K25" s="39"/>
      <c r="L25" s="39"/>
      <c r="M25" s="39">
        <v>6.080101</v>
      </c>
      <c r="N25" s="40" t="s">
        <v>277</v>
      </c>
      <c r="O25" s="40"/>
      <c r="P25" s="40"/>
      <c r="Q25" s="41"/>
      <c r="R25" s="42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/>
      <c r="K26" s="4">
        <v>4</v>
      </c>
      <c r="L26" s="4"/>
      <c r="M26" s="4">
        <v>6.080101</v>
      </c>
      <c r="N26" s="10" t="s">
        <v>214</v>
      </c>
      <c r="O26" s="10"/>
      <c r="P26" s="10">
        <v>8</v>
      </c>
      <c r="Q26" s="36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214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3</v>
      </c>
      <c r="K28" s="4"/>
      <c r="L28" s="4"/>
      <c r="M28" s="4">
        <v>6.080101</v>
      </c>
      <c r="N28" s="10" t="s">
        <v>279</v>
      </c>
      <c r="O28" s="10">
        <v>6</v>
      </c>
      <c r="P28" s="3"/>
      <c r="Q28" s="12"/>
    </row>
    <row r="29" spans="1:18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0</v>
      </c>
      <c r="H29" s="4">
        <f>Таблица4[[#This Row],[Годин 1 заїзд]]+Таблица4[[#This Row],[Годин 2 заїзд]]-Таблица4[[#This Row],[Використано годин]]</f>
        <v>4</v>
      </c>
      <c r="I29" s="4"/>
      <c r="J29" s="4"/>
      <c r="K29" s="4">
        <v>3</v>
      </c>
      <c r="L29" s="4"/>
      <c r="M29" s="4">
        <v>6.080101</v>
      </c>
      <c r="N29" s="3"/>
      <c r="O29" s="3"/>
      <c r="P29" s="3"/>
      <c r="Q29" s="12"/>
    </row>
    <row r="30" spans="1:18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0</v>
      </c>
      <c r="H30" s="4">
        <f>Таблица4[[#This Row],[Годин 1 заїзд]]+Таблица4[[#This Row],[Годин 2 заїзд]]-Таблица4[[#This Row],[Використано годин]]</f>
        <v>4</v>
      </c>
      <c r="I30" s="4"/>
      <c r="J30" s="4">
        <v>3</v>
      </c>
      <c r="K30" s="4"/>
      <c r="L30" s="4" t="s">
        <v>201</v>
      </c>
      <c r="M30" s="4"/>
      <c r="N30" s="3" t="s">
        <v>286</v>
      </c>
      <c r="O30" s="3"/>
      <c r="P30" s="3"/>
      <c r="Q30" s="12"/>
    </row>
    <row r="31" spans="1:18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1 заїзд]]+Таблица4[[#This Row],[Годин 2 заїзд]]-Таблица4[[#This Row],[Використано годин]]</f>
        <v>4</v>
      </c>
      <c r="I31" s="4"/>
      <c r="J31" s="4"/>
      <c r="K31" s="4">
        <v>2</v>
      </c>
      <c r="L31" s="4"/>
      <c r="M31" s="4"/>
      <c r="N31" s="3" t="s">
        <v>332</v>
      </c>
      <c r="O31" s="3"/>
      <c r="P31" s="3"/>
      <c r="Q31" s="12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/>
      <c r="K32" s="4">
        <v>3</v>
      </c>
      <c r="L32" s="4"/>
      <c r="M32" s="4">
        <v>6.090103</v>
      </c>
      <c r="N32" s="10" t="s">
        <v>207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4</v>
      </c>
      <c r="K33" s="4"/>
      <c r="L33" s="4"/>
      <c r="M33" s="4">
        <v>6.090103</v>
      </c>
      <c r="N33" s="17" t="s">
        <v>254</v>
      </c>
      <c r="O33" s="17">
        <v>10</v>
      </c>
      <c r="P33" s="17"/>
      <c r="Q33" s="13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4</v>
      </c>
      <c r="K34" s="4"/>
      <c r="L34" s="4"/>
      <c r="M34" s="4">
        <v>6.090103</v>
      </c>
      <c r="N34" s="3" t="s">
        <v>254</v>
      </c>
      <c r="O34" s="3">
        <v>12</v>
      </c>
      <c r="P34" s="4">
        <v>2</v>
      </c>
      <c r="Q34" s="12"/>
    </row>
    <row r="35" spans="1:17" x14ac:dyDescent="0.25">
      <c r="A35" s="11" t="s">
        <v>56</v>
      </c>
      <c r="B35" s="4" t="s">
        <v>138</v>
      </c>
      <c r="C35" s="4">
        <v>4</v>
      </c>
      <c r="D35" s="4">
        <v>4</v>
      </c>
      <c r="E35" s="4">
        <v>6</v>
      </c>
      <c r="F35" s="4"/>
      <c r="G35" s="4">
        <v>4</v>
      </c>
      <c r="H35" s="4">
        <f>Таблица4[[#This Row],[Годин 1 заїзд]]+Таблица4[[#This Row],[Годин 2 заїзд]]-Таблица4[[#This Row],[Використано годин]]</f>
        <v>4</v>
      </c>
      <c r="I35" s="4"/>
      <c r="J35" s="4">
        <v>3</v>
      </c>
      <c r="K35" s="4"/>
      <c r="L35" s="4"/>
      <c r="M35" s="4">
        <v>6.090103</v>
      </c>
      <c r="N35" s="17" t="s">
        <v>216</v>
      </c>
      <c r="O35" s="17">
        <v>6</v>
      </c>
      <c r="P35" s="17">
        <v>2</v>
      </c>
      <c r="Q35" s="12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3</v>
      </c>
      <c r="K36" s="4"/>
      <c r="L36" s="4"/>
      <c r="M36" s="4">
        <v>6.090103</v>
      </c>
      <c r="N36" s="3" t="s">
        <v>254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/>
      <c r="K37" s="4">
        <v>4</v>
      </c>
      <c r="L37" s="4"/>
      <c r="M37" s="4">
        <v>6.090103</v>
      </c>
      <c r="N37" s="17" t="s">
        <v>207</v>
      </c>
      <c r="O37" s="17">
        <v>6</v>
      </c>
      <c r="P37" s="17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/>
      <c r="K38" s="4">
        <v>3</v>
      </c>
      <c r="L38" s="4"/>
      <c r="M38" s="4">
        <v>6.090103</v>
      </c>
      <c r="N38" s="3" t="s">
        <v>288</v>
      </c>
      <c r="O38" s="3"/>
      <c r="P38" s="3"/>
      <c r="Q38" s="12"/>
    </row>
    <row r="39" spans="1:17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4</v>
      </c>
      <c r="K39" s="4"/>
      <c r="L39" s="4"/>
      <c r="M39" s="4">
        <v>6.090103</v>
      </c>
      <c r="N39" s="17" t="s">
        <v>215</v>
      </c>
      <c r="O39" s="17">
        <v>6</v>
      </c>
      <c r="P39" s="17">
        <v>0</v>
      </c>
      <c r="Q39" s="12"/>
    </row>
    <row r="40" spans="1:17" x14ac:dyDescent="0.25">
      <c r="A40" s="11" t="s">
        <v>56</v>
      </c>
      <c r="B40" s="4" t="s">
        <v>300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>
        <v>3</v>
      </c>
      <c r="J40" s="4"/>
      <c r="K40" s="4">
        <v>4</v>
      </c>
      <c r="L40" s="4"/>
      <c r="M40" s="4">
        <v>6.090103</v>
      </c>
      <c r="N40" s="17" t="s">
        <v>254</v>
      </c>
      <c r="O40" s="17">
        <v>6</v>
      </c>
      <c r="P40" s="17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>
        <v>3</v>
      </c>
      <c r="J41" s="4"/>
      <c r="K41" s="4"/>
      <c r="L41" s="4"/>
      <c r="M41" s="4">
        <v>6.090103</v>
      </c>
      <c r="N41" s="10" t="s">
        <v>254</v>
      </c>
      <c r="O41" s="10">
        <v>8</v>
      </c>
      <c r="P41" s="10">
        <v>2</v>
      </c>
      <c r="Q41" s="12"/>
    </row>
    <row r="42" spans="1:17" x14ac:dyDescent="0.25">
      <c r="A42" s="18" t="s">
        <v>56</v>
      </c>
      <c r="B42" s="20" t="s">
        <v>65</v>
      </c>
      <c r="C42" s="20">
        <v>4</v>
      </c>
      <c r="D42" s="20">
        <v>6</v>
      </c>
      <c r="E42" s="20">
        <v>4</v>
      </c>
      <c r="F42" s="20"/>
      <c r="G42" s="20">
        <v>4</v>
      </c>
      <c r="H42" s="20">
        <f>Таблица4[[#This Row],[Годин 1 заїзд]]+Таблица4[[#This Row],[Годин 2 заїзд]]-Таблица4[[#This Row],[Використано годин]]</f>
        <v>6</v>
      </c>
      <c r="I42" s="20"/>
      <c r="J42" s="20"/>
      <c r="K42" s="20">
        <v>3</v>
      </c>
      <c r="L42" s="20"/>
      <c r="M42" s="20">
        <v>6.090103</v>
      </c>
      <c r="N42" s="37" t="s">
        <v>215</v>
      </c>
      <c r="O42" s="37">
        <v>8</v>
      </c>
      <c r="P42" s="37">
        <v>2</v>
      </c>
      <c r="Q42" s="21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4" workbookViewId="0">
      <selection activeCell="A26" sqref="A26:XFD2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9" style="7" customWidth="1"/>
    <col min="5" max="5" width="13.7109375" style="7" hidden="1" customWidth="1"/>
    <col min="6" max="6" width="30.140625" style="7" hidden="1" customWidth="1"/>
    <col min="7" max="7" width="14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45" x14ac:dyDescent="0.25">
      <c r="A1" s="22" t="s">
        <v>0</v>
      </c>
      <c r="B1" s="23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3" t="s">
        <v>305</v>
      </c>
      <c r="H1" s="23" t="s">
        <v>330</v>
      </c>
      <c r="I1" s="23" t="s">
        <v>329</v>
      </c>
      <c r="J1" s="23" t="s">
        <v>328</v>
      </c>
      <c r="K1" s="23" t="s">
        <v>325</v>
      </c>
      <c r="L1" s="23" t="s">
        <v>1</v>
      </c>
      <c r="M1" s="23" t="s">
        <v>199</v>
      </c>
      <c r="N1" s="23" t="s">
        <v>2</v>
      </c>
      <c r="O1" s="24" t="s">
        <v>267</v>
      </c>
      <c r="P1" s="24" t="s">
        <v>268</v>
      </c>
      <c r="Q1" s="25" t="s">
        <v>211</v>
      </c>
    </row>
    <row r="2" spans="1:17" x14ac:dyDescent="0.25">
      <c r="A2" s="11" t="s">
        <v>196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/>
      <c r="I2" s="4">
        <v>3</v>
      </c>
      <c r="J2" s="4"/>
      <c r="K2" s="4">
        <f>Таблица5[[#This Row],[Годин 1 заїзд]]+Таблица5[[#This Row],[Годин 2 заїзд]]+-Таблица5[[#This Row],[Використано годин]]</f>
        <v>4</v>
      </c>
      <c r="L2" s="4"/>
      <c r="M2" s="4">
        <v>6.0401040000000004</v>
      </c>
      <c r="N2" s="10" t="s">
        <v>218</v>
      </c>
      <c r="O2" s="10">
        <v>8</v>
      </c>
      <c r="P2" s="17"/>
      <c r="Q2" s="13"/>
    </row>
    <row r="3" spans="1:17" x14ac:dyDescent="0.25">
      <c r="A3" s="11" t="s">
        <v>196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/>
      <c r="I3" s="4">
        <v>3</v>
      </c>
      <c r="J3" s="4"/>
      <c r="K3" s="4">
        <f>Таблица5[[#This Row],[Годин 1 заїзд]]+Таблица5[[#This Row],[Годин 2 заїзд]]+-Таблица5[[#This Row],[Використано годин]]</f>
        <v>6</v>
      </c>
      <c r="L3" s="4"/>
      <c r="M3" s="4">
        <v>6.0401040000000004</v>
      </c>
      <c r="N3" s="10" t="s">
        <v>217</v>
      </c>
      <c r="O3" s="10">
        <v>12</v>
      </c>
      <c r="P3" s="10">
        <v>2</v>
      </c>
      <c r="Q3" s="13"/>
    </row>
    <row r="4" spans="1:17" x14ac:dyDescent="0.25">
      <c r="A4" s="11" t="s">
        <v>196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/>
      <c r="I4" s="4">
        <v>3</v>
      </c>
      <c r="J4" s="4"/>
      <c r="K4" s="4">
        <f>Таблица5[[#This Row],[Годин 1 заїзд]]+Таблица5[[#This Row],[Годин 2 заїзд]]+-Таблица5[[#This Row],[Використано годин]]</f>
        <v>8</v>
      </c>
      <c r="L4" s="4"/>
      <c r="M4" s="4">
        <v>6.0401040000000004</v>
      </c>
      <c r="N4" s="10" t="s">
        <v>212</v>
      </c>
      <c r="O4" s="10">
        <v>12</v>
      </c>
      <c r="P4" s="10">
        <v>2</v>
      </c>
      <c r="Q4" s="12"/>
    </row>
    <row r="5" spans="1:17" x14ac:dyDescent="0.25">
      <c r="A5" s="11" t="s">
        <v>196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/>
      <c r="I5" s="4">
        <v>3</v>
      </c>
      <c r="J5" s="4"/>
      <c r="K5" s="4">
        <f>Таблица5[[#This Row],[Годин 1 заїзд]]+Таблица5[[#This Row],[Годин 2 заїзд]]+-Таблица5[[#This Row],[Використано годин]]</f>
        <v>6</v>
      </c>
      <c r="L5" s="4"/>
      <c r="M5" s="4">
        <v>6.0401040000000004</v>
      </c>
      <c r="N5" s="10" t="s">
        <v>230</v>
      </c>
      <c r="O5" s="10">
        <v>12</v>
      </c>
      <c r="P5" s="10">
        <v>2</v>
      </c>
      <c r="Q5" s="12"/>
    </row>
    <row r="6" spans="1:17" x14ac:dyDescent="0.25">
      <c r="A6" s="11" t="s">
        <v>196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/>
      <c r="I6" s="4">
        <v>3</v>
      </c>
      <c r="J6" s="4"/>
      <c r="K6" s="4">
        <f>Таблица5[[#This Row],[Годин 1 заїзд]]+Таблица5[[#This Row],[Годин 2 заїзд]]+-Таблица5[[#This Row],[Використано годин]]</f>
        <v>8</v>
      </c>
      <c r="L6" s="4"/>
      <c r="M6" s="4">
        <v>6.0401040000000004</v>
      </c>
      <c r="N6" s="10" t="s">
        <v>258</v>
      </c>
      <c r="O6" s="10">
        <v>12</v>
      </c>
      <c r="P6" s="10">
        <v>4</v>
      </c>
      <c r="Q6" s="12"/>
    </row>
    <row r="7" spans="1:17" x14ac:dyDescent="0.25">
      <c r="A7" s="11" t="s">
        <v>196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/>
      <c r="I7" s="4"/>
      <c r="J7" s="4">
        <v>3</v>
      </c>
      <c r="K7" s="4">
        <f>Таблица5[[#This Row],[Годин 1 заїзд]]+Таблица5[[#This Row],[Годин 2 заїзд]]+-Таблица5[[#This Row],[Використано годин]]</f>
        <v>4</v>
      </c>
      <c r="L7" s="4"/>
      <c r="M7" s="4">
        <v>6.0401040000000004</v>
      </c>
      <c r="N7" s="10" t="s">
        <v>259</v>
      </c>
      <c r="O7" s="10">
        <v>8</v>
      </c>
      <c r="P7" s="3"/>
      <c r="Q7" s="12"/>
    </row>
    <row r="8" spans="1:17" x14ac:dyDescent="0.25">
      <c r="A8" s="11" t="s">
        <v>196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/>
      <c r="I8" s="4"/>
      <c r="J8" s="4">
        <v>3</v>
      </c>
      <c r="K8" s="4">
        <f>Таблица5[[#This Row],[Годин 1 заїзд]]+Таблица5[[#This Row],[Годин 2 заїзд]]+-Таблица5[[#This Row],[Використано годин]]</f>
        <v>4</v>
      </c>
      <c r="L8" s="4"/>
      <c r="M8" s="4">
        <v>6.0401040000000004</v>
      </c>
      <c r="N8" s="10" t="s">
        <v>209</v>
      </c>
      <c r="O8" s="10">
        <v>8</v>
      </c>
      <c r="P8" s="3"/>
      <c r="Q8" s="12"/>
    </row>
    <row r="9" spans="1:17" x14ac:dyDescent="0.25">
      <c r="A9" s="11" t="s">
        <v>196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/>
      <c r="I9" s="4"/>
      <c r="J9" s="4">
        <v>3</v>
      </c>
      <c r="K9" s="4">
        <f>Таблица5[[#This Row],[Годин 1 заїзд]]+Таблица5[[#This Row],[Годин 2 заїзд]]+-Таблица5[[#This Row],[Використано годин]]</f>
        <v>8</v>
      </c>
      <c r="L9" s="4"/>
      <c r="M9" s="4">
        <v>6.0401040000000004</v>
      </c>
      <c r="N9" s="10" t="s">
        <v>258</v>
      </c>
      <c r="O9" s="10">
        <v>12</v>
      </c>
      <c r="P9" s="10">
        <v>2</v>
      </c>
      <c r="Q9" s="12"/>
    </row>
    <row r="10" spans="1:17" x14ac:dyDescent="0.25">
      <c r="A10" s="11" t="s">
        <v>19</v>
      </c>
      <c r="B10" s="44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/>
      <c r="I10" s="4">
        <v>3</v>
      </c>
      <c r="J10" s="4"/>
      <c r="K10" s="4">
        <f>Таблица5[[#This Row],[Годин 1 заїзд]]+Таблица5[[#This Row],[Годин 2 заїзд]]+-Таблица5[[#This Row],[Використано годин]]</f>
        <v>10</v>
      </c>
      <c r="L10" s="4"/>
      <c r="M10" s="4">
        <v>6.080101</v>
      </c>
      <c r="N10" s="17" t="s">
        <v>223</v>
      </c>
      <c r="O10" s="17">
        <v>18</v>
      </c>
      <c r="P10" s="17"/>
      <c r="Q10" s="13">
        <v>4</v>
      </c>
    </row>
    <row r="11" spans="1:17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/>
      <c r="I11" s="4">
        <v>3</v>
      </c>
      <c r="J11" s="4"/>
      <c r="K11" s="4">
        <f>Таблица5[[#This Row],[Годин 1 заїзд]]+Таблица5[[#This Row],[Годин 2 заїзд]]+-Таблица5[[#This Row],[Використано годин]]</f>
        <v>8</v>
      </c>
      <c r="L11" s="4"/>
      <c r="M11" s="4">
        <v>6.080101</v>
      </c>
      <c r="N11" s="17" t="s">
        <v>231</v>
      </c>
      <c r="O11" s="17">
        <v>12</v>
      </c>
      <c r="P11" s="17"/>
      <c r="Q11" s="13">
        <v>8</v>
      </c>
    </row>
    <row r="12" spans="1:17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/>
      <c r="I12" s="4"/>
      <c r="J12" s="4">
        <v>3</v>
      </c>
      <c r="K12" s="4">
        <f>Таблица5[[#This Row],[Годин 1 заїзд]]+Таблица5[[#This Row],[Годин 2 заїзд]]+-Таблица5[[#This Row],[Використано годин]]</f>
        <v>10</v>
      </c>
      <c r="L12" s="4"/>
      <c r="M12" s="4">
        <v>6.080101</v>
      </c>
      <c r="N12" s="17" t="s">
        <v>231</v>
      </c>
      <c r="O12" s="17">
        <v>16</v>
      </c>
      <c r="P12" s="17"/>
      <c r="Q12" s="13">
        <v>8</v>
      </c>
    </row>
    <row r="13" spans="1:17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1 заїзд]]+Таблица5[[#This Row],[Годин 2 заїзд]]+-Таблица5[[#This Row],[Використано годин]]</f>
        <v>4</v>
      </c>
      <c r="L13" s="4"/>
      <c r="M13" s="4">
        <v>6.080101</v>
      </c>
      <c r="N13" s="3" t="s">
        <v>220</v>
      </c>
      <c r="O13" s="3">
        <v>8</v>
      </c>
      <c r="P13" s="3"/>
      <c r="Q13" s="12"/>
    </row>
    <row r="14" spans="1:17" ht="45" x14ac:dyDescent="0.25">
      <c r="A14" s="88" t="s">
        <v>19</v>
      </c>
      <c r="B14" s="85" t="s">
        <v>152</v>
      </c>
      <c r="C14" s="85">
        <v>6</v>
      </c>
      <c r="D14" s="85">
        <v>6</v>
      </c>
      <c r="E14" s="85"/>
      <c r="F14" s="85"/>
      <c r="G14" s="85">
        <v>0</v>
      </c>
      <c r="H14" s="85"/>
      <c r="I14" s="85"/>
      <c r="J14" s="85">
        <v>2</v>
      </c>
      <c r="K14" s="85">
        <f>Таблица5[[#This Row],[Годин 1 заїзд]]+Таблица5[[#This Row],[Годин 2 заїзд]]+-Таблица5[[#This Row],[Використано годин]]</f>
        <v>12</v>
      </c>
      <c r="L14" s="85"/>
      <c r="M14" s="85">
        <v>6.080101</v>
      </c>
      <c r="N14" s="85" t="s">
        <v>281</v>
      </c>
      <c r="O14" s="82"/>
      <c r="P14" s="82"/>
      <c r="Q14" s="83"/>
    </row>
    <row r="15" spans="1:17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/>
      <c r="I15" s="4"/>
      <c r="J15" s="4">
        <v>2</v>
      </c>
      <c r="K15" s="4">
        <f>Таблица5[[#This Row],[Годин 1 заїзд]]+Таблица5[[#This Row],[Годин 2 заїзд]]+-Таблица5[[#This Row],[Використано годин]]</f>
        <v>6</v>
      </c>
      <c r="L15" s="4"/>
      <c r="M15" s="4">
        <v>6.080101</v>
      </c>
      <c r="N15" s="10" t="s">
        <v>257</v>
      </c>
      <c r="O15" s="17">
        <v>8</v>
      </c>
      <c r="P15" s="17">
        <v>6</v>
      </c>
      <c r="Q15" s="12"/>
    </row>
    <row r="16" spans="1:17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/>
      <c r="I16" s="4"/>
      <c r="J16" s="4">
        <v>2</v>
      </c>
      <c r="K16" s="4">
        <f>Таблица5[[#This Row],[Годин 1 заїзд]]+Таблица5[[#This Row],[Годин 2 заїзд]]+-Таблица5[[#This Row],[Використано годин]]</f>
        <v>4</v>
      </c>
      <c r="L16" s="4"/>
      <c r="M16" s="4">
        <v>6.080101</v>
      </c>
      <c r="N16" s="10" t="s">
        <v>251</v>
      </c>
      <c r="O16" s="10">
        <v>8</v>
      </c>
      <c r="P16" s="10">
        <v>4</v>
      </c>
      <c r="Q16" s="12"/>
    </row>
    <row r="17" spans="1:17" x14ac:dyDescent="0.25">
      <c r="A17" s="11" t="s">
        <v>56</v>
      </c>
      <c r="B17" s="4" t="s">
        <v>154</v>
      </c>
      <c r="C17" s="4">
        <v>8</v>
      </c>
      <c r="D17" s="4">
        <v>2</v>
      </c>
      <c r="E17" s="4">
        <v>8</v>
      </c>
      <c r="F17" s="4"/>
      <c r="G17" s="4">
        <v>8</v>
      </c>
      <c r="H17" s="4"/>
      <c r="I17" s="4">
        <v>3</v>
      </c>
      <c r="J17" s="4"/>
      <c r="K17" s="4">
        <f>Таблица5[[#This Row],[Годин 1 заїзд]]+Таблица5[[#This Row],[Годин 2 заїзд]]+-Таблица5[[#This Row],[Використано годин]]</f>
        <v>2</v>
      </c>
      <c r="L17" s="4"/>
      <c r="M17" s="4">
        <v>6.090103</v>
      </c>
      <c r="N17" s="17" t="s">
        <v>232</v>
      </c>
      <c r="O17" s="17">
        <v>8</v>
      </c>
      <c r="P17" s="17">
        <v>2</v>
      </c>
      <c r="Q17" s="12"/>
    </row>
    <row r="18" spans="1:17" x14ac:dyDescent="0.25">
      <c r="A18" s="76" t="s">
        <v>56</v>
      </c>
      <c r="B18" s="76" t="s">
        <v>98</v>
      </c>
      <c r="C18" s="76">
        <v>6</v>
      </c>
      <c r="D18" s="76">
        <v>6</v>
      </c>
      <c r="E18" s="76">
        <v>6</v>
      </c>
      <c r="F18" s="76"/>
      <c r="G18" s="76">
        <v>0</v>
      </c>
      <c r="H18" s="76"/>
      <c r="I18" s="76">
        <v>3</v>
      </c>
      <c r="J18" s="76"/>
      <c r="K18" s="76">
        <f>Таблица5[[#This Row],[Годин 1 заїзд]]+Таблица5[[#This Row],[Годин 2 заїзд]]+-Таблица5[[#This Row],[Використано годин]]</f>
        <v>12</v>
      </c>
      <c r="L18" s="76"/>
      <c r="M18" s="76">
        <v>6.090103</v>
      </c>
      <c r="N18" s="77" t="s">
        <v>246</v>
      </c>
      <c r="O18" s="77"/>
      <c r="P18" s="77"/>
      <c r="Q18" s="73"/>
    </row>
    <row r="19" spans="1:17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/>
      <c r="I19" s="4"/>
      <c r="J19" s="4">
        <v>3</v>
      </c>
      <c r="K19" s="4">
        <f>Таблица5[[#This Row],[Годин 1 заїзд]]+Таблица5[[#This Row],[Годин 2 заїзд]]+-Таблица5[[#This Row],[Використано годин]]</f>
        <v>4</v>
      </c>
      <c r="L19" s="4"/>
      <c r="M19" s="4">
        <v>6.090103</v>
      </c>
      <c r="N19" s="10" t="s">
        <v>215</v>
      </c>
      <c r="O19" s="10">
        <v>4</v>
      </c>
      <c r="P19" s="10">
        <v>4</v>
      </c>
      <c r="Q19" s="12"/>
    </row>
    <row r="20" spans="1:17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/>
      <c r="I20" s="4">
        <v>3</v>
      </c>
      <c r="J20" s="4"/>
      <c r="K20" s="4">
        <f>Таблица5[[#This Row],[Годин 1 заїзд]]+Таблица5[[#This Row],[Годин 2 заїзд]]+-Таблица5[[#This Row],[Використано годин]]</f>
        <v>6</v>
      </c>
      <c r="L20" s="4"/>
      <c r="M20" s="4">
        <v>6.090103</v>
      </c>
      <c r="N20" s="10" t="s">
        <v>254</v>
      </c>
      <c r="O20" s="10">
        <v>10</v>
      </c>
      <c r="P20" s="10">
        <v>4</v>
      </c>
      <c r="Q20" s="12"/>
    </row>
    <row r="21" spans="1:17" x14ac:dyDescent="0.25">
      <c r="A21" s="11" t="s">
        <v>56</v>
      </c>
      <c r="B21" s="4" t="s">
        <v>155</v>
      </c>
      <c r="C21" s="4">
        <v>6</v>
      </c>
      <c r="D21" s="4">
        <v>2</v>
      </c>
      <c r="E21" s="4">
        <v>8</v>
      </c>
      <c r="F21" s="4"/>
      <c r="G21" s="4">
        <v>6</v>
      </c>
      <c r="H21" s="4"/>
      <c r="I21" s="4">
        <v>3</v>
      </c>
      <c r="J21" s="4"/>
      <c r="K21" s="4">
        <f>Таблица5[[#This Row],[Годин 1 заїзд]]+Таблица5[[#This Row],[Годин 2 заїзд]]+-Таблица5[[#This Row],[Використано годин]]</f>
        <v>2</v>
      </c>
      <c r="L21" s="4"/>
      <c r="M21" s="4">
        <v>6.090103</v>
      </c>
      <c r="N21" s="10" t="s">
        <v>254</v>
      </c>
      <c r="O21" s="17">
        <v>6</v>
      </c>
      <c r="P21" s="17"/>
      <c r="Q21" s="13">
        <v>2</v>
      </c>
    </row>
    <row r="22" spans="1:17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/>
      <c r="I22" s="4"/>
      <c r="J22" s="4">
        <v>2</v>
      </c>
      <c r="K22" s="4">
        <f>Таблица5[[#This Row],[Годин 1 заїзд]]+Таблица5[[#This Row],[Годин 2 заїзд]]+-Таблица5[[#This Row],[Використано годин]]</f>
        <v>6</v>
      </c>
      <c r="L22" s="4"/>
      <c r="M22" s="4">
        <v>6.090103</v>
      </c>
      <c r="N22" s="3" t="s">
        <v>290</v>
      </c>
      <c r="O22" s="3"/>
      <c r="P22" s="3"/>
      <c r="Q22" s="12"/>
    </row>
    <row r="23" spans="1:17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/>
      <c r="I23" s="4"/>
      <c r="J23" s="4">
        <v>3</v>
      </c>
      <c r="K23" s="4">
        <f>Таблица5[[#This Row],[Годин 1 заїзд]]+Таблица5[[#This Row],[Годин 2 заїзд]]+-Таблица5[[#This Row],[Використано годин]]</f>
        <v>6</v>
      </c>
      <c r="L23" s="4"/>
      <c r="M23" s="4">
        <v>6.090103</v>
      </c>
      <c r="N23" s="10" t="s">
        <v>207</v>
      </c>
      <c r="O23" s="10">
        <v>8</v>
      </c>
      <c r="P23" s="10">
        <v>2</v>
      </c>
      <c r="Q23" s="12"/>
    </row>
    <row r="24" spans="1:17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/>
      <c r="I24" s="4">
        <v>3</v>
      </c>
      <c r="J24" s="4"/>
      <c r="K24" s="4">
        <f>Таблица5[[#This Row],[Годин 1 заїзд]]+Таблица5[[#This Row],[Годин 2 заїзд]]+-Таблица5[[#This Row],[Використано годин]]</f>
        <v>4</v>
      </c>
      <c r="L24" s="4"/>
      <c r="M24" s="4">
        <v>6.090103</v>
      </c>
      <c r="N24" s="10" t="s">
        <v>233</v>
      </c>
      <c r="O24" s="10">
        <v>8</v>
      </c>
      <c r="P24" s="10"/>
      <c r="Q24" s="13"/>
    </row>
    <row r="25" spans="1:17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/>
      <c r="I25" s="4">
        <v>3</v>
      </c>
      <c r="J25" s="4"/>
      <c r="K25" s="4">
        <f>Таблица5[[#This Row],[Годин 1 заїзд]]+Таблица5[[#This Row],[Годин 2 заїзд]]+-Таблица5[[#This Row],[Використано годин]]</f>
        <v>8</v>
      </c>
      <c r="L25" s="4"/>
      <c r="M25" s="4">
        <v>6.090103</v>
      </c>
      <c r="N25" s="10" t="s">
        <v>254</v>
      </c>
      <c r="O25" s="10">
        <v>8</v>
      </c>
      <c r="P25" s="3"/>
      <c r="Q25" s="12"/>
    </row>
    <row r="26" spans="1:17" s="100" customFormat="1" ht="30.75" customHeight="1" x14ac:dyDescent="0.25">
      <c r="A26" s="88" t="s">
        <v>99</v>
      </c>
      <c r="B26" s="85" t="s">
        <v>90</v>
      </c>
      <c r="C26" s="85">
        <v>6</v>
      </c>
      <c r="D26" s="85">
        <v>2</v>
      </c>
      <c r="E26" s="85"/>
      <c r="F26" s="85"/>
      <c r="G26" s="85">
        <v>6</v>
      </c>
      <c r="H26" s="85"/>
      <c r="I26" s="85"/>
      <c r="J26" s="85">
        <v>2</v>
      </c>
      <c r="K26" s="85">
        <f>Таблица5[[#This Row],[Годин 1 заїзд]]+Таблица5[[#This Row],[Годин 2 заїзд]]+-Таблица5[[#This Row],[Використано годин]]</f>
        <v>2</v>
      </c>
      <c r="L26" s="85" t="s">
        <v>200</v>
      </c>
      <c r="M26" s="85"/>
      <c r="N26" s="82" t="s">
        <v>285</v>
      </c>
      <c r="O26" s="82"/>
      <c r="P26" s="82"/>
      <c r="Q26" s="83"/>
    </row>
    <row r="27" spans="1:17" x14ac:dyDescent="0.25">
      <c r="A27" s="18" t="s">
        <v>56</v>
      </c>
      <c r="B27" s="20" t="s">
        <v>156</v>
      </c>
      <c r="C27" s="20">
        <v>4</v>
      </c>
      <c r="D27" s="20">
        <v>4</v>
      </c>
      <c r="E27" s="20"/>
      <c r="F27" s="20"/>
      <c r="G27" s="20">
        <v>4</v>
      </c>
      <c r="H27" s="20"/>
      <c r="I27" s="20"/>
      <c r="J27" s="20">
        <v>2</v>
      </c>
      <c r="K27" s="20">
        <f>Таблица5[[#This Row],[Годин 1 заїзд]]+Таблица5[[#This Row],[Годин 2 заїзд]]+-Таблица5[[#This Row],[Використано годин]]</f>
        <v>4</v>
      </c>
      <c r="L27" s="20"/>
      <c r="M27" s="20">
        <v>6.090103</v>
      </c>
      <c r="N27" s="45" t="s">
        <v>244</v>
      </c>
      <c r="O27" s="45">
        <v>4</v>
      </c>
      <c r="P27" s="45">
        <v>4</v>
      </c>
      <c r="Q27" s="21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N44" sqref="N44"/>
    </sheetView>
  </sheetViews>
  <sheetFormatPr defaultRowHeight="15" x14ac:dyDescent="0.25"/>
  <cols>
    <col min="1" max="1" width="15.42578125" style="46" bestFit="1" customWidth="1"/>
    <col min="2" max="2" width="52" style="47" customWidth="1"/>
    <col min="3" max="4" width="14.28515625" style="46" customWidth="1"/>
    <col min="5" max="6" width="14.28515625" style="46" hidden="1" customWidth="1"/>
    <col min="7" max="8" width="14.28515625" style="46" customWidth="1"/>
    <col min="9" max="9" width="9.85546875" style="46" customWidth="1"/>
    <col min="10" max="10" width="7.28515625" style="46" customWidth="1"/>
    <col min="11" max="11" width="8.85546875" style="46" customWidth="1"/>
    <col min="12" max="12" width="8.7109375" style="46" customWidth="1"/>
    <col min="13" max="13" width="13.85546875" style="46" hidden="1" customWidth="1"/>
    <col min="14" max="14" width="23.85546875" style="46" bestFit="1" customWidth="1"/>
    <col min="15" max="15" width="9.28515625" style="46" customWidth="1"/>
    <col min="16" max="16" width="10" style="46" customWidth="1"/>
    <col min="17" max="17" width="7.140625" style="46" customWidth="1"/>
    <col min="18" max="16384" width="9.140625" style="46"/>
  </cols>
  <sheetData>
    <row r="1" spans="1:17" ht="45" x14ac:dyDescent="0.25">
      <c r="A1" s="18" t="s">
        <v>0</v>
      </c>
      <c r="B1" s="20" t="s">
        <v>3</v>
      </c>
      <c r="C1" s="57" t="s">
        <v>301</v>
      </c>
      <c r="D1" s="57" t="s">
        <v>302</v>
      </c>
      <c r="E1" s="57" t="s">
        <v>303</v>
      </c>
      <c r="F1" s="57" t="s">
        <v>304</v>
      </c>
      <c r="G1" s="20" t="s">
        <v>305</v>
      </c>
      <c r="H1" s="20" t="s">
        <v>325</v>
      </c>
      <c r="I1" s="23" t="s">
        <v>330</v>
      </c>
      <c r="J1" s="23" t="s">
        <v>329</v>
      </c>
      <c r="K1" s="23" t="s">
        <v>328</v>
      </c>
      <c r="L1" s="20" t="s">
        <v>1</v>
      </c>
      <c r="M1" s="20" t="s">
        <v>197</v>
      </c>
      <c r="N1" s="20" t="s">
        <v>2</v>
      </c>
      <c r="O1" s="19" t="s">
        <v>267</v>
      </c>
      <c r="P1" s="19" t="s">
        <v>268</v>
      </c>
      <c r="Q1" s="9" t="s">
        <v>211</v>
      </c>
    </row>
    <row r="2" spans="1:17" x14ac:dyDescent="0.25">
      <c r="A2" s="4" t="s">
        <v>171</v>
      </c>
      <c r="B2" s="4" t="s">
        <v>157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4">
        <v>2</v>
      </c>
      <c r="K2" s="4"/>
      <c r="L2" s="4"/>
      <c r="M2" s="3"/>
      <c r="N2" s="3" t="s">
        <v>258</v>
      </c>
      <c r="O2" s="3">
        <v>16</v>
      </c>
      <c r="P2" s="3">
        <v>4</v>
      </c>
      <c r="Q2" s="55"/>
    </row>
    <row r="3" spans="1:17" x14ac:dyDescent="0.25">
      <c r="A3" s="4" t="s">
        <v>171</v>
      </c>
      <c r="B3" s="4" t="s">
        <v>158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>
        <v>2</v>
      </c>
      <c r="J3" s="4">
        <v>2</v>
      </c>
      <c r="K3" s="4"/>
      <c r="L3" s="4"/>
      <c r="M3" s="4"/>
      <c r="N3" s="3" t="s">
        <v>234</v>
      </c>
      <c r="O3" s="3">
        <v>16</v>
      </c>
      <c r="P3" s="3">
        <v>4</v>
      </c>
      <c r="Q3" s="55"/>
    </row>
    <row r="4" spans="1:17" x14ac:dyDescent="0.25">
      <c r="A4" s="4" t="s">
        <v>171</v>
      </c>
      <c r="B4" s="4" t="s">
        <v>159</v>
      </c>
      <c r="C4" s="4">
        <v>8</v>
      </c>
      <c r="D4" s="4">
        <v>2</v>
      </c>
      <c r="E4" s="4"/>
      <c r="F4" s="4"/>
      <c r="G4" s="4">
        <v>8</v>
      </c>
      <c r="H4" s="4">
        <f>Таблица6[[#This Row],[Годин 1 заїзд]]+Таблица6[[#This Row],[Годин 2 заїзд]]+-Таблица6[[#This Row],[Використано годин]]</f>
        <v>2</v>
      </c>
      <c r="I4" s="4"/>
      <c r="J4" s="4">
        <v>2</v>
      </c>
      <c r="K4" s="4"/>
      <c r="L4" s="4"/>
      <c r="M4" s="4"/>
      <c r="N4" s="3" t="s">
        <v>291</v>
      </c>
      <c r="O4" s="3"/>
      <c r="P4" s="3"/>
      <c r="Q4" s="55"/>
    </row>
    <row r="5" spans="1:17" x14ac:dyDescent="0.25">
      <c r="A5" s="74" t="s">
        <v>170</v>
      </c>
      <c r="B5" s="74" t="s">
        <v>120</v>
      </c>
      <c r="C5" s="74">
        <v>4</v>
      </c>
      <c r="D5" s="74">
        <v>6</v>
      </c>
      <c r="E5" s="74"/>
      <c r="F5" s="74"/>
      <c r="G5" s="74">
        <v>6</v>
      </c>
      <c r="H5" s="74">
        <f>Таблица6[[#This Row],[Годин 1 заїзд]]+Таблица6[[#This Row],[Годин 2 заїзд]]+-Таблица6[[#This Row],[Використано годин]]</f>
        <v>4</v>
      </c>
      <c r="I5" s="74"/>
      <c r="J5" s="74"/>
      <c r="K5" s="74">
        <v>2</v>
      </c>
      <c r="L5" s="74"/>
      <c r="M5" s="74">
        <v>7.0140000000000002</v>
      </c>
      <c r="N5" s="73" t="s">
        <v>212</v>
      </c>
      <c r="O5" s="73"/>
      <c r="P5" s="73">
        <v>10</v>
      </c>
      <c r="Q5" s="78"/>
    </row>
    <row r="6" spans="1:17" x14ac:dyDescent="0.25">
      <c r="A6" s="4" t="s">
        <v>170</v>
      </c>
      <c r="B6" s="4" t="s">
        <v>160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/>
      <c r="K6" s="4">
        <v>2</v>
      </c>
      <c r="L6" s="4"/>
      <c r="M6" s="4">
        <v>7.0140000000000002</v>
      </c>
      <c r="N6" s="17" t="s">
        <v>225</v>
      </c>
      <c r="O6" s="17">
        <v>12</v>
      </c>
      <c r="P6" s="17">
        <v>4</v>
      </c>
      <c r="Q6" s="55"/>
    </row>
    <row r="7" spans="1:17" x14ac:dyDescent="0.25">
      <c r="A7" s="4" t="s">
        <v>171</v>
      </c>
      <c r="B7" s="4" t="s">
        <v>161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>
        <v>3</v>
      </c>
      <c r="K7" s="4"/>
      <c r="L7" s="4"/>
      <c r="M7" s="4"/>
      <c r="N7" s="10" t="s">
        <v>226</v>
      </c>
      <c r="O7" s="10">
        <v>4</v>
      </c>
      <c r="P7" s="3"/>
      <c r="Q7" s="55"/>
    </row>
    <row r="8" spans="1:17" x14ac:dyDescent="0.25">
      <c r="A8" s="4" t="s">
        <v>171</v>
      </c>
      <c r="B8" s="4" t="s">
        <v>162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225</v>
      </c>
      <c r="O8" s="3">
        <v>14</v>
      </c>
      <c r="P8" s="3"/>
      <c r="Q8" s="55"/>
    </row>
    <row r="9" spans="1:17" x14ac:dyDescent="0.25">
      <c r="A9" s="4" t="s">
        <v>171</v>
      </c>
      <c r="B9" s="4" t="s">
        <v>163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>
        <v>3</v>
      </c>
      <c r="K9" s="4"/>
      <c r="L9" s="4"/>
      <c r="M9" s="4"/>
      <c r="N9" s="3" t="s">
        <v>261</v>
      </c>
      <c r="O9" s="3">
        <v>4</v>
      </c>
      <c r="P9" s="3"/>
      <c r="Q9" s="55"/>
    </row>
    <row r="10" spans="1:17" x14ac:dyDescent="0.25">
      <c r="A10" s="4" t="s">
        <v>170</v>
      </c>
      <c r="B10" s="4" t="s">
        <v>164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/>
      <c r="K10" s="4">
        <v>3</v>
      </c>
      <c r="L10" s="4"/>
      <c r="M10" s="4">
        <v>7.0140000000000002</v>
      </c>
      <c r="N10" s="10" t="s">
        <v>221</v>
      </c>
      <c r="O10" s="10">
        <v>6</v>
      </c>
      <c r="P10" s="3"/>
      <c r="Q10" s="55"/>
    </row>
    <row r="11" spans="1:17" x14ac:dyDescent="0.25">
      <c r="A11" s="4" t="s">
        <v>171</v>
      </c>
      <c r="B11" s="4" t="s">
        <v>165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4">
        <v>3</v>
      </c>
      <c r="L11" s="4"/>
      <c r="M11" s="4"/>
      <c r="N11" s="17" t="s">
        <v>221</v>
      </c>
      <c r="O11" s="17">
        <v>8</v>
      </c>
      <c r="P11" s="3"/>
      <c r="Q11" s="55"/>
    </row>
    <row r="12" spans="1:17" x14ac:dyDescent="0.25">
      <c r="A12" s="4" t="s">
        <v>171</v>
      </c>
      <c r="B12" s="4" t="s">
        <v>166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247</v>
      </c>
      <c r="O12" s="3"/>
      <c r="P12" s="3"/>
      <c r="Q12" s="55"/>
    </row>
    <row r="13" spans="1:17" x14ac:dyDescent="0.25">
      <c r="A13" s="4" t="s">
        <v>171</v>
      </c>
      <c r="B13" s="4" t="s">
        <v>167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209</v>
      </c>
      <c r="O13" s="3"/>
      <c r="P13" s="3"/>
      <c r="Q13" s="55"/>
    </row>
    <row r="14" spans="1:17" x14ac:dyDescent="0.25">
      <c r="A14" s="4" t="s">
        <v>171</v>
      </c>
      <c r="B14" s="4" t="s">
        <v>168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258</v>
      </c>
      <c r="O14" s="3"/>
      <c r="P14" s="3"/>
      <c r="Q14" s="55"/>
    </row>
    <row r="15" spans="1:17" x14ac:dyDescent="0.25">
      <c r="A15" s="4" t="s">
        <v>171</v>
      </c>
      <c r="B15" s="4" t="s">
        <v>169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55"/>
    </row>
    <row r="16" spans="1:17" x14ac:dyDescent="0.25">
      <c r="A16" s="4" t="s">
        <v>179</v>
      </c>
      <c r="B16" s="4" t="s">
        <v>172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4">
        <v>2</v>
      </c>
      <c r="L16" s="4"/>
      <c r="M16" s="4"/>
      <c r="N16" s="10" t="s">
        <v>277</v>
      </c>
      <c r="O16" s="10">
        <v>8</v>
      </c>
      <c r="P16" s="10">
        <v>4</v>
      </c>
      <c r="Q16" s="55"/>
    </row>
    <row r="17" spans="1:17" x14ac:dyDescent="0.25">
      <c r="A17" s="4" t="s">
        <v>179</v>
      </c>
      <c r="B17" s="4" t="s">
        <v>173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4">
        <v>2</v>
      </c>
      <c r="L17" s="4"/>
      <c r="M17" s="4"/>
      <c r="N17" s="10" t="s">
        <v>262</v>
      </c>
      <c r="O17" s="10">
        <v>8</v>
      </c>
      <c r="P17" s="10">
        <v>4</v>
      </c>
      <c r="Q17" s="55"/>
    </row>
    <row r="18" spans="1:17" x14ac:dyDescent="0.25">
      <c r="A18" s="4" t="s">
        <v>179</v>
      </c>
      <c r="B18" s="4" t="s">
        <v>273</v>
      </c>
      <c r="C18" s="4">
        <v>8</v>
      </c>
      <c r="D18" s="4">
        <v>6</v>
      </c>
      <c r="E18" s="4"/>
      <c r="F18" s="4"/>
      <c r="G18" s="4">
        <v>0</v>
      </c>
      <c r="H18" s="4">
        <f>Таблица6[[#This Row],[Годин 1 заїзд]]+Таблица6[[#This Row],[Годин 2 заїзд]]+-Таблица6[[#This Row],[Використано годин]]</f>
        <v>14</v>
      </c>
      <c r="I18" s="4"/>
      <c r="J18" s="4">
        <v>2</v>
      </c>
      <c r="K18" s="4"/>
      <c r="L18" s="4"/>
      <c r="M18" s="4"/>
      <c r="N18" s="10" t="s">
        <v>274</v>
      </c>
      <c r="O18" s="17">
        <v>8</v>
      </c>
      <c r="P18" s="17">
        <v>6</v>
      </c>
      <c r="Q18" s="55"/>
    </row>
    <row r="19" spans="1:17" x14ac:dyDescent="0.25">
      <c r="A19" s="4" t="s">
        <v>179</v>
      </c>
      <c r="B19" s="4" t="s">
        <v>174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>
        <v>2</v>
      </c>
      <c r="J19" s="4">
        <v>2</v>
      </c>
      <c r="K19" s="4"/>
      <c r="L19" s="4"/>
      <c r="M19" s="4"/>
      <c r="N19" s="3" t="s">
        <v>231</v>
      </c>
      <c r="O19" s="3">
        <v>8</v>
      </c>
      <c r="P19" s="3">
        <v>4</v>
      </c>
      <c r="Q19" s="55"/>
    </row>
    <row r="20" spans="1:17" x14ac:dyDescent="0.25">
      <c r="A20" s="4" t="s">
        <v>179</v>
      </c>
      <c r="B20" s="4" t="s">
        <v>175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>
        <v>3</v>
      </c>
      <c r="K20" s="4"/>
      <c r="L20" s="4"/>
      <c r="M20" s="4"/>
      <c r="N20" s="10" t="s">
        <v>275</v>
      </c>
      <c r="O20" s="17">
        <v>10</v>
      </c>
      <c r="P20" s="17">
        <v>4</v>
      </c>
      <c r="Q20" s="55"/>
    </row>
    <row r="21" spans="1:17" x14ac:dyDescent="0.25">
      <c r="A21" s="4" t="s">
        <v>179</v>
      </c>
      <c r="B21" s="4" t="s">
        <v>278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263</v>
      </c>
      <c r="O21" s="10">
        <v>10</v>
      </c>
      <c r="P21" s="10">
        <v>2</v>
      </c>
      <c r="Q21" s="55"/>
    </row>
    <row r="22" spans="1:17" x14ac:dyDescent="0.25">
      <c r="A22" s="4" t="s">
        <v>179</v>
      </c>
      <c r="B22" s="39" t="s">
        <v>265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4">
        <v>2</v>
      </c>
      <c r="L22" s="4"/>
      <c r="M22" s="4"/>
      <c r="N22" s="10" t="s">
        <v>263</v>
      </c>
      <c r="O22" s="10">
        <v>8</v>
      </c>
      <c r="P22" s="10">
        <v>4</v>
      </c>
      <c r="Q22" s="55"/>
    </row>
    <row r="23" spans="1:17" x14ac:dyDescent="0.25">
      <c r="A23" s="4" t="s">
        <v>179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231</v>
      </c>
      <c r="O23" s="10">
        <v>6</v>
      </c>
      <c r="P23" s="3"/>
      <c r="Q23" s="55"/>
    </row>
    <row r="24" spans="1:17" x14ac:dyDescent="0.25">
      <c r="A24" s="4" t="s">
        <v>180</v>
      </c>
      <c r="B24" s="4" t="s">
        <v>271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231</v>
      </c>
      <c r="O24" s="10">
        <v>6</v>
      </c>
      <c r="P24" s="3"/>
      <c r="Q24" s="55"/>
    </row>
    <row r="25" spans="1:17" x14ac:dyDescent="0.25">
      <c r="A25" s="4" t="s">
        <v>179</v>
      </c>
      <c r="B25" s="4" t="s">
        <v>176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4">
        <v>2</v>
      </c>
      <c r="L25" s="4"/>
      <c r="M25" s="4"/>
      <c r="N25" s="10" t="s">
        <v>264</v>
      </c>
      <c r="O25" s="10">
        <v>6</v>
      </c>
      <c r="P25" s="3"/>
      <c r="Q25" s="55"/>
    </row>
    <row r="26" spans="1:17" x14ac:dyDescent="0.25">
      <c r="A26" s="4" t="s">
        <v>179</v>
      </c>
      <c r="B26" s="4" t="s">
        <v>177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4">
        <v>2</v>
      </c>
      <c r="L26" s="4"/>
      <c r="M26" s="4"/>
      <c r="N26" s="10" t="s">
        <v>263</v>
      </c>
      <c r="O26" s="10">
        <v>8</v>
      </c>
      <c r="P26" s="3"/>
      <c r="Q26" s="55"/>
    </row>
    <row r="27" spans="1:17" ht="30" x14ac:dyDescent="0.25">
      <c r="A27" s="4" t="s">
        <v>179</v>
      </c>
      <c r="B27" s="39" t="s">
        <v>266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>
        <v>3</v>
      </c>
      <c r="K27" s="4"/>
      <c r="L27" s="4"/>
      <c r="M27" s="4"/>
      <c r="N27" s="29" t="s">
        <v>270</v>
      </c>
      <c r="O27" s="10">
        <v>8</v>
      </c>
      <c r="P27" s="3"/>
      <c r="Q27" s="55"/>
    </row>
    <row r="28" spans="1:17" x14ac:dyDescent="0.25">
      <c r="A28" s="4" t="s">
        <v>179</v>
      </c>
      <c r="B28" s="4" t="s">
        <v>276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4">
        <v>2</v>
      </c>
      <c r="L28" s="4"/>
      <c r="M28" s="4"/>
      <c r="N28" s="10" t="s">
        <v>257</v>
      </c>
      <c r="O28" s="17">
        <v>8</v>
      </c>
      <c r="P28" s="17">
        <v>4</v>
      </c>
      <c r="Q28" s="55"/>
    </row>
    <row r="29" spans="1:17" x14ac:dyDescent="0.25">
      <c r="A29" s="4" t="s">
        <v>179</v>
      </c>
      <c r="B29" s="4" t="s">
        <v>178</v>
      </c>
      <c r="C29" s="4">
        <v>8</v>
      </c>
      <c r="D29" s="4">
        <v>4</v>
      </c>
      <c r="E29" s="4"/>
      <c r="F29" s="4"/>
      <c r="G29" s="4">
        <v>8</v>
      </c>
      <c r="H29" s="4">
        <f>Таблица6[[#This Row],[Годин 1 заїзд]]+Таблица6[[#This Row],[Годин 2 заїзд]]+-Таблица6[[#This Row],[Використано годин]]</f>
        <v>4</v>
      </c>
      <c r="I29" s="4"/>
      <c r="J29" s="4">
        <v>2</v>
      </c>
      <c r="K29" s="4"/>
      <c r="L29" s="4"/>
      <c r="M29" s="4"/>
      <c r="N29" s="3" t="s">
        <v>292</v>
      </c>
      <c r="O29" s="3"/>
      <c r="P29" s="3"/>
      <c r="Q29" s="55"/>
    </row>
    <row r="30" spans="1:17" x14ac:dyDescent="0.25">
      <c r="A30" s="4" t="s">
        <v>184</v>
      </c>
      <c r="B30" s="4" t="s">
        <v>181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/>
      <c r="K30" s="4">
        <v>2</v>
      </c>
      <c r="L30" s="4"/>
      <c r="M30" s="4">
        <v>8.0139999999999993</v>
      </c>
      <c r="N30" s="10" t="s">
        <v>217</v>
      </c>
      <c r="O30" s="10"/>
      <c r="P30" s="10">
        <v>10</v>
      </c>
      <c r="Q30" s="55"/>
    </row>
    <row r="31" spans="1:17" ht="30" x14ac:dyDescent="0.25">
      <c r="A31" s="4" t="s">
        <v>184</v>
      </c>
      <c r="B31" s="4" t="s">
        <v>182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/>
      <c r="K31" s="4">
        <v>3</v>
      </c>
      <c r="L31" s="4"/>
      <c r="M31" s="4">
        <v>8.0139999999999993</v>
      </c>
      <c r="N31" s="10" t="s">
        <v>225</v>
      </c>
      <c r="O31" s="10">
        <v>6</v>
      </c>
      <c r="P31" s="3"/>
      <c r="Q31" s="55"/>
    </row>
    <row r="32" spans="1:17" x14ac:dyDescent="0.25">
      <c r="A32" s="4" t="s">
        <v>184</v>
      </c>
      <c r="B32" s="4" t="s">
        <v>183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212</v>
      </c>
      <c r="O32" s="17"/>
      <c r="P32" s="3"/>
      <c r="Q32" s="55"/>
    </row>
    <row r="33" spans="1:17" ht="30" x14ac:dyDescent="0.25">
      <c r="A33" s="4" t="s">
        <v>186</v>
      </c>
      <c r="B33" s="4" t="s">
        <v>185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/>
      <c r="K33" s="4">
        <v>3</v>
      </c>
      <c r="L33" s="4"/>
      <c r="M33" s="4">
        <v>8.1929999999999996</v>
      </c>
      <c r="N33" s="10" t="s">
        <v>229</v>
      </c>
      <c r="O33" s="3">
        <v>6</v>
      </c>
      <c r="P33" s="3">
        <v>0</v>
      </c>
      <c r="Q33" s="55"/>
    </row>
    <row r="34" spans="1:17" x14ac:dyDescent="0.25">
      <c r="A34" s="4" t="s">
        <v>186</v>
      </c>
      <c r="B34" s="4" t="s">
        <v>272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/>
      <c r="K34" s="4">
        <v>3</v>
      </c>
      <c r="L34" s="4"/>
      <c r="M34" s="4">
        <v>8.1929999999999996</v>
      </c>
      <c r="N34" s="10" t="s">
        <v>231</v>
      </c>
      <c r="O34" s="3">
        <v>14</v>
      </c>
      <c r="P34" s="4">
        <v>4</v>
      </c>
      <c r="Q34" s="55"/>
    </row>
    <row r="35" spans="1:17" s="99" customFormat="1" x14ac:dyDescent="0.25">
      <c r="A35" s="96" t="s">
        <v>306</v>
      </c>
      <c r="B35" s="96" t="s">
        <v>307</v>
      </c>
      <c r="C35" s="96"/>
      <c r="D35" s="96">
        <v>4</v>
      </c>
      <c r="E35" s="62">
        <v>4</v>
      </c>
      <c r="F35" s="62"/>
      <c r="G35" s="96">
        <v>0</v>
      </c>
      <c r="H35" s="96">
        <f>Таблица6[[#This Row],[Годин 1 заїзд]]+Таблица6[[#This Row],[Годин 2 заїзд]]+-Таблица6[[#This Row],[Використано годин]]</f>
        <v>4</v>
      </c>
      <c r="I35" s="96"/>
      <c r="J35" s="96">
        <v>3</v>
      </c>
      <c r="K35" s="96"/>
      <c r="L35" s="96"/>
      <c r="M35" s="62">
        <v>20.204999999999998</v>
      </c>
      <c r="N35" s="97" t="s">
        <v>331</v>
      </c>
      <c r="O35" s="98"/>
      <c r="P35" s="97"/>
      <c r="Q35" s="98"/>
    </row>
    <row r="36" spans="1:17" x14ac:dyDescent="0.25">
      <c r="A36" s="4" t="s">
        <v>306</v>
      </c>
      <c r="B36" s="4" t="s">
        <v>308</v>
      </c>
      <c r="C36" s="4"/>
      <c r="D36" s="53">
        <v>6</v>
      </c>
      <c r="E36" s="53">
        <v>4</v>
      </c>
      <c r="F36" s="53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/>
      <c r="K36" s="4">
        <v>3</v>
      </c>
      <c r="L36" s="4"/>
      <c r="M36" s="4">
        <v>20.204999999999998</v>
      </c>
      <c r="N36" s="56" t="s">
        <v>320</v>
      </c>
      <c r="O36" s="3">
        <v>6</v>
      </c>
      <c r="P36" s="3"/>
      <c r="Q36" s="54"/>
    </row>
    <row r="37" spans="1:17" x14ac:dyDescent="0.25">
      <c r="A37" s="4" t="s">
        <v>306</v>
      </c>
      <c r="B37" s="4" t="s">
        <v>309</v>
      </c>
      <c r="C37" s="4"/>
      <c r="D37" s="53">
        <v>6</v>
      </c>
      <c r="E37" s="53">
        <v>4</v>
      </c>
      <c r="F37" s="53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>
        <v>3</v>
      </c>
      <c r="J37" s="4">
        <v>4</v>
      </c>
      <c r="K37" s="4"/>
      <c r="L37" s="4"/>
      <c r="M37" s="4">
        <v>20.204999999999998</v>
      </c>
      <c r="N37" s="56" t="s">
        <v>321</v>
      </c>
      <c r="O37" s="54">
        <v>6</v>
      </c>
      <c r="P37" s="3"/>
      <c r="Q37" s="54"/>
    </row>
    <row r="38" spans="1:17" ht="30" x14ac:dyDescent="0.25">
      <c r="A38" s="4" t="s">
        <v>306</v>
      </c>
      <c r="B38" s="4" t="s">
        <v>310</v>
      </c>
      <c r="C38" s="4"/>
      <c r="D38" s="53">
        <v>6</v>
      </c>
      <c r="E38" s="53">
        <v>4</v>
      </c>
      <c r="F38" s="53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/>
      <c r="K38" s="4">
        <v>3</v>
      </c>
      <c r="L38" s="4"/>
      <c r="M38" s="4">
        <v>20.204999999999998</v>
      </c>
      <c r="N38" s="56" t="s">
        <v>220</v>
      </c>
      <c r="O38" s="54">
        <v>4</v>
      </c>
      <c r="P38" s="3"/>
      <c r="Q38" s="54">
        <v>2</v>
      </c>
    </row>
    <row r="39" spans="1:17" x14ac:dyDescent="0.25">
      <c r="A39" s="4" t="s">
        <v>306</v>
      </c>
      <c r="B39" s="4" t="s">
        <v>167</v>
      </c>
      <c r="C39" s="4"/>
      <c r="D39" s="53">
        <v>6</v>
      </c>
      <c r="E39" s="53">
        <v>4</v>
      </c>
      <c r="F39" s="53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/>
      <c r="K39" s="4">
        <v>3</v>
      </c>
      <c r="L39" s="4"/>
      <c r="M39" s="4">
        <v>20.204999999999998</v>
      </c>
      <c r="N39" s="56" t="s">
        <v>264</v>
      </c>
      <c r="O39" s="54">
        <v>4</v>
      </c>
      <c r="P39" s="3">
        <v>2</v>
      </c>
      <c r="Q39" s="54"/>
    </row>
    <row r="40" spans="1:17" x14ac:dyDescent="0.25">
      <c r="A40" s="62" t="s">
        <v>306</v>
      </c>
      <c r="B40" s="62" t="s">
        <v>311</v>
      </c>
      <c r="C40" s="62"/>
      <c r="D40" s="62">
        <v>6</v>
      </c>
      <c r="E40" s="62">
        <v>4</v>
      </c>
      <c r="F40" s="62"/>
      <c r="G40" s="62">
        <v>0</v>
      </c>
      <c r="H40" s="62">
        <f>Таблица6[[#This Row],[Годин 1 заїзд]]+Таблица6[[#This Row],[Годин 2 заїзд]]+-Таблица6[[#This Row],[Використано годин]]</f>
        <v>6</v>
      </c>
      <c r="I40" s="62"/>
      <c r="J40" s="62"/>
      <c r="K40" s="62">
        <v>2</v>
      </c>
      <c r="L40" s="62"/>
      <c r="M40" s="62">
        <v>20.204999999999998</v>
      </c>
      <c r="N40" s="63"/>
      <c r="O40" s="64"/>
      <c r="P40" s="63"/>
      <c r="Q40" s="64"/>
    </row>
    <row r="41" spans="1:17" x14ac:dyDescent="0.25">
      <c r="A41" s="4" t="s">
        <v>306</v>
      </c>
      <c r="B41" s="4" t="s">
        <v>312</v>
      </c>
      <c r="C41" s="4"/>
      <c r="D41" s="53">
        <v>6</v>
      </c>
      <c r="E41" s="53">
        <v>6</v>
      </c>
      <c r="F41" s="53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56" t="s">
        <v>322</v>
      </c>
      <c r="O41" s="54">
        <v>6</v>
      </c>
      <c r="P41" s="3"/>
      <c r="Q41" s="54"/>
    </row>
    <row r="42" spans="1:17" x14ac:dyDescent="0.25">
      <c r="A42" s="4" t="s">
        <v>306</v>
      </c>
      <c r="B42" s="4" t="s">
        <v>313</v>
      </c>
      <c r="C42" s="4"/>
      <c r="D42" s="53">
        <v>8</v>
      </c>
      <c r="E42" s="53">
        <v>4</v>
      </c>
      <c r="F42" s="53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/>
      <c r="K42" s="4">
        <v>3</v>
      </c>
      <c r="L42" s="4"/>
      <c r="M42" s="4">
        <v>20.204999999999998</v>
      </c>
      <c r="N42" s="56" t="s">
        <v>207</v>
      </c>
      <c r="O42" s="54">
        <v>6</v>
      </c>
      <c r="P42" s="3">
        <v>2</v>
      </c>
      <c r="Q42" s="54"/>
    </row>
    <row r="43" spans="1:17" x14ac:dyDescent="0.25">
      <c r="A43" s="62" t="s">
        <v>306</v>
      </c>
      <c r="B43" s="62" t="s">
        <v>314</v>
      </c>
      <c r="C43" s="62"/>
      <c r="D43" s="62">
        <v>6</v>
      </c>
      <c r="E43" s="62">
        <v>4</v>
      </c>
      <c r="F43" s="62">
        <v>4</v>
      </c>
      <c r="G43" s="62">
        <v>0</v>
      </c>
      <c r="H43" s="62">
        <f>Таблица6[[#This Row],[Годин 1 заїзд]]+Таблица6[[#This Row],[Годин 2 заїзд]]+-Таблица6[[#This Row],[Використано годин]]</f>
        <v>6</v>
      </c>
      <c r="I43" s="62"/>
      <c r="J43" s="62">
        <v>4</v>
      </c>
      <c r="K43" s="62"/>
      <c r="L43" s="62"/>
      <c r="M43" s="62">
        <v>20.204999999999998</v>
      </c>
      <c r="N43" s="63" t="s">
        <v>333</v>
      </c>
      <c r="O43" s="64"/>
      <c r="P43" s="63"/>
      <c r="Q43" s="64"/>
    </row>
    <row r="44" spans="1:17" x14ac:dyDescent="0.25">
      <c r="A44" s="62" t="s">
        <v>306</v>
      </c>
      <c r="B44" s="62" t="s">
        <v>315</v>
      </c>
      <c r="C44" s="62"/>
      <c r="D44" s="62">
        <v>4</v>
      </c>
      <c r="E44" s="62">
        <v>4</v>
      </c>
      <c r="F44" s="62">
        <v>4</v>
      </c>
      <c r="G44" s="62">
        <v>0</v>
      </c>
      <c r="H44" s="62">
        <f>Таблица6[[#This Row],[Годин 1 заїзд]]+Таблица6[[#This Row],[Годин 2 заїзд]]+-Таблица6[[#This Row],[Використано годин]]</f>
        <v>4</v>
      </c>
      <c r="I44" s="62"/>
      <c r="J44" s="62"/>
      <c r="K44" s="62">
        <v>4</v>
      </c>
      <c r="L44" s="62"/>
      <c r="M44" s="62">
        <v>20.204999999999998</v>
      </c>
      <c r="N44" s="63" t="s">
        <v>334</v>
      </c>
      <c r="O44" s="64"/>
      <c r="P44" s="63"/>
      <c r="Q44" s="64"/>
    </row>
    <row r="45" spans="1:17" s="99" customFormat="1" x14ac:dyDescent="0.25">
      <c r="A45" s="96" t="s">
        <v>306</v>
      </c>
      <c r="B45" s="96" t="s">
        <v>316</v>
      </c>
      <c r="C45" s="96"/>
      <c r="D45" s="96">
        <v>6</v>
      </c>
      <c r="E45" s="96">
        <v>2</v>
      </c>
      <c r="F45" s="96">
        <v>4</v>
      </c>
      <c r="G45" s="96">
        <v>0</v>
      </c>
      <c r="H45" s="96">
        <f>Таблица6[[#This Row],[Годин 1 заїзд]]+Таблица6[[#This Row],[Годин 2 заїзд]]+-Таблица6[[#This Row],[Використано годин]]</f>
        <v>6</v>
      </c>
      <c r="I45" s="96"/>
      <c r="J45" s="96"/>
      <c r="K45" s="96">
        <v>4</v>
      </c>
      <c r="L45" s="96"/>
      <c r="M45" s="96">
        <v>20.204999999999998</v>
      </c>
      <c r="N45" s="97"/>
      <c r="O45" s="101"/>
      <c r="P45" s="97"/>
      <c r="Q45" s="101"/>
    </row>
    <row r="46" spans="1:17" x14ac:dyDescent="0.25">
      <c r="A46" s="4" t="s">
        <v>306</v>
      </c>
      <c r="B46" s="4" t="s">
        <v>317</v>
      </c>
      <c r="C46" s="4"/>
      <c r="D46" s="53">
        <v>6</v>
      </c>
      <c r="E46" s="53">
        <v>6</v>
      </c>
      <c r="F46" s="53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56" t="s">
        <v>323</v>
      </c>
      <c r="O46" s="54">
        <v>6</v>
      </c>
      <c r="P46" s="3"/>
      <c r="Q46" s="54"/>
    </row>
    <row r="47" spans="1:17" x14ac:dyDescent="0.25">
      <c r="A47" s="4" t="s">
        <v>306</v>
      </c>
      <c r="B47" s="4" t="s">
        <v>318</v>
      </c>
      <c r="C47" s="4"/>
      <c r="D47" s="53">
        <v>6</v>
      </c>
      <c r="E47" s="53">
        <v>4</v>
      </c>
      <c r="F47" s="53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3</v>
      </c>
      <c r="K47" s="4"/>
      <c r="L47" s="4"/>
      <c r="M47" s="4">
        <v>20.204999999999998</v>
      </c>
      <c r="N47" s="56" t="s">
        <v>324</v>
      </c>
      <c r="O47" s="54">
        <v>6</v>
      </c>
      <c r="P47" s="3"/>
      <c r="Q47" s="54"/>
    </row>
    <row r="48" spans="1:17" x14ac:dyDescent="0.25">
      <c r="A48" s="4" t="s">
        <v>306</v>
      </c>
      <c r="B48" s="4" t="s">
        <v>319</v>
      </c>
      <c r="C48" s="4"/>
      <c r="D48" s="53">
        <v>6</v>
      </c>
      <c r="E48" s="53">
        <v>6</v>
      </c>
      <c r="F48" s="53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56" t="s">
        <v>320</v>
      </c>
      <c r="O48" s="54">
        <v>6</v>
      </c>
      <c r="P48" s="3"/>
      <c r="Q48" s="54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48" t="s">
        <v>0</v>
      </c>
      <c r="B1" s="49" t="s">
        <v>3</v>
      </c>
      <c r="C1" s="23" t="s">
        <v>301</v>
      </c>
      <c r="D1" s="23" t="s">
        <v>302</v>
      </c>
      <c r="E1" s="23" t="s">
        <v>303</v>
      </c>
      <c r="F1" s="23" t="s">
        <v>304</v>
      </c>
      <c r="G1" s="2" t="s">
        <v>305</v>
      </c>
      <c r="H1" s="49" t="s">
        <v>1</v>
      </c>
      <c r="I1" s="49" t="s">
        <v>199</v>
      </c>
      <c r="J1" s="49" t="s">
        <v>2</v>
      </c>
      <c r="K1" s="50" t="s">
        <v>267</v>
      </c>
      <c r="L1" s="50" t="s">
        <v>268</v>
      </c>
      <c r="M1" s="51" t="s">
        <v>211</v>
      </c>
    </row>
    <row r="2" spans="1:13" x14ac:dyDescent="0.25">
      <c r="A2" s="14" t="s">
        <v>295</v>
      </c>
      <c r="B2" s="14" t="s">
        <v>296</v>
      </c>
      <c r="C2" s="14">
        <v>8</v>
      </c>
      <c r="D2" s="14"/>
      <c r="E2" s="14"/>
      <c r="F2" s="14"/>
      <c r="G2" s="14"/>
      <c r="H2" s="14"/>
      <c r="I2" s="55" t="s">
        <v>299</v>
      </c>
      <c r="J2" s="10" t="s">
        <v>212</v>
      </c>
      <c r="K2" s="10">
        <v>10</v>
      </c>
      <c r="L2" s="10"/>
      <c r="M2" s="17"/>
    </row>
    <row r="3" spans="1:13" ht="30" x14ac:dyDescent="0.25">
      <c r="A3" s="14" t="s">
        <v>295</v>
      </c>
      <c r="B3" s="14" t="s">
        <v>297</v>
      </c>
      <c r="C3" s="14">
        <v>8</v>
      </c>
      <c r="D3" s="14"/>
      <c r="E3" s="14"/>
      <c r="F3" s="14"/>
      <c r="G3" s="14"/>
      <c r="H3" s="14"/>
      <c r="I3" s="55" t="s">
        <v>299</v>
      </c>
      <c r="J3" s="10" t="s">
        <v>212</v>
      </c>
      <c r="K3" s="10"/>
      <c r="L3" s="10">
        <v>10</v>
      </c>
      <c r="M3" s="15"/>
    </row>
    <row r="4" spans="1:13" ht="30" x14ac:dyDescent="0.25">
      <c r="A4" s="14" t="s">
        <v>295</v>
      </c>
      <c r="B4" s="14" t="s">
        <v>298</v>
      </c>
      <c r="C4" s="14">
        <v>8</v>
      </c>
      <c r="D4" s="14"/>
      <c r="E4" s="14"/>
      <c r="F4" s="14"/>
      <c r="G4" s="58"/>
      <c r="H4" s="58"/>
      <c r="I4" s="59" t="s">
        <v>299</v>
      </c>
      <c r="J4" s="37" t="s">
        <v>221</v>
      </c>
      <c r="K4" s="37">
        <v>8</v>
      </c>
      <c r="L4" s="37">
        <v>2</v>
      </c>
      <c r="M4" s="60"/>
    </row>
    <row r="5" spans="1:13" x14ac:dyDescent="0.25">
      <c r="G5" s="61"/>
      <c r="H5" s="46"/>
      <c r="I5" s="46"/>
      <c r="J5" s="46"/>
      <c r="K5" s="46"/>
      <c r="L5" s="46"/>
      <c r="M5" s="46"/>
    </row>
    <row r="6" spans="1:13" x14ac:dyDescent="0.25">
      <c r="G6" s="61"/>
      <c r="H6" s="46"/>
      <c r="I6" s="46"/>
      <c r="J6" s="46"/>
      <c r="K6" s="46"/>
      <c r="L6" s="46"/>
      <c r="M6" s="46"/>
    </row>
    <row r="7" spans="1:13" x14ac:dyDescent="0.25">
      <c r="G7" s="61"/>
      <c r="H7" s="46"/>
      <c r="I7" s="46"/>
      <c r="J7" s="46"/>
      <c r="K7" s="46"/>
      <c r="L7" s="46"/>
      <c r="M7" s="46"/>
    </row>
    <row r="8" spans="1:13" x14ac:dyDescent="0.25">
      <c r="G8" s="61"/>
      <c r="H8" s="46"/>
      <c r="I8" s="46"/>
      <c r="J8" s="46"/>
      <c r="K8" s="46"/>
      <c r="L8" s="46"/>
      <c r="M8" s="46"/>
    </row>
    <row r="9" spans="1:13" x14ac:dyDescent="0.25">
      <c r="G9" s="61"/>
      <c r="H9" s="46"/>
      <c r="I9" s="46"/>
      <c r="J9" s="46"/>
      <c r="K9" s="46"/>
      <c r="L9" s="46"/>
      <c r="M9" s="46"/>
    </row>
    <row r="10" spans="1:13" x14ac:dyDescent="0.25">
      <c r="G10" s="61"/>
      <c r="H10" s="46"/>
      <c r="I10" s="46"/>
      <c r="J10" s="46"/>
      <c r="K10" s="46"/>
      <c r="L10" s="46"/>
      <c r="M10" s="46"/>
    </row>
    <row r="11" spans="1:13" x14ac:dyDescent="0.25">
      <c r="G11" s="61"/>
      <c r="H11" s="46"/>
      <c r="I11" s="46"/>
      <c r="J11" s="46"/>
      <c r="K11" s="46"/>
      <c r="L11" s="46"/>
      <c r="M11" s="46"/>
    </row>
    <row r="12" spans="1:13" x14ac:dyDescent="0.25">
      <c r="G12" s="61"/>
      <c r="H12" s="46"/>
      <c r="I12" s="46"/>
      <c r="J12" s="46"/>
      <c r="K12" s="46"/>
      <c r="L12" s="46"/>
      <c r="M12" s="46"/>
    </row>
    <row r="13" spans="1:13" x14ac:dyDescent="0.25">
      <c r="G13" s="61"/>
      <c r="H13" s="46"/>
      <c r="I13" s="46"/>
      <c r="J13" s="46"/>
      <c r="K13" s="46"/>
      <c r="L13" s="46"/>
      <c r="M13" s="46"/>
    </row>
    <row r="14" spans="1:13" x14ac:dyDescent="0.25">
      <c r="G14" s="61"/>
      <c r="H14" s="46"/>
      <c r="I14" s="46"/>
      <c r="J14" s="46"/>
      <c r="K14" s="46"/>
      <c r="L14" s="46"/>
      <c r="M14" s="46"/>
    </row>
    <row r="15" spans="1:13" x14ac:dyDescent="0.25">
      <c r="G15" s="61"/>
      <c r="H15" s="46"/>
      <c r="I15" s="46"/>
      <c r="J15" s="46"/>
      <c r="K15" s="46"/>
      <c r="L15" s="46"/>
      <c r="M15" s="46"/>
    </row>
    <row r="16" spans="1:13" x14ac:dyDescent="0.25">
      <c r="G16" s="61"/>
      <c r="H16" s="46"/>
      <c r="I16" s="46"/>
      <c r="J16" s="46"/>
      <c r="K16" s="46"/>
      <c r="L16" s="46"/>
      <c r="M16" s="46"/>
    </row>
    <row r="17" spans="7:13" x14ac:dyDescent="0.25">
      <c r="G17" s="61"/>
      <c r="H17" s="46"/>
      <c r="I17" s="46"/>
      <c r="J17" s="46"/>
      <c r="K17" s="46"/>
      <c r="L17" s="46"/>
      <c r="M17" s="46"/>
    </row>
    <row r="18" spans="7:13" x14ac:dyDescent="0.25">
      <c r="G18" s="61"/>
      <c r="H18" s="46"/>
      <c r="I18" s="46"/>
      <c r="J18" s="46"/>
      <c r="K18" s="46"/>
      <c r="L18" s="46"/>
      <c r="M18" s="4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2016-11-21T11:56:41Z</dcterms:modified>
</cp:coreProperties>
</file>