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 activeTab="4"/>
  </bookViews>
  <sheets>
    <sheet name="Overview" sheetId="6" r:id="rId1"/>
    <sheet name="Security Measures" sheetId="7" r:id="rId2"/>
    <sheet name="Vector risk assessment" sheetId="5" r:id="rId3"/>
    <sheet name="Risk assessment formula" sheetId="2" r:id="rId4"/>
    <sheet name="Measure TempDump" sheetId="8" r:id="rId5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8" i="5"/>
  <c r="N21" i="5"/>
  <c r="P21" i="5" s="1"/>
  <c r="N22" i="5"/>
  <c r="P22" i="5" s="1"/>
  <c r="G22" i="5"/>
  <c r="I22" i="5" s="1"/>
  <c r="G21" i="5"/>
  <c r="I21" i="5" s="1"/>
  <c r="Q21" i="5" l="1"/>
  <c r="Q22" i="5"/>
  <c r="G10" i="5"/>
  <c r="I10" i="5" s="1"/>
  <c r="N10" i="5"/>
  <c r="P10" i="5" s="1"/>
  <c r="G9" i="5"/>
  <c r="I9" i="5" s="1"/>
  <c r="N9" i="5"/>
  <c r="P9" i="5" s="1"/>
  <c r="Q9" i="5" l="1"/>
  <c r="Q10" i="5"/>
  <c r="N6" i="5"/>
  <c r="P6" i="5" s="1"/>
  <c r="N7" i="5"/>
  <c r="P7" i="5" s="1"/>
  <c r="N8" i="5"/>
  <c r="P8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N17" i="5"/>
  <c r="P17" i="5" s="1"/>
  <c r="N18" i="5"/>
  <c r="P18" i="5" s="1"/>
  <c r="N19" i="5"/>
  <c r="P19" i="5" s="1"/>
  <c r="N20" i="5"/>
  <c r="P20" i="5" s="1"/>
  <c r="N23" i="5"/>
  <c r="P23" i="5" s="1"/>
  <c r="N5" i="5"/>
  <c r="P5" i="5" s="1"/>
  <c r="N4" i="5"/>
  <c r="P4" i="5" s="1"/>
  <c r="G5" i="5"/>
  <c r="I5" i="5" s="1"/>
  <c r="G6" i="5"/>
  <c r="I6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3" i="5"/>
  <c r="I23" i="5" s="1"/>
  <c r="G4" i="5"/>
  <c r="I4" i="5" s="1"/>
  <c r="Q15" i="5" l="1"/>
  <c r="Q18" i="5"/>
  <c r="Q20" i="5"/>
  <c r="Q6" i="5"/>
  <c r="Q16" i="5"/>
  <c r="Q11" i="5"/>
  <c r="Q17" i="5"/>
  <c r="Q5" i="5"/>
  <c r="Q14" i="5"/>
  <c r="Q8" i="5"/>
  <c r="Q7" i="5"/>
  <c r="Q19" i="5"/>
  <c r="Q23" i="5"/>
  <c r="Q13" i="5"/>
  <c r="Q12" i="5"/>
  <c r="Q4" i="5"/>
</calcChain>
</file>

<file path=xl/sharedStrings.xml><?xml version="1.0" encoding="utf-8"?>
<sst xmlns="http://schemas.openxmlformats.org/spreadsheetml/2006/main" count="305" uniqueCount="204">
  <si>
    <t>supply compromised container (base) image</t>
  </si>
  <si>
    <t>compromise local image cache</t>
  </si>
  <si>
    <t>hoard orchestration resources (DOS)</t>
  </si>
  <si>
    <t>misuse orchestration resources (cryptojacking)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</si>
  <si>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</si>
  <si>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</si>
  <si>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</si>
  <si>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</si>
  <si>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</si>
  <si>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</si>
  <si>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</si>
  <si>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</si>
  <si>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</si>
  <si>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</si>
  <si>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</si>
  <si>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</si>
  <si>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</si>
  <si>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</si>
  <si>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</si>
  <si>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</si>
  <si>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>Excluded (generic view)</t>
  </si>
  <si>
    <t>Risk</t>
  </si>
  <si>
    <t>HvS-Interna</t>
  </si>
  <si>
    <t>modify running container</t>
  </si>
  <si>
    <t>unauthenticated (4)</t>
  </si>
  <si>
    <t>cluster/system admin (1)</t>
  </si>
  <si>
    <t>cloud/infrastructure admin (0)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</si>
  <si>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</si>
  <si>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</si>
  <si>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</si>
  <si>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</si>
  <si>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</si>
  <si>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</si>
  <si>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</si>
  <si>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</si>
  <si>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</si>
  <si>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</si>
  <si>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Intermediate Step = Low</t>
  </si>
  <si>
    <t>Range: 0,25 - 3,5 (  0,25-1,25 Low; 1,5-2,25 Medium; 2,5-3,5  High )</t>
  </si>
  <si>
    <t>Rating: see below</t>
  </si>
  <si>
    <t>Probability</t>
  </si>
  <si>
    <t>Resulting risk</t>
  </si>
  <si>
    <t>OpenShift Container Platform On-Premise</t>
  </si>
  <si>
    <t>Azure Kubernetes Cluster Cloud-Hosted</t>
  </si>
  <si>
    <t>supply compromised k8s configuration</t>
  </si>
  <si>
    <t>Assumption: Default configs for everything!</t>
  </si>
  <si>
    <t>Assumption: Tenants only divided by namespace, NOT cluster!</t>
  </si>
  <si>
    <t>RAL</t>
  </si>
  <si>
    <t>n/a</t>
  </si>
  <si>
    <t>Assumption: Average "usual" (non container-specific) application security measures taken</t>
  </si>
  <si>
    <t>diff</t>
  </si>
  <si>
    <t>Note: Probability is addition of factors, see HvS internals + https://www.owasp.org/index.php/OWASP_Risk_Rating_Methodology#Informal_Method</t>
  </si>
  <si>
    <t>entry through known, unpatched vulnerabilities</t>
  </si>
  <si>
    <t>add malicious container</t>
  </si>
  <si>
    <t>add malicious node</t>
  </si>
  <si>
    <t>Incufficient base infrastructure hardening</t>
  </si>
  <si>
    <t>Bad user practice (outside of cluster)</t>
  </si>
  <si>
    <t>misuse node resources (DOS, cryptojacking)</t>
  </si>
  <si>
    <t>compromise application components (lateral movement from container)</t>
  </si>
  <si>
    <t>cluster/system user (R/W) (2)</t>
  </si>
  <si>
    <t>&lt;- less multi-tenant impact on cluster split</t>
  </si>
  <si>
    <t>&lt;- On-Prem:  less multi-tenant impact on cluster split</t>
  </si>
  <si>
    <t>Reconaissance through k8s control plane &amp; cloud provider interfaces</t>
  </si>
  <si>
    <t>Read confidentials through cloud provider interfaces (mgmt console/API)</t>
  </si>
  <si>
    <t>Change configuration through  cloud provider interfaces (mgmt console/API)</t>
  </si>
  <si>
    <t>Compromise internal k8s control plane components (etcd, scheduler, controller-manager)</t>
  </si>
  <si>
    <t>Change configuration through k8s control plane interfaces</t>
  </si>
  <si>
    <t>Read confidentials through k8s control plane interfaces (dashboard, apiserver)</t>
  </si>
  <si>
    <t>^Risk = Probability * Impact, rounded to 0.1-intervals</t>
  </si>
  <si>
    <t>Range: 0 - 10.5, capped at 10 ( 0-3 Low; 4-6 Medium; 7-10 High )</t>
  </si>
  <si>
    <t>Vector risk assessment</t>
  </si>
  <si>
    <t>Vector descriptions</t>
  </si>
  <si>
    <t>Notes</t>
  </si>
  <si>
    <t>Gather information useful for further attacks through interfaces intended to be accessible: the Kubernetes dashboard &amp; apiserver as well as potential cloud provider webinterfaces &amp; apiserver(s)</t>
  </si>
  <si>
    <t>Gather confidential information through the Kubernetes dashboard &amp; apiserver (cloud provider interfaces are separately evaluated)</t>
  </si>
  <si>
    <t>Gather confidential information through potential cloud provider webinterfaces &amp; apiserver(s) (Kubernetes interfaces are separately evaluated)</t>
  </si>
  <si>
    <t>Change the existing configuration through the Kubernetes dashboard &amp; apiserver (cloud provider interfaces are separately evaluated)</t>
  </si>
  <si>
    <t>(Vector ID)</t>
  </si>
  <si>
    <t>Change the existing configuration through potential cloud provider webinterfaces &amp; apiserver(s) (Kubernetes interfaces are separately evaluated)</t>
  </si>
  <si>
    <t>This vector comprises reconaissance, leaks of confidentials and configuration changes though Kubernetes components not intended to be accessible: etcd stores, kube-scheduler and kube-controller-manager</t>
  </si>
  <si>
    <t>Supplying a malicious container image leading to security violations on the cluster (remote access for an attacker, resource misuse, data leakage, …). Most easily done untargeted (dockerhub images or dockerfiles on tutorials/help forums), but can be done targeted, too.</t>
  </si>
  <si>
    <t>Supplying a malicious kubernetes configuration leading to security violations on the cluster (remote access for an attacker, resource misuse, data leakage, …). Most easily done untargeted (tutorials/ help forums), but can be done targeted, too.</t>
  </si>
  <si>
    <t>Once an attacker gains access to a container, he may try to access more lucrative application components, i.e. databases or containers with more confidential information/traffic.</t>
  </si>
  <si>
    <t>R/W &amp; breakout to host, Privilege Escalation</t>
  </si>
  <si>
    <t>Once inside a container, an attacker may try to gain access to the underlying host by a multitude of means. This includes invoking syscalls, accessing the host file system and elevation priviledges within or outside of the container environment</t>
  </si>
  <si>
    <t>If the cached image of a container can be manipulated, a functionally identical container, which violates security principles, could be started.</t>
  </si>
  <si>
    <t>Once inside a container, an attacker may try to modify the container to exfiltrate data or better suit their needs for further intrusion</t>
  </si>
  <si>
    <t>The resources of the whole cluster may be misconfigured or misused to disrupt service availability (i.e. through fork bombing or misconfiguration)</t>
  </si>
  <si>
    <t>The resources of a single node are used to run a container and may be misconfigured or misused for financial gains (mining cryptocurrencies) or to disrupt service availability (i.e. through fork bombing or misconfiguration)</t>
  </si>
  <si>
    <t>The resources of the whole cluster may be misconfigured or misused for financial gains (mining cryptocurrencies)</t>
  </si>
  <si>
    <t>A malicious container me be started within the cluster</t>
  </si>
  <si>
    <t>A malicious node may be added to the cluster</t>
  </si>
  <si>
    <t>This vector comprises user practices outside of the cluster that lead to risks within it. Examples include phishing, openly publishing keys/tokens to public code repositories and more.</t>
  </si>
  <si>
    <t>Every system has to be kept up to date with  security patches. Publicly known vulnerabilities might otherwise be exploited, leading to potentially devastating violations of security principles</t>
  </si>
  <si>
    <t>Entry through known, unpatched vulnerabilities</t>
  </si>
  <si>
    <t>The underlying nodes could allow an attacker easy entry, even if the containers themselves are hardened</t>
  </si>
  <si>
    <t>Security Measures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</si>
  <si>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</si>
  <si>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</si>
  <si>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</si>
  <si>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</si>
  <si>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</si>
  <si>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</si>
  <si>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</si>
  <si>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</si>
  <si>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</si>
  <si>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</si>
  <si>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</si>
  <si>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</si>
  <si>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</si>
  <si>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</si>
  <si>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</si>
  <si>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</si>
  <si>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</si>
  <si>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</si>
  <si>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</si>
  <si>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</si>
  <si>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M01</t>
  </si>
  <si>
    <t>M02</t>
  </si>
  <si>
    <t>M03</t>
  </si>
  <si>
    <t>Measure</t>
  </si>
  <si>
    <t>MP01, MPxx, …</t>
  </si>
  <si>
    <t>How to assess?</t>
  </si>
  <si>
    <t>How to implement?</t>
  </si>
  <si>
    <t>How to enforce?</t>
  </si>
  <si>
    <t>…</t>
  </si>
  <si>
    <t>Kubernetes management measures</t>
  </si>
  <si>
    <t>Organisational measures</t>
  </si>
  <si>
    <t>Mxx</t>
  </si>
  <si>
    <t>Cloud provider management measures</t>
  </si>
  <si>
    <t>Container / build pipeline measures</t>
  </si>
  <si>
    <t>Base infrastructure measures</t>
  </si>
  <si>
    <t>MP-ID</t>
  </si>
  <si>
    <t>V-ID</t>
  </si>
  <si>
    <t>VI-D</t>
  </si>
  <si>
    <t>M-ID</t>
  </si>
  <si>
    <t>(measure packet ID)</t>
  </si>
  <si>
    <t>MPxx, Mpxy, …</t>
  </si>
  <si>
    <t>(Security measure package ID)</t>
  </si>
  <si>
    <t>LOREM IPSUM Measure name / desc</t>
  </si>
  <si>
    <t>Regularly train technical users and administrators in contact with the cluster</t>
  </si>
  <si>
    <t>Regularly train managers responsible for users and projects on the cluster</t>
  </si>
  <si>
    <t>Identify and classify all data handled within the cluster</t>
  </si>
  <si>
    <t>Source</t>
  </si>
  <si>
    <t>CSVS, chapter 5.2</t>
  </si>
  <si>
    <t>M04</t>
  </si>
  <si>
    <t>A service or application can consist of multiple containers. A security concept provides information on the security needs of the service/application and how they are or will be addressed.</t>
  </si>
  <si>
    <t>Created and regularly update a security concept for each service/application within the cluster</t>
  </si>
  <si>
    <t>Create, enforce and regularly update vulnerability &amp; risk management responsibilities and processes</t>
  </si>
  <si>
    <t>M05</t>
  </si>
  <si>
    <t>Define roles and responsibilities within the cluster infrastructure</t>
  </si>
  <si>
    <t>M06</t>
  </si>
  <si>
    <t>Ex.: Who does cluster upgrades? Who is responsible for vulnerabilities in which container images?</t>
  </si>
  <si>
    <t>Ex.: What warrants a cluster version upgrade? If a vulnerability is identified, what is to be done (when it may affect availability)?</t>
  </si>
  <si>
    <t>Synonymous to "traditional" security measures and processes</t>
  </si>
  <si>
    <t>TODO: Azure patch management?</t>
  </si>
  <si>
    <t>TODO: Add CSVS chapters 6.2 &amp; 11.2 measures</t>
  </si>
  <si>
    <t>TODO: Add CSVS chapters 8.2 measures</t>
  </si>
  <si>
    <t>TODO: Add CSVS chapters 7.2 &amp; 9.2 measures</t>
  </si>
  <si>
    <t>TODO: Add CSVS chapters 10.2 &amp; 12.2 through 16.2 measures</t>
  </si>
  <si>
    <t xml:space="preserve">TO IMPLEMENT: </t>
  </si>
  <si>
    <t>https://www.youtube.com/watch?v=vTgQLzeBfRU</t>
  </si>
  <si>
    <t>https://docs.microsoft.com/en-us/azure/aks/operator-best-practices-cluster-isolation?view=tfs-2018</t>
  </si>
  <si>
    <t>https://docs.microsoft.com/en-us/azure/aks/concepts-security</t>
  </si>
  <si>
    <t>https://docs.openshift.com/container-platform/3.5/security/index.html</t>
  </si>
  <si>
    <t>CIS-Benchmarks (Docker + Kubernetes)</t>
  </si>
  <si>
    <t>Azure-Securing guide</t>
  </si>
  <si>
    <t>Kubernetes-Security-Book?</t>
  </si>
  <si>
    <t>Severe security principle violation / high monetary damage = Severe</t>
  </si>
  <si>
    <t>Non-severe security principle violation / moderate monetary damage = Moderate</t>
  </si>
  <si>
    <t>cluster/system user (read) (3)</t>
  </si>
  <si>
    <t>Define responsibilities for Patch Management Guidelines and their execution (while accounting for vacation time and sick days)</t>
  </si>
  <si>
    <t>Define Patch Management Guideline(s) covering all components, I.e. when to patch, when to upgrade, when to take offline</t>
  </si>
  <si>
    <t>Executing people: subscribe to vulnerability notification feeds or set up automated patching</t>
  </si>
  <si>
    <t>Regularly assess all components for conformity with the desired state</t>
  </si>
  <si>
    <t>(Components: Hosts, Kubernetes cluster, containers, other cluster tools (Jenkins, …)</t>
  </si>
  <si>
    <t>Patch Management measures</t>
  </si>
  <si>
    <t>Minimal setup</t>
  </si>
  <si>
    <t>Container-optimised node OS (i.e. CoreOS, Google Container-optimized OS)</t>
  </si>
  <si>
    <t>Use mimimal base images (slim is good, alpine is better) for your containers</t>
  </si>
  <si>
    <t>Install only tools required for the operation each specific container on the images used</t>
  </si>
  <si>
    <t>Avoid and eliminate tool functionality overlap (i.e. you don’t need two different tools to gather the same logs, each might be at risk through vulns)</t>
  </si>
  <si>
    <t>AKS-specific: Security Updates are not rolled out automatically if that would result in downtime! Someone has to restart nodes manually or set up automated process!</t>
  </si>
  <si>
    <t>Restrict the set of potentially used images</t>
  </si>
  <si>
    <t>Vet images before usage</t>
  </si>
  <si>
    <t>Policies for container images</t>
  </si>
  <si>
    <t>Define what makes an image safe (enough) for usage. (light: only allow verified dockerhub images. Heavy: run images through a vetting process or build them from scratch)</t>
  </si>
  <si>
    <t>Define in what intervals both policy and set of base images are reviewed</t>
  </si>
  <si>
    <t>Run your defined image vetting process for every container before it becomes available for use</t>
  </si>
  <si>
    <t>Re-vet new versions before they are admitted for usage</t>
  </si>
  <si>
    <t>Use a dedicated private image registry which only gets vetted images OR enforce image whitelisting from public sources (including restricting versions, only allow the ones you vetted!)</t>
  </si>
  <si>
    <t>Host: Conventional patch management measures</t>
  </si>
  <si>
    <t>Kubernetes: execute guidelines</t>
  </si>
  <si>
    <t>Container: automated scanning (i.e. with clair) or regular manual assessment, subscribe to alerts</t>
  </si>
  <si>
    <t>OpenShift-specific: execute guidelines</t>
  </si>
  <si>
    <t>Raise operator awareness</t>
  </si>
  <si>
    <t>Train operators (cluster administrators) regularly</t>
  </si>
  <si>
    <t>Make sure that operators are aware of the risks of copy-pasting</t>
  </si>
  <si>
    <t>write guidelines with good security policies (what to use by default, what exceptions could be allowed and what processes have to be followed before admitted)</t>
  </si>
  <si>
    <t>other organizational measures</t>
  </si>
  <si>
    <t>K8s PodSecurityPolicies</t>
  </si>
  <si>
    <t>Enable and configure global ( &amp; potentially additional namespace-identified) Pod Security Policies, which define default values and enforce specific settings if defined. ATTENTION: currently in preview for AKS!</t>
  </si>
  <si>
    <t>(recommentations: TODO! RunAsUser=MustRunAsNonRoot , RunAsGroup=MustRunAsNonRoot, AllowPrivilegeEscalation=false (&lt;- careful, might break setuid binaries! Not-as-good-alternative: DefaultAllowPrivilegeEscalation=false), privileged=false)</t>
  </si>
  <si>
    <t>(openshift security context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</si>
</sst>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4" xfId="0" applyFill="1" applyBorder="1"/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3" borderId="9" xfId="0" applyFill="1" applyBorder="1"/>
    <xf numFmtId="0" fontId="0" fillId="0" borderId="5" xfId="0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0" fillId="3" borderId="13" xfId="0" applyFill="1" applyBorder="1"/>
    <xf numFmtId="0" fontId="5" fillId="3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3" fillId="0" borderId="1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4" xfId="0" applyBorder="1"/>
    <xf numFmtId="0" fontId="0" fillId="4" borderId="1" xfId="0" applyFill="1" applyBorder="1"/>
    <xf numFmtId="0" fontId="0" fillId="4" borderId="4" xfId="0" applyFill="1" applyBorder="1"/>
    <xf numFmtId="0" fontId="1" fillId="0" borderId="0" xfId="0" applyFont="1"/>
    <xf numFmtId="0" fontId="0" fillId="4" borderId="0" xfId="0" applyFill="1" applyBorder="1"/>
    <xf numFmtId="0" fontId="6" fillId="0" borderId="0" xfId="0" applyFont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vTgQLzeBf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wasp.org/images/0/0b/Threat_Modeling_Using_STRIDE_v1.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7" sqref="B17"/>
    </sheetView>
  </sheetViews>
  <sheetFormatPr defaultRowHeight="15" x14ac:dyDescent="0.25"/>
  <cols>
    <col min="1" max="1" width="6.28515625" customWidth="1"/>
    <col min="2" max="2" width="81.28515625" customWidth="1"/>
    <col min="3" max="3" width="17.7109375" customWidth="1"/>
    <col min="4" max="4" width="245.5703125" bestFit="1" customWidth="1"/>
  </cols>
  <sheetData>
    <row r="1" spans="1:4" ht="26.25" x14ac:dyDescent="0.4">
      <c r="A1" s="1" t="s">
        <v>71</v>
      </c>
    </row>
    <row r="2" spans="1:4" x14ac:dyDescent="0.25">
      <c r="C2" s="5" t="s">
        <v>138</v>
      </c>
    </row>
    <row r="3" spans="1:4" x14ac:dyDescent="0.25">
      <c r="A3" s="35" t="s">
        <v>133</v>
      </c>
      <c r="B3" s="35" t="s">
        <v>10</v>
      </c>
      <c r="C3" s="35" t="s">
        <v>132</v>
      </c>
      <c r="D3" s="35" t="s">
        <v>72</v>
      </c>
    </row>
    <row r="4" spans="1:4" x14ac:dyDescent="0.25">
      <c r="A4" s="58" t="s">
        <v>97</v>
      </c>
      <c r="B4" s="36" t="s">
        <v>62</v>
      </c>
      <c r="C4" s="36" t="s">
        <v>137</v>
      </c>
      <c r="D4" s="36" t="s">
        <v>73</v>
      </c>
    </row>
    <row r="5" spans="1:4" x14ac:dyDescent="0.25">
      <c r="A5" s="58" t="s">
        <v>98</v>
      </c>
      <c r="B5" s="3" t="s">
        <v>67</v>
      </c>
      <c r="C5" s="3"/>
      <c r="D5" s="3" t="s">
        <v>74</v>
      </c>
    </row>
    <row r="6" spans="1:4" x14ac:dyDescent="0.25">
      <c r="A6" s="58" t="s">
        <v>99</v>
      </c>
      <c r="B6" s="3" t="s">
        <v>66</v>
      </c>
      <c r="C6" s="3"/>
      <c r="D6" s="3" t="s">
        <v>76</v>
      </c>
    </row>
    <row r="7" spans="1:4" x14ac:dyDescent="0.25">
      <c r="A7" s="58" t="s">
        <v>100</v>
      </c>
      <c r="B7" s="3" t="s">
        <v>63</v>
      </c>
      <c r="C7" s="3"/>
      <c r="D7" s="3" t="s">
        <v>75</v>
      </c>
    </row>
    <row r="8" spans="1:4" x14ac:dyDescent="0.25">
      <c r="A8" s="58" t="s">
        <v>101</v>
      </c>
      <c r="B8" s="3" t="s">
        <v>64</v>
      </c>
      <c r="C8" s="3"/>
      <c r="D8" s="3" t="s">
        <v>78</v>
      </c>
    </row>
    <row r="9" spans="1:4" x14ac:dyDescent="0.25">
      <c r="A9" s="58" t="s">
        <v>102</v>
      </c>
      <c r="B9" s="3" t="s">
        <v>65</v>
      </c>
      <c r="C9" s="3"/>
      <c r="D9" s="3" t="s">
        <v>79</v>
      </c>
    </row>
    <row r="10" spans="1:4" x14ac:dyDescent="0.25">
      <c r="A10" s="58" t="s">
        <v>103</v>
      </c>
      <c r="B10" s="3" t="s">
        <v>0</v>
      </c>
      <c r="C10" s="3"/>
      <c r="D10" s="3" t="s">
        <v>80</v>
      </c>
    </row>
    <row r="11" spans="1:4" x14ac:dyDescent="0.25">
      <c r="A11" s="58" t="s">
        <v>104</v>
      </c>
      <c r="B11" s="3" t="s">
        <v>44</v>
      </c>
      <c r="C11" s="3"/>
      <c r="D11" s="3" t="s">
        <v>81</v>
      </c>
    </row>
    <row r="12" spans="1:4" x14ac:dyDescent="0.25">
      <c r="A12" s="58" t="s">
        <v>105</v>
      </c>
      <c r="B12" s="3" t="s">
        <v>58</v>
      </c>
      <c r="C12" s="3"/>
      <c r="D12" s="3" t="s">
        <v>82</v>
      </c>
    </row>
    <row r="13" spans="1:4" x14ac:dyDescent="0.25">
      <c r="A13" s="58" t="s">
        <v>106</v>
      </c>
      <c r="B13" s="3" t="s">
        <v>83</v>
      </c>
      <c r="C13" s="3"/>
      <c r="D13" s="3" t="s">
        <v>84</v>
      </c>
    </row>
    <row r="14" spans="1:4" x14ac:dyDescent="0.25">
      <c r="A14" s="58" t="s">
        <v>107</v>
      </c>
      <c r="B14" s="3" t="s">
        <v>1</v>
      </c>
      <c r="C14" s="3"/>
      <c r="D14" s="3" t="s">
        <v>85</v>
      </c>
    </row>
    <row r="15" spans="1:4" x14ac:dyDescent="0.25">
      <c r="A15" s="58" t="s">
        <v>108</v>
      </c>
      <c r="B15" s="4" t="s">
        <v>23</v>
      </c>
      <c r="C15" s="3"/>
      <c r="D15" s="3" t="s">
        <v>86</v>
      </c>
    </row>
    <row r="16" spans="1:4" x14ac:dyDescent="0.25">
      <c r="A16" s="58" t="s">
        <v>109</v>
      </c>
      <c r="B16" s="3" t="s">
        <v>57</v>
      </c>
      <c r="C16" s="3"/>
      <c r="D16" s="3" t="s">
        <v>88</v>
      </c>
    </row>
    <row r="17" spans="1:4" x14ac:dyDescent="0.25">
      <c r="A17" s="58" t="s">
        <v>110</v>
      </c>
      <c r="B17" s="3" t="s">
        <v>2</v>
      </c>
      <c r="C17" s="3"/>
      <c r="D17" s="3" t="s">
        <v>87</v>
      </c>
    </row>
    <row r="18" spans="1:4" x14ac:dyDescent="0.25">
      <c r="A18" s="58" t="s">
        <v>111</v>
      </c>
      <c r="B18" s="3" t="s">
        <v>3</v>
      </c>
      <c r="C18" s="3"/>
      <c r="D18" s="3" t="s">
        <v>89</v>
      </c>
    </row>
    <row r="19" spans="1:4" x14ac:dyDescent="0.25">
      <c r="A19" s="58" t="s">
        <v>112</v>
      </c>
      <c r="B19" s="3" t="s">
        <v>53</v>
      </c>
      <c r="C19" s="3"/>
      <c r="D19" s="3" t="s">
        <v>90</v>
      </c>
    </row>
    <row r="20" spans="1:4" x14ac:dyDescent="0.25">
      <c r="A20" s="58" t="s">
        <v>113</v>
      </c>
      <c r="B20" s="3" t="s">
        <v>54</v>
      </c>
      <c r="C20" s="3"/>
      <c r="D20" s="3" t="s">
        <v>91</v>
      </c>
    </row>
    <row r="21" spans="1:4" x14ac:dyDescent="0.25">
      <c r="A21" s="58" t="s">
        <v>114</v>
      </c>
      <c r="B21" s="3" t="s">
        <v>56</v>
      </c>
      <c r="C21" s="3"/>
      <c r="D21" s="3" t="s">
        <v>92</v>
      </c>
    </row>
    <row r="22" spans="1:4" x14ac:dyDescent="0.25">
      <c r="A22" s="58" t="s">
        <v>115</v>
      </c>
      <c r="B22" s="3" t="s">
        <v>55</v>
      </c>
      <c r="C22" s="3"/>
      <c r="D22" s="3" t="s">
        <v>95</v>
      </c>
    </row>
    <row r="23" spans="1:4" x14ac:dyDescent="0.25">
      <c r="A23" s="59" t="s">
        <v>116</v>
      </c>
      <c r="B23" s="37" t="s">
        <v>94</v>
      </c>
      <c r="C23" s="37"/>
      <c r="D23" s="37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activeCell="B22" sqref="B22"/>
    </sheetView>
  </sheetViews>
  <sheetFormatPr defaultRowHeight="15" x14ac:dyDescent="0.25"/>
  <cols>
    <col min="2" max="2" width="92.5703125" bestFit="1" customWidth="1"/>
    <col min="3" max="3" width="19" bestFit="1" customWidth="1"/>
    <col min="4" max="4" width="15.140625" customWidth="1"/>
    <col min="5" max="5" width="18.85546875" bestFit="1" customWidth="1"/>
    <col min="6" max="6" width="15.7109375" bestFit="1" customWidth="1"/>
    <col min="7" max="7" width="15.7109375" customWidth="1"/>
    <col min="8" max="8" width="6.28515625" bestFit="1" customWidth="1"/>
  </cols>
  <sheetData>
    <row r="1" spans="1:8" ht="26.25" x14ac:dyDescent="0.4">
      <c r="A1" s="1" t="s">
        <v>96</v>
      </c>
    </row>
    <row r="2" spans="1:8" x14ac:dyDescent="0.25">
      <c r="C2" t="s">
        <v>136</v>
      </c>
    </row>
    <row r="3" spans="1:8" x14ac:dyDescent="0.25">
      <c r="A3" s="35" t="s">
        <v>135</v>
      </c>
      <c r="B3" s="35" t="s">
        <v>120</v>
      </c>
      <c r="C3" s="35" t="s">
        <v>132</v>
      </c>
      <c r="D3" s="35" t="s">
        <v>122</v>
      </c>
      <c r="E3" s="35" t="s">
        <v>123</v>
      </c>
      <c r="F3" s="35" t="s">
        <v>124</v>
      </c>
      <c r="G3" s="35" t="s">
        <v>143</v>
      </c>
      <c r="H3" s="35" t="s">
        <v>72</v>
      </c>
    </row>
    <row r="4" spans="1:8" x14ac:dyDescent="0.25">
      <c r="A4" s="66" t="s">
        <v>127</v>
      </c>
      <c r="B4" s="67"/>
      <c r="C4" s="67"/>
      <c r="D4" s="67"/>
      <c r="E4" s="67"/>
      <c r="F4" s="67"/>
      <c r="G4" s="67"/>
      <c r="H4" s="68"/>
    </row>
    <row r="5" spans="1:8" x14ac:dyDescent="0.25">
      <c r="A5" s="58" t="s">
        <v>117</v>
      </c>
      <c r="B5" s="36" t="s">
        <v>140</v>
      </c>
      <c r="C5" s="36" t="s">
        <v>121</v>
      </c>
      <c r="D5" s="36"/>
      <c r="E5" s="36"/>
      <c r="F5" s="36"/>
      <c r="G5" s="60" t="s">
        <v>144</v>
      </c>
      <c r="H5" s="36"/>
    </row>
    <row r="6" spans="1:8" x14ac:dyDescent="0.25">
      <c r="A6" s="58" t="s">
        <v>118</v>
      </c>
      <c r="B6" s="3" t="s">
        <v>141</v>
      </c>
      <c r="C6" s="3"/>
      <c r="D6" s="3"/>
      <c r="E6" s="3"/>
      <c r="F6" s="3"/>
      <c r="G6" s="19" t="s">
        <v>144</v>
      </c>
      <c r="H6" s="3"/>
    </row>
    <row r="7" spans="1:8" x14ac:dyDescent="0.25">
      <c r="A7" s="58" t="s">
        <v>119</v>
      </c>
      <c r="B7" s="3" t="s">
        <v>142</v>
      </c>
      <c r="C7" s="3"/>
      <c r="D7" s="3"/>
      <c r="E7" s="3"/>
      <c r="F7" s="3"/>
      <c r="G7" s="19" t="s">
        <v>144</v>
      </c>
      <c r="H7" s="3" t="s">
        <v>154</v>
      </c>
    </row>
    <row r="8" spans="1:8" x14ac:dyDescent="0.25">
      <c r="A8" s="58" t="s">
        <v>145</v>
      </c>
      <c r="B8" s="3" t="s">
        <v>147</v>
      </c>
      <c r="C8" s="3"/>
      <c r="D8" s="3"/>
      <c r="E8" s="3"/>
      <c r="F8" s="3"/>
      <c r="G8" s="19" t="s">
        <v>144</v>
      </c>
      <c r="H8" s="3" t="s">
        <v>146</v>
      </c>
    </row>
    <row r="9" spans="1:8" x14ac:dyDescent="0.25">
      <c r="A9" s="58" t="s">
        <v>149</v>
      </c>
      <c r="B9" s="3" t="s">
        <v>148</v>
      </c>
      <c r="C9" s="3"/>
      <c r="D9" s="3"/>
      <c r="E9" s="3"/>
      <c r="F9" s="3"/>
      <c r="G9" s="19" t="s">
        <v>144</v>
      </c>
      <c r="H9" s="3" t="s">
        <v>153</v>
      </c>
    </row>
    <row r="10" spans="1:8" x14ac:dyDescent="0.25">
      <c r="A10" s="58" t="s">
        <v>151</v>
      </c>
      <c r="B10" s="3" t="s">
        <v>150</v>
      </c>
      <c r="C10" s="3"/>
      <c r="D10" s="3"/>
      <c r="E10" s="3"/>
      <c r="F10" s="3"/>
      <c r="G10" s="19" t="s">
        <v>144</v>
      </c>
      <c r="H10" s="3" t="s">
        <v>152</v>
      </c>
    </row>
    <row r="11" spans="1:8" x14ac:dyDescent="0.25">
      <c r="A11" s="58"/>
      <c r="B11" s="61" t="s">
        <v>155</v>
      </c>
      <c r="C11" s="3"/>
      <c r="D11" s="3"/>
      <c r="E11" s="3"/>
      <c r="F11" s="3"/>
      <c r="G11" s="19"/>
      <c r="H11" s="3"/>
    </row>
    <row r="12" spans="1:8" x14ac:dyDescent="0.25">
      <c r="A12" s="58" t="s">
        <v>125</v>
      </c>
      <c r="B12" s="3"/>
      <c r="C12" s="3"/>
      <c r="D12" s="3"/>
      <c r="E12" s="3"/>
      <c r="F12" s="37"/>
      <c r="G12" s="19"/>
      <c r="H12" s="37"/>
    </row>
    <row r="13" spans="1:8" x14ac:dyDescent="0.25">
      <c r="A13" s="66" t="s">
        <v>126</v>
      </c>
      <c r="B13" s="67"/>
      <c r="C13" s="67"/>
      <c r="D13" s="67"/>
      <c r="E13" s="67"/>
      <c r="F13" s="67"/>
      <c r="G13" s="67"/>
      <c r="H13" s="68"/>
    </row>
    <row r="14" spans="1:8" x14ac:dyDescent="0.25">
      <c r="A14" s="58" t="s">
        <v>128</v>
      </c>
      <c r="B14" s="36" t="s">
        <v>139</v>
      </c>
      <c r="C14" s="36" t="s">
        <v>121</v>
      </c>
      <c r="D14" s="36"/>
      <c r="E14" s="36"/>
      <c r="F14" s="36"/>
      <c r="G14" s="36"/>
      <c r="H14" s="36"/>
    </row>
    <row r="15" spans="1:8" x14ac:dyDescent="0.25">
      <c r="A15" s="58" t="s">
        <v>128</v>
      </c>
      <c r="B15" s="3"/>
      <c r="C15" s="3"/>
      <c r="D15" s="3"/>
      <c r="E15" s="3"/>
      <c r="F15" s="3"/>
      <c r="G15" s="3"/>
      <c r="H15" s="3"/>
    </row>
    <row r="16" spans="1:8" x14ac:dyDescent="0.25">
      <c r="A16" s="58" t="s">
        <v>128</v>
      </c>
      <c r="B16" s="3"/>
      <c r="C16" s="3"/>
      <c r="D16" s="3"/>
      <c r="E16" s="3"/>
      <c r="F16" s="3"/>
      <c r="G16" s="3"/>
      <c r="H16" s="3"/>
    </row>
    <row r="17" spans="1:8" x14ac:dyDescent="0.25">
      <c r="A17" s="58" t="s">
        <v>125</v>
      </c>
      <c r="B17" s="62" t="s">
        <v>157</v>
      </c>
      <c r="C17" s="3"/>
      <c r="D17" s="3"/>
      <c r="E17" s="3"/>
      <c r="F17" s="3"/>
      <c r="G17" s="3"/>
      <c r="H17" s="3"/>
    </row>
    <row r="18" spans="1:8" x14ac:dyDescent="0.25">
      <c r="A18" s="66" t="s">
        <v>129</v>
      </c>
      <c r="B18" s="67"/>
      <c r="C18" s="67"/>
      <c r="D18" s="67"/>
      <c r="E18" s="67"/>
      <c r="F18" s="67"/>
      <c r="G18" s="67"/>
      <c r="H18" s="68"/>
    </row>
    <row r="19" spans="1:8" x14ac:dyDescent="0.25">
      <c r="A19" s="58" t="s">
        <v>128</v>
      </c>
      <c r="B19" s="36" t="s">
        <v>139</v>
      </c>
      <c r="C19" s="36" t="s">
        <v>121</v>
      </c>
      <c r="D19" s="36"/>
      <c r="E19" s="36"/>
      <c r="F19" s="36"/>
      <c r="G19" s="36"/>
      <c r="H19" s="36"/>
    </row>
    <row r="20" spans="1:8" x14ac:dyDescent="0.25">
      <c r="A20" s="58" t="s">
        <v>128</v>
      </c>
      <c r="B20" s="3"/>
      <c r="C20" s="3"/>
      <c r="D20" s="3"/>
      <c r="E20" s="3"/>
      <c r="F20" s="3"/>
      <c r="G20" s="3"/>
      <c r="H20" s="3"/>
    </row>
    <row r="21" spans="1:8" x14ac:dyDescent="0.25">
      <c r="A21" s="58" t="s">
        <v>128</v>
      </c>
      <c r="B21" s="3"/>
      <c r="C21" s="3"/>
      <c r="D21" s="3"/>
      <c r="E21" s="3"/>
      <c r="F21" s="3"/>
      <c r="G21" s="3"/>
      <c r="H21" s="3"/>
    </row>
    <row r="22" spans="1:8" x14ac:dyDescent="0.25">
      <c r="A22" s="58" t="s">
        <v>125</v>
      </c>
      <c r="B22" s="3"/>
      <c r="C22" s="3"/>
      <c r="D22" s="3"/>
      <c r="E22" s="3"/>
      <c r="F22" s="3"/>
      <c r="G22" s="3"/>
      <c r="H22" s="3"/>
    </row>
    <row r="23" spans="1:8" x14ac:dyDescent="0.25">
      <c r="A23" s="66" t="s">
        <v>130</v>
      </c>
      <c r="B23" s="67"/>
      <c r="C23" s="67"/>
      <c r="D23" s="67"/>
      <c r="E23" s="67"/>
      <c r="F23" s="67"/>
      <c r="G23" s="67"/>
      <c r="H23" s="68"/>
    </row>
    <row r="24" spans="1:8" x14ac:dyDescent="0.25">
      <c r="A24" s="58" t="s">
        <v>128</v>
      </c>
      <c r="B24" s="36" t="s">
        <v>139</v>
      </c>
      <c r="C24" s="36" t="s">
        <v>121</v>
      </c>
      <c r="D24" s="36"/>
      <c r="E24" s="36"/>
      <c r="F24" s="36"/>
      <c r="G24" s="36"/>
      <c r="H24" s="36"/>
    </row>
    <row r="25" spans="1:8" x14ac:dyDescent="0.25">
      <c r="A25" s="58" t="s">
        <v>128</v>
      </c>
      <c r="B25" s="3"/>
      <c r="C25" s="3"/>
      <c r="D25" s="3"/>
      <c r="E25" s="3"/>
      <c r="F25" s="3"/>
      <c r="G25" s="3"/>
      <c r="H25" s="3"/>
    </row>
    <row r="26" spans="1:8" x14ac:dyDescent="0.25">
      <c r="A26" s="58" t="s">
        <v>128</v>
      </c>
      <c r="B26" s="3"/>
      <c r="C26" s="3"/>
      <c r="D26" s="3"/>
      <c r="E26" s="3"/>
      <c r="F26" s="3"/>
      <c r="G26" s="3"/>
      <c r="H26" s="3"/>
    </row>
    <row r="27" spans="1:8" x14ac:dyDescent="0.25">
      <c r="A27" s="58" t="s">
        <v>125</v>
      </c>
      <c r="B27" s="62" t="s">
        <v>158</v>
      </c>
      <c r="C27" s="3"/>
      <c r="D27" s="3"/>
      <c r="E27" s="3"/>
      <c r="F27" s="3"/>
      <c r="G27" s="3"/>
      <c r="H27" s="3"/>
    </row>
    <row r="28" spans="1:8" x14ac:dyDescent="0.25">
      <c r="A28" s="66" t="s">
        <v>131</v>
      </c>
      <c r="B28" s="67"/>
      <c r="C28" s="67"/>
      <c r="D28" s="67"/>
      <c r="E28" s="67"/>
      <c r="F28" s="67"/>
      <c r="G28" s="67"/>
      <c r="H28" s="68"/>
    </row>
    <row r="29" spans="1:8" x14ac:dyDescent="0.25">
      <c r="A29" s="58" t="s">
        <v>128</v>
      </c>
      <c r="B29" s="36" t="s">
        <v>139</v>
      </c>
      <c r="C29" s="36" t="s">
        <v>121</v>
      </c>
      <c r="D29" s="36"/>
      <c r="E29" s="36"/>
      <c r="F29" s="36"/>
      <c r="G29" s="36"/>
      <c r="H29" s="36"/>
    </row>
    <row r="30" spans="1:8" x14ac:dyDescent="0.25">
      <c r="A30" s="58" t="s">
        <v>128</v>
      </c>
      <c r="B30" s="3"/>
      <c r="C30" s="3"/>
      <c r="D30" s="3"/>
      <c r="E30" s="3"/>
      <c r="F30" s="3"/>
      <c r="G30" s="3"/>
      <c r="H30" s="3"/>
    </row>
    <row r="31" spans="1:8" x14ac:dyDescent="0.25">
      <c r="A31" s="58" t="s">
        <v>128</v>
      </c>
      <c r="B31" s="3"/>
      <c r="C31" s="3"/>
      <c r="D31" s="3"/>
      <c r="E31" s="3"/>
      <c r="F31" s="3"/>
      <c r="G31" s="3"/>
      <c r="H31" s="3"/>
    </row>
    <row r="32" spans="1:8" x14ac:dyDescent="0.25">
      <c r="A32" s="59" t="s">
        <v>125</v>
      </c>
      <c r="B32" s="62" t="s">
        <v>156</v>
      </c>
      <c r="C32" s="37"/>
      <c r="D32" s="37"/>
      <c r="E32" s="37"/>
      <c r="F32" s="37"/>
      <c r="G32" s="37"/>
      <c r="H32" s="37"/>
    </row>
    <row r="34" spans="2:2" x14ac:dyDescent="0.25">
      <c r="B34" s="63"/>
    </row>
    <row r="35" spans="2:2" x14ac:dyDescent="0.25">
      <c r="B35" s="64" t="s">
        <v>159</v>
      </c>
    </row>
    <row r="37" spans="2:2" x14ac:dyDescent="0.25">
      <c r="B37" t="s">
        <v>160</v>
      </c>
    </row>
    <row r="38" spans="2:2" x14ac:dyDescent="0.25">
      <c r="B38" s="6" t="s">
        <v>161</v>
      </c>
    </row>
    <row r="39" spans="2:2" x14ac:dyDescent="0.25">
      <c r="B39" t="s">
        <v>162</v>
      </c>
    </row>
    <row r="40" spans="2:2" x14ac:dyDescent="0.25">
      <c r="B40" t="s">
        <v>163</v>
      </c>
    </row>
    <row r="41" spans="2:2" x14ac:dyDescent="0.25">
      <c r="B41" t="s">
        <v>164</v>
      </c>
    </row>
    <row r="42" spans="2:2" x14ac:dyDescent="0.25">
      <c r="B42" t="s">
        <v>165</v>
      </c>
    </row>
    <row r="43" spans="2:2" x14ac:dyDescent="0.25">
      <c r="B43" t="s">
        <v>166</v>
      </c>
    </row>
    <row r="44" spans="2:2" x14ac:dyDescent="0.25">
      <c r="B44" t="s">
        <v>167</v>
      </c>
    </row>
  </sheetData>
  <mergeCells count="5">
    <mergeCell ref="A4:H4"/>
    <mergeCell ref="A13:H13"/>
    <mergeCell ref="A18:H18"/>
    <mergeCell ref="A23:H23"/>
    <mergeCell ref="A28:H28"/>
  </mergeCells>
  <hyperlinks>
    <hyperlink ref="B3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Normal="100" workbookViewId="0">
      <selection activeCell="A11" sqref="A11"/>
    </sheetView>
  </sheetViews>
  <sheetFormatPr defaultColWidth="11.42578125" defaultRowHeight="15" x14ac:dyDescent="0.25"/>
  <cols>
    <col min="2" max="2" width="73.140625" customWidth="1"/>
    <col min="3" max="3" width="13.5703125" bestFit="1" customWidth="1"/>
    <col min="4" max="4" width="4.28515625" bestFit="1" customWidth="1"/>
    <col min="5" max="5" width="12.42578125" bestFit="1" customWidth="1"/>
    <col min="6" max="6" width="12.7109375" bestFit="1" customWidth="1"/>
    <col min="7" max="7" width="10.7109375" bestFit="1" customWidth="1"/>
    <col min="8" max="8" width="7" bestFit="1" customWidth="1"/>
    <col min="9" max="9" width="12.85546875" bestFit="1" customWidth="1"/>
    <col min="10" max="10" width="13.42578125" bestFit="1" customWidth="1"/>
    <col min="11" max="11" width="4.28515625" style="19" bestFit="1" customWidth="1"/>
    <col min="12" max="12" width="12.7109375" customWidth="1"/>
    <col min="13" max="13" width="12.7109375" bestFit="1" customWidth="1"/>
    <col min="14" max="14" width="10.7109375" bestFit="1" customWidth="1"/>
    <col min="15" max="15" width="7" bestFit="1" customWidth="1"/>
    <col min="16" max="16" width="12.85546875" bestFit="1" customWidth="1"/>
  </cols>
  <sheetData>
    <row r="1" spans="1:18" ht="26.25" x14ac:dyDescent="0.4">
      <c r="B1" s="1" t="s">
        <v>70</v>
      </c>
    </row>
    <row r="2" spans="1:18" x14ac:dyDescent="0.25">
      <c r="A2" s="5" t="s">
        <v>77</v>
      </c>
      <c r="D2" s="5"/>
      <c r="E2" s="34" t="s">
        <v>42</v>
      </c>
      <c r="L2" s="34" t="s">
        <v>43</v>
      </c>
    </row>
    <row r="3" spans="1:18" x14ac:dyDescent="0.25">
      <c r="A3" s="35" t="s">
        <v>134</v>
      </c>
      <c r="B3" s="35" t="s">
        <v>10</v>
      </c>
      <c r="C3" s="35" t="s">
        <v>28</v>
      </c>
      <c r="D3" s="35" t="s">
        <v>47</v>
      </c>
      <c r="E3" s="35" t="s">
        <v>11</v>
      </c>
      <c r="F3" s="38" t="s">
        <v>12</v>
      </c>
      <c r="G3" s="48" t="s">
        <v>40</v>
      </c>
      <c r="H3" s="35" t="s">
        <v>5</v>
      </c>
      <c r="I3" s="49" t="s">
        <v>41</v>
      </c>
      <c r="J3" s="38" t="s">
        <v>28</v>
      </c>
      <c r="K3" s="57" t="s">
        <v>47</v>
      </c>
      <c r="L3" s="35" t="s">
        <v>11</v>
      </c>
      <c r="M3" s="38" t="s">
        <v>12</v>
      </c>
      <c r="N3" s="48" t="s">
        <v>40</v>
      </c>
      <c r="O3" s="35" t="s">
        <v>5</v>
      </c>
      <c r="P3" s="49" t="s">
        <v>41</v>
      </c>
      <c r="Q3" s="47" t="s">
        <v>50</v>
      </c>
    </row>
    <row r="4" spans="1:18" x14ac:dyDescent="0.25">
      <c r="A4" s="58" t="s">
        <v>97</v>
      </c>
      <c r="B4" s="36" t="s">
        <v>62</v>
      </c>
      <c r="C4" s="44">
        <v>3</v>
      </c>
      <c r="D4" s="56">
        <v>3</v>
      </c>
      <c r="E4" s="43">
        <v>2</v>
      </c>
      <c r="F4" s="43">
        <v>2</v>
      </c>
      <c r="G4" s="52">
        <f>ROUND(((D4+C4+E4+F4)/4), 2)</f>
        <v>2.5</v>
      </c>
      <c r="H4" s="5">
        <v>1</v>
      </c>
      <c r="I4" s="50">
        <f>MIN(10, ROUND(G4*H4, 1))</f>
        <v>2.5</v>
      </c>
      <c r="J4" s="43">
        <v>3</v>
      </c>
      <c r="K4" s="56">
        <v>3</v>
      </c>
      <c r="L4" s="43">
        <v>2</v>
      </c>
      <c r="M4" s="43">
        <v>2</v>
      </c>
      <c r="N4" s="52">
        <f t="shared" ref="N4:N23" si="0">ROUND(((K4+J4+L4+M4)/4), 2)</f>
        <v>2.5</v>
      </c>
      <c r="O4" s="5">
        <v>1</v>
      </c>
      <c r="P4" s="50">
        <f>MIN(10, ROUND(N4*O4, 1))</f>
        <v>2.5</v>
      </c>
      <c r="Q4">
        <f t="shared" ref="Q4:Q23" si="1">I4-P4</f>
        <v>0</v>
      </c>
      <c r="R4" t="s">
        <v>60</v>
      </c>
    </row>
    <row r="5" spans="1:18" x14ac:dyDescent="0.25">
      <c r="A5" s="58" t="s">
        <v>98</v>
      </c>
      <c r="B5" s="3" t="s">
        <v>67</v>
      </c>
      <c r="C5" s="11">
        <v>3</v>
      </c>
      <c r="D5" s="43">
        <v>2</v>
      </c>
      <c r="E5" s="40">
        <v>2</v>
      </c>
      <c r="F5" s="40">
        <v>2</v>
      </c>
      <c r="G5" s="25">
        <f>ROUND(((D5+C5+E5+F5)/4), 2)</f>
        <v>2.25</v>
      </c>
      <c r="H5" s="5">
        <v>3</v>
      </c>
      <c r="I5" s="50">
        <f t="shared" ref="I5:I23" si="2">MIN(10, ROUND(G5*H5, 1))</f>
        <v>6.8</v>
      </c>
      <c r="J5" s="43">
        <v>3</v>
      </c>
      <c r="K5" s="43">
        <v>2</v>
      </c>
      <c r="L5" s="40">
        <v>2</v>
      </c>
      <c r="M5" s="40">
        <v>2</v>
      </c>
      <c r="N5" s="25">
        <f t="shared" si="0"/>
        <v>2.25</v>
      </c>
      <c r="O5" s="5">
        <v>3</v>
      </c>
      <c r="P5" s="50">
        <f t="shared" ref="P5:P23" si="3">MIN(10, ROUND(N5*O5, 1))</f>
        <v>6.8</v>
      </c>
      <c r="Q5">
        <f t="shared" si="1"/>
        <v>0</v>
      </c>
      <c r="R5" t="s">
        <v>60</v>
      </c>
    </row>
    <row r="6" spans="1:18" x14ac:dyDescent="0.25">
      <c r="A6" s="58" t="s">
        <v>99</v>
      </c>
      <c r="B6" s="3" t="s">
        <v>66</v>
      </c>
      <c r="C6" s="11">
        <v>3</v>
      </c>
      <c r="D6" s="43">
        <v>1</v>
      </c>
      <c r="E6" s="43">
        <v>3</v>
      </c>
      <c r="F6" s="43">
        <v>3</v>
      </c>
      <c r="G6" s="25">
        <f>ROUND(((D6+C6+E6+F6)/4), 2)</f>
        <v>2.5</v>
      </c>
      <c r="H6" s="5">
        <v>3</v>
      </c>
      <c r="I6" s="50">
        <f t="shared" si="2"/>
        <v>7.5</v>
      </c>
      <c r="J6" s="43">
        <v>3</v>
      </c>
      <c r="K6" s="43">
        <v>1</v>
      </c>
      <c r="L6" s="43">
        <v>3</v>
      </c>
      <c r="M6" s="43">
        <v>3</v>
      </c>
      <c r="N6" s="25">
        <f t="shared" si="0"/>
        <v>2.5</v>
      </c>
      <c r="O6" s="5">
        <v>3</v>
      </c>
      <c r="P6" s="50">
        <f t="shared" si="3"/>
        <v>7.5</v>
      </c>
      <c r="Q6">
        <f t="shared" si="1"/>
        <v>0</v>
      </c>
      <c r="R6" t="s">
        <v>60</v>
      </c>
    </row>
    <row r="7" spans="1:18" x14ac:dyDescent="0.25">
      <c r="A7" s="58" t="s">
        <v>100</v>
      </c>
      <c r="B7" s="3" t="s">
        <v>63</v>
      </c>
      <c r="C7" s="11" t="s">
        <v>48</v>
      </c>
      <c r="D7" s="43" t="s">
        <v>48</v>
      </c>
      <c r="E7" s="5" t="s">
        <v>48</v>
      </c>
      <c r="F7" s="5" t="s">
        <v>48</v>
      </c>
      <c r="G7" s="25">
        <v>0</v>
      </c>
      <c r="H7" s="5">
        <v>3</v>
      </c>
      <c r="I7" s="50">
        <f t="shared" si="2"/>
        <v>0</v>
      </c>
      <c r="J7" s="40">
        <v>4</v>
      </c>
      <c r="K7" s="40">
        <v>2</v>
      </c>
      <c r="L7" s="40">
        <v>3</v>
      </c>
      <c r="M7" s="40">
        <v>3</v>
      </c>
      <c r="N7" s="25">
        <f t="shared" si="0"/>
        <v>3</v>
      </c>
      <c r="O7" s="5">
        <v>3</v>
      </c>
      <c r="P7" s="50">
        <f t="shared" si="3"/>
        <v>9</v>
      </c>
      <c r="Q7">
        <f t="shared" si="1"/>
        <v>-9</v>
      </c>
    </row>
    <row r="8" spans="1:18" x14ac:dyDescent="0.25">
      <c r="A8" s="58" t="s">
        <v>101</v>
      </c>
      <c r="B8" s="3" t="s">
        <v>64</v>
      </c>
      <c r="C8" s="11" t="s">
        <v>48</v>
      </c>
      <c r="D8" s="43" t="s">
        <v>48</v>
      </c>
      <c r="E8" s="5" t="s">
        <v>48</v>
      </c>
      <c r="F8" s="5" t="s">
        <v>48</v>
      </c>
      <c r="G8" s="25">
        <v>0</v>
      </c>
      <c r="H8" s="5">
        <v>3</v>
      </c>
      <c r="I8" s="50">
        <f t="shared" si="2"/>
        <v>0</v>
      </c>
      <c r="J8" s="40">
        <v>4</v>
      </c>
      <c r="K8" s="40">
        <v>1</v>
      </c>
      <c r="L8" s="40">
        <v>3</v>
      </c>
      <c r="M8" s="40">
        <v>3</v>
      </c>
      <c r="N8" s="25">
        <f t="shared" si="0"/>
        <v>2.75</v>
      </c>
      <c r="O8" s="5">
        <v>3</v>
      </c>
      <c r="P8" s="50">
        <f t="shared" si="3"/>
        <v>8.3000000000000007</v>
      </c>
      <c r="Q8">
        <f t="shared" si="1"/>
        <v>-8.3000000000000007</v>
      </c>
    </row>
    <row r="9" spans="1:18" x14ac:dyDescent="0.25">
      <c r="A9" s="58" t="s">
        <v>102</v>
      </c>
      <c r="B9" s="3" t="s">
        <v>65</v>
      </c>
      <c r="C9" s="11">
        <v>3</v>
      </c>
      <c r="D9" s="43">
        <v>1</v>
      </c>
      <c r="E9" s="43">
        <v>1</v>
      </c>
      <c r="F9" s="43">
        <v>0</v>
      </c>
      <c r="G9" s="25">
        <f t="shared" ref="G9:G23" si="4">ROUND(((D9+C9+E9+F9)/4), 2)</f>
        <v>1.25</v>
      </c>
      <c r="H9" s="5">
        <v>3</v>
      </c>
      <c r="I9" s="50">
        <f t="shared" si="2"/>
        <v>3.8</v>
      </c>
      <c r="J9" s="43">
        <v>3</v>
      </c>
      <c r="K9" s="43">
        <v>1</v>
      </c>
      <c r="L9" s="43">
        <v>1</v>
      </c>
      <c r="M9" s="43">
        <v>0</v>
      </c>
      <c r="N9" s="25">
        <f t="shared" si="0"/>
        <v>1.25</v>
      </c>
      <c r="O9" s="5">
        <v>3</v>
      </c>
      <c r="P9" s="50">
        <f t="shared" si="3"/>
        <v>3.8</v>
      </c>
      <c r="Q9">
        <f t="shared" si="1"/>
        <v>0</v>
      </c>
      <c r="R9" t="s">
        <v>60</v>
      </c>
    </row>
    <row r="10" spans="1:18" x14ac:dyDescent="0.25">
      <c r="A10" s="58" t="s">
        <v>103</v>
      </c>
      <c r="B10" s="3" t="s">
        <v>0</v>
      </c>
      <c r="C10" s="11">
        <v>4</v>
      </c>
      <c r="D10" s="43">
        <v>4</v>
      </c>
      <c r="E10" s="43">
        <v>3</v>
      </c>
      <c r="F10" s="43">
        <v>3</v>
      </c>
      <c r="G10" s="25">
        <f t="shared" si="4"/>
        <v>3.5</v>
      </c>
      <c r="H10" s="5">
        <v>2</v>
      </c>
      <c r="I10" s="50">
        <f t="shared" si="2"/>
        <v>7</v>
      </c>
      <c r="J10" s="43">
        <v>4</v>
      </c>
      <c r="K10" s="43">
        <v>4</v>
      </c>
      <c r="L10" s="43">
        <v>3</v>
      </c>
      <c r="M10" s="43">
        <v>3</v>
      </c>
      <c r="N10" s="25">
        <f t="shared" si="0"/>
        <v>3.5</v>
      </c>
      <c r="O10" s="40">
        <v>2</v>
      </c>
      <c r="P10" s="50">
        <f t="shared" si="3"/>
        <v>7</v>
      </c>
      <c r="Q10">
        <f t="shared" si="1"/>
        <v>0</v>
      </c>
    </row>
    <row r="11" spans="1:18" x14ac:dyDescent="0.25">
      <c r="A11" s="58" t="s">
        <v>104</v>
      </c>
      <c r="B11" s="3" t="s">
        <v>44</v>
      </c>
      <c r="C11" s="11">
        <v>4</v>
      </c>
      <c r="D11" s="43">
        <v>4</v>
      </c>
      <c r="E11" s="43">
        <v>3</v>
      </c>
      <c r="F11" s="43">
        <v>2</v>
      </c>
      <c r="G11" s="25">
        <f t="shared" si="4"/>
        <v>3.25</v>
      </c>
      <c r="H11" s="5">
        <v>3</v>
      </c>
      <c r="I11" s="50">
        <f t="shared" si="2"/>
        <v>9.8000000000000007</v>
      </c>
      <c r="J11" s="43">
        <v>4</v>
      </c>
      <c r="K11" s="43">
        <v>4</v>
      </c>
      <c r="L11" s="43">
        <v>3</v>
      </c>
      <c r="M11" s="43">
        <v>2</v>
      </c>
      <c r="N11" s="25">
        <f t="shared" si="0"/>
        <v>3.25</v>
      </c>
      <c r="O11" s="40">
        <v>3</v>
      </c>
      <c r="P11" s="50">
        <f t="shared" si="3"/>
        <v>9.8000000000000007</v>
      </c>
      <c r="Q11">
        <f t="shared" si="1"/>
        <v>0</v>
      </c>
      <c r="R11" t="s">
        <v>60</v>
      </c>
    </row>
    <row r="12" spans="1:18" x14ac:dyDescent="0.25">
      <c r="A12" s="58" t="s">
        <v>105</v>
      </c>
      <c r="B12" s="3" t="s">
        <v>58</v>
      </c>
      <c r="C12" s="11">
        <v>2</v>
      </c>
      <c r="D12" s="40">
        <v>2</v>
      </c>
      <c r="E12" s="43">
        <v>2</v>
      </c>
      <c r="F12" s="43">
        <v>2</v>
      </c>
      <c r="G12" s="25">
        <f t="shared" si="4"/>
        <v>2</v>
      </c>
      <c r="H12" s="5">
        <v>2</v>
      </c>
      <c r="I12" s="50">
        <f t="shared" si="2"/>
        <v>4</v>
      </c>
      <c r="J12" s="43">
        <v>2</v>
      </c>
      <c r="K12" s="40">
        <v>2</v>
      </c>
      <c r="L12" s="43">
        <v>2</v>
      </c>
      <c r="M12" s="43">
        <v>2</v>
      </c>
      <c r="N12" s="25">
        <f t="shared" si="0"/>
        <v>2</v>
      </c>
      <c r="O12" s="40">
        <v>2</v>
      </c>
      <c r="P12" s="50">
        <f t="shared" si="3"/>
        <v>4</v>
      </c>
      <c r="Q12">
        <f t="shared" si="1"/>
        <v>0</v>
      </c>
    </row>
    <row r="13" spans="1:18" x14ac:dyDescent="0.25">
      <c r="A13" s="58" t="s">
        <v>106</v>
      </c>
      <c r="B13" s="53" t="s">
        <v>83</v>
      </c>
      <c r="C13" s="25">
        <v>2</v>
      </c>
      <c r="D13" s="43">
        <v>3</v>
      </c>
      <c r="E13" s="40">
        <v>3</v>
      </c>
      <c r="F13" s="40">
        <v>2</v>
      </c>
      <c r="G13" s="25">
        <f t="shared" si="4"/>
        <v>2.5</v>
      </c>
      <c r="H13" s="5">
        <v>3</v>
      </c>
      <c r="I13" s="50">
        <f t="shared" si="2"/>
        <v>7.5</v>
      </c>
      <c r="J13" s="40">
        <v>2</v>
      </c>
      <c r="K13" s="43">
        <v>3</v>
      </c>
      <c r="L13" s="40">
        <v>3</v>
      </c>
      <c r="M13" s="40">
        <v>2</v>
      </c>
      <c r="N13" s="25">
        <f t="shared" si="0"/>
        <v>2.5</v>
      </c>
      <c r="O13" s="40">
        <v>3</v>
      </c>
      <c r="P13" s="50">
        <f t="shared" si="3"/>
        <v>7.5</v>
      </c>
      <c r="Q13">
        <f t="shared" si="1"/>
        <v>0</v>
      </c>
      <c r="R13" t="s">
        <v>60</v>
      </c>
    </row>
    <row r="14" spans="1:18" x14ac:dyDescent="0.25">
      <c r="A14" s="58" t="s">
        <v>107</v>
      </c>
      <c r="B14" s="53" t="s">
        <v>1</v>
      </c>
      <c r="C14" s="11">
        <v>1</v>
      </c>
      <c r="D14" s="43">
        <v>2</v>
      </c>
      <c r="E14" s="43">
        <v>2</v>
      </c>
      <c r="F14" s="43">
        <v>1</v>
      </c>
      <c r="G14" s="25">
        <f t="shared" si="4"/>
        <v>1.5</v>
      </c>
      <c r="H14" s="5">
        <v>2</v>
      </c>
      <c r="I14" s="50">
        <f t="shared" si="2"/>
        <v>3</v>
      </c>
      <c r="J14" s="43">
        <v>1</v>
      </c>
      <c r="K14" s="43">
        <v>2</v>
      </c>
      <c r="L14" s="43">
        <v>2</v>
      </c>
      <c r="M14" s="43">
        <v>1</v>
      </c>
      <c r="N14" s="25">
        <f t="shared" si="0"/>
        <v>1.5</v>
      </c>
      <c r="O14" s="40">
        <v>2</v>
      </c>
      <c r="P14" s="50">
        <f t="shared" si="3"/>
        <v>3</v>
      </c>
      <c r="Q14">
        <f t="shared" si="1"/>
        <v>0</v>
      </c>
    </row>
    <row r="15" spans="1:18" x14ac:dyDescent="0.25">
      <c r="A15" s="58" t="s">
        <v>108</v>
      </c>
      <c r="B15" s="54" t="s">
        <v>23</v>
      </c>
      <c r="C15" s="25">
        <v>2</v>
      </c>
      <c r="D15" s="43">
        <v>2</v>
      </c>
      <c r="E15" s="40">
        <v>3</v>
      </c>
      <c r="F15" s="40">
        <v>3</v>
      </c>
      <c r="G15" s="25">
        <f t="shared" si="4"/>
        <v>2.5</v>
      </c>
      <c r="H15" s="5">
        <v>2</v>
      </c>
      <c r="I15" s="50">
        <f t="shared" si="2"/>
        <v>5</v>
      </c>
      <c r="J15" s="40">
        <v>2</v>
      </c>
      <c r="K15" s="43">
        <v>2</v>
      </c>
      <c r="L15" s="40">
        <v>3</v>
      </c>
      <c r="M15" s="40">
        <v>3</v>
      </c>
      <c r="N15" s="25">
        <f t="shared" si="0"/>
        <v>2.5</v>
      </c>
      <c r="O15" s="40">
        <v>2</v>
      </c>
      <c r="P15" s="50">
        <f t="shared" si="3"/>
        <v>5</v>
      </c>
      <c r="Q15">
        <f t="shared" si="1"/>
        <v>0</v>
      </c>
    </row>
    <row r="16" spans="1:18" x14ac:dyDescent="0.25">
      <c r="A16" s="58" t="s">
        <v>109</v>
      </c>
      <c r="B16" s="53" t="s">
        <v>57</v>
      </c>
      <c r="C16" s="25">
        <v>2</v>
      </c>
      <c r="D16" s="43">
        <v>2</v>
      </c>
      <c r="E16" s="40">
        <v>3</v>
      </c>
      <c r="F16" s="40">
        <v>3</v>
      </c>
      <c r="G16" s="25">
        <f t="shared" si="4"/>
        <v>2.5</v>
      </c>
      <c r="H16" s="5">
        <v>1</v>
      </c>
      <c r="I16" s="50">
        <f t="shared" si="2"/>
        <v>2.5</v>
      </c>
      <c r="J16" s="40">
        <v>2</v>
      </c>
      <c r="K16" s="43">
        <v>2</v>
      </c>
      <c r="L16" s="40">
        <v>3</v>
      </c>
      <c r="M16" s="40">
        <v>3</v>
      </c>
      <c r="N16" s="25">
        <f t="shared" si="0"/>
        <v>2.5</v>
      </c>
      <c r="O16" s="40">
        <v>1</v>
      </c>
      <c r="P16" s="50">
        <f t="shared" si="3"/>
        <v>2.5</v>
      </c>
      <c r="Q16">
        <f t="shared" si="1"/>
        <v>0</v>
      </c>
    </row>
    <row r="17" spans="1:18" x14ac:dyDescent="0.25">
      <c r="A17" s="58" t="s">
        <v>110</v>
      </c>
      <c r="B17" s="53" t="s">
        <v>2</v>
      </c>
      <c r="C17" s="25">
        <v>2</v>
      </c>
      <c r="D17" s="43">
        <v>1</v>
      </c>
      <c r="E17" s="40">
        <v>3</v>
      </c>
      <c r="F17" s="40">
        <v>3</v>
      </c>
      <c r="G17" s="25">
        <f t="shared" si="4"/>
        <v>2.25</v>
      </c>
      <c r="H17" s="5">
        <v>3</v>
      </c>
      <c r="I17" s="50">
        <f t="shared" si="2"/>
        <v>6.8</v>
      </c>
      <c r="J17" s="40">
        <v>2</v>
      </c>
      <c r="K17" s="43">
        <v>1</v>
      </c>
      <c r="L17" s="40">
        <v>3</v>
      </c>
      <c r="M17" s="40">
        <v>3</v>
      </c>
      <c r="N17" s="25">
        <f t="shared" si="0"/>
        <v>2.25</v>
      </c>
      <c r="O17" s="40">
        <v>2</v>
      </c>
      <c r="P17" s="50">
        <f t="shared" si="3"/>
        <v>4.5</v>
      </c>
      <c r="Q17">
        <f t="shared" si="1"/>
        <v>2.2999999999999998</v>
      </c>
      <c r="R17" t="s">
        <v>61</v>
      </c>
    </row>
    <row r="18" spans="1:18" x14ac:dyDescent="0.25">
      <c r="A18" s="58" t="s">
        <v>111</v>
      </c>
      <c r="B18" s="53" t="s">
        <v>3</v>
      </c>
      <c r="C18" s="25">
        <v>2</v>
      </c>
      <c r="D18" s="43">
        <v>1</v>
      </c>
      <c r="E18" s="40">
        <v>3</v>
      </c>
      <c r="F18" s="40">
        <v>3</v>
      </c>
      <c r="G18" s="25">
        <f t="shared" si="4"/>
        <v>2.25</v>
      </c>
      <c r="H18" s="5">
        <v>2</v>
      </c>
      <c r="I18" s="50">
        <f t="shared" si="2"/>
        <v>4.5</v>
      </c>
      <c r="J18" s="40">
        <v>2</v>
      </c>
      <c r="K18" s="43">
        <v>1</v>
      </c>
      <c r="L18" s="40">
        <v>3</v>
      </c>
      <c r="M18" s="40">
        <v>3</v>
      </c>
      <c r="N18" s="25">
        <f t="shared" si="0"/>
        <v>2.25</v>
      </c>
      <c r="O18" s="40">
        <v>3</v>
      </c>
      <c r="P18" s="50">
        <f t="shared" si="3"/>
        <v>6.8</v>
      </c>
      <c r="Q18">
        <f t="shared" si="1"/>
        <v>-2.2999999999999998</v>
      </c>
    </row>
    <row r="19" spans="1:18" x14ac:dyDescent="0.25">
      <c r="A19" s="58" t="s">
        <v>112</v>
      </c>
      <c r="B19" s="53" t="s">
        <v>53</v>
      </c>
      <c r="C19" s="25">
        <v>1</v>
      </c>
      <c r="D19" s="43">
        <v>2</v>
      </c>
      <c r="E19" s="40">
        <v>3</v>
      </c>
      <c r="F19" s="40">
        <v>3</v>
      </c>
      <c r="G19" s="25">
        <f t="shared" si="4"/>
        <v>2.25</v>
      </c>
      <c r="H19" s="5">
        <v>2</v>
      </c>
      <c r="I19" s="50">
        <f t="shared" si="2"/>
        <v>4.5</v>
      </c>
      <c r="J19" s="40">
        <v>1</v>
      </c>
      <c r="K19" s="43">
        <v>2</v>
      </c>
      <c r="L19" s="40">
        <v>3</v>
      </c>
      <c r="M19" s="40">
        <v>3</v>
      </c>
      <c r="N19" s="25">
        <f t="shared" si="0"/>
        <v>2.25</v>
      </c>
      <c r="O19" s="40">
        <v>2</v>
      </c>
      <c r="P19" s="50">
        <f t="shared" si="3"/>
        <v>4.5</v>
      </c>
      <c r="Q19">
        <f t="shared" si="1"/>
        <v>0</v>
      </c>
    </row>
    <row r="20" spans="1:18" x14ac:dyDescent="0.25">
      <c r="A20" s="58" t="s">
        <v>113</v>
      </c>
      <c r="B20" s="53" t="s">
        <v>54</v>
      </c>
      <c r="C20" s="25">
        <v>1</v>
      </c>
      <c r="D20" s="43">
        <v>1</v>
      </c>
      <c r="E20" s="40">
        <v>2</v>
      </c>
      <c r="F20" s="40">
        <v>2</v>
      </c>
      <c r="G20" s="25">
        <f t="shared" si="4"/>
        <v>1.5</v>
      </c>
      <c r="H20" s="5">
        <v>3</v>
      </c>
      <c r="I20" s="50">
        <f t="shared" si="2"/>
        <v>4.5</v>
      </c>
      <c r="J20" s="40">
        <v>1</v>
      </c>
      <c r="K20" s="43">
        <v>1</v>
      </c>
      <c r="L20" s="40">
        <v>2</v>
      </c>
      <c r="M20" s="40">
        <v>1</v>
      </c>
      <c r="N20" s="25">
        <f t="shared" si="0"/>
        <v>1.25</v>
      </c>
      <c r="O20" s="40">
        <v>3</v>
      </c>
      <c r="P20" s="50">
        <f t="shared" si="3"/>
        <v>3.8</v>
      </c>
      <c r="Q20">
        <f t="shared" si="1"/>
        <v>0.70000000000000018</v>
      </c>
      <c r="R20" t="s">
        <v>60</v>
      </c>
    </row>
    <row r="21" spans="1:18" x14ac:dyDescent="0.25">
      <c r="A21" s="58" t="s">
        <v>114</v>
      </c>
      <c r="B21" s="53" t="s">
        <v>56</v>
      </c>
      <c r="C21" s="25">
        <v>4</v>
      </c>
      <c r="D21" s="43">
        <v>4</v>
      </c>
      <c r="E21" s="40">
        <v>1</v>
      </c>
      <c r="F21" s="40">
        <v>2</v>
      </c>
      <c r="G21" s="25">
        <f t="shared" si="4"/>
        <v>2.75</v>
      </c>
      <c r="H21" s="5">
        <v>3</v>
      </c>
      <c r="I21" s="50">
        <f t="shared" si="2"/>
        <v>8.3000000000000007</v>
      </c>
      <c r="J21" s="40">
        <v>4</v>
      </c>
      <c r="K21" s="43">
        <v>4</v>
      </c>
      <c r="L21" s="40">
        <v>1</v>
      </c>
      <c r="M21" s="40">
        <v>2</v>
      </c>
      <c r="N21" s="25">
        <f t="shared" si="0"/>
        <v>2.75</v>
      </c>
      <c r="O21" s="40">
        <v>3</v>
      </c>
      <c r="P21" s="50">
        <f t="shared" si="3"/>
        <v>8.3000000000000007</v>
      </c>
      <c r="Q21">
        <f t="shared" si="1"/>
        <v>0</v>
      </c>
      <c r="R21" t="s">
        <v>60</v>
      </c>
    </row>
    <row r="22" spans="1:18" x14ac:dyDescent="0.25">
      <c r="A22" s="58" t="s">
        <v>115</v>
      </c>
      <c r="B22" s="53" t="s">
        <v>55</v>
      </c>
      <c r="C22" s="25">
        <v>4</v>
      </c>
      <c r="D22" s="43">
        <v>4</v>
      </c>
      <c r="E22" s="40">
        <v>2</v>
      </c>
      <c r="F22" s="40">
        <v>2</v>
      </c>
      <c r="G22" s="25">
        <f t="shared" si="4"/>
        <v>3</v>
      </c>
      <c r="H22" s="5">
        <v>3</v>
      </c>
      <c r="I22" s="50">
        <f t="shared" si="2"/>
        <v>9</v>
      </c>
      <c r="J22" s="40">
        <v>4</v>
      </c>
      <c r="K22" s="43">
        <v>4</v>
      </c>
      <c r="L22" s="40">
        <v>2</v>
      </c>
      <c r="M22" s="40">
        <v>1</v>
      </c>
      <c r="N22" s="25">
        <f t="shared" si="0"/>
        <v>2.75</v>
      </c>
      <c r="O22" s="40">
        <v>3</v>
      </c>
      <c r="P22" s="50">
        <f t="shared" si="3"/>
        <v>8.3000000000000007</v>
      </c>
      <c r="Q22">
        <f t="shared" si="1"/>
        <v>0.69999999999999929</v>
      </c>
    </row>
    <row r="23" spans="1:18" x14ac:dyDescent="0.25">
      <c r="A23" s="59" t="s">
        <v>116</v>
      </c>
      <c r="B23" s="55" t="s">
        <v>52</v>
      </c>
      <c r="C23" s="41">
        <v>4</v>
      </c>
      <c r="D23" s="7">
        <v>4</v>
      </c>
      <c r="E23" s="42">
        <v>3</v>
      </c>
      <c r="F23" s="42">
        <v>3</v>
      </c>
      <c r="G23" s="41">
        <f t="shared" si="4"/>
        <v>3.5</v>
      </c>
      <c r="H23" s="7">
        <v>3</v>
      </c>
      <c r="I23" s="51">
        <f t="shared" si="2"/>
        <v>10</v>
      </c>
      <c r="J23" s="42">
        <v>4</v>
      </c>
      <c r="K23" s="7">
        <v>4</v>
      </c>
      <c r="L23" s="42">
        <v>3</v>
      </c>
      <c r="M23" s="42">
        <v>3</v>
      </c>
      <c r="N23" s="41">
        <f t="shared" si="0"/>
        <v>3.5</v>
      </c>
      <c r="O23" s="42">
        <v>3</v>
      </c>
      <c r="P23" s="51">
        <f t="shared" si="3"/>
        <v>10</v>
      </c>
      <c r="Q23">
        <f t="shared" si="1"/>
        <v>0</v>
      </c>
      <c r="R23" t="s">
        <v>60</v>
      </c>
    </row>
    <row r="25" spans="1:18" x14ac:dyDescent="0.25">
      <c r="B25" s="45" t="s">
        <v>46</v>
      </c>
      <c r="J25" s="39"/>
      <c r="K25" s="39"/>
      <c r="L25" s="39"/>
      <c r="M25" s="39"/>
    </row>
    <row r="26" spans="1:18" x14ac:dyDescent="0.25">
      <c r="B26" s="45" t="s">
        <v>45</v>
      </c>
      <c r="J26" s="39"/>
      <c r="K26" s="39"/>
      <c r="L26" s="39"/>
      <c r="M26" s="39"/>
    </row>
    <row r="27" spans="1:18" x14ac:dyDescent="0.25">
      <c r="B27" s="45" t="s">
        <v>49</v>
      </c>
    </row>
    <row r="28" spans="1:18" x14ac:dyDescent="0.25">
      <c r="B28" s="46" t="s">
        <v>51</v>
      </c>
      <c r="G28" s="43"/>
      <c r="N28" s="43"/>
    </row>
    <row r="30" spans="1:18" x14ac:dyDescent="0.25">
      <c r="B30" s="46"/>
    </row>
  </sheetData>
  <pageMargins left="0.7" right="0.7" top="0.78740157499999996" bottom="0.78740157499999996" header="0.3" footer="0.3"/>
  <pageSetup paperSize="9"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C3AE2D12-9E74-4EE7-8231-DDF7849D71FE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P4:P23</xm:sqref>
        </x14:conditionalFormatting>
        <x14:conditionalFormatting xmlns:xm="http://schemas.microsoft.com/office/excel/2006/main">
          <x14:cfRule type="iconSet" priority="28" id="{5E9329EA-C652-4249-86D0-68688582C30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I4:I23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workbookViewId="0">
      <selection activeCell="A6" sqref="A6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5" width="43.42578125" bestFit="1" customWidth="1"/>
    <col min="6" max="6" width="60.710937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4</v>
      </c>
    </row>
    <row r="2" spans="1:8" x14ac:dyDescent="0.25">
      <c r="A2" s="19"/>
      <c r="B2" s="19"/>
      <c r="C2" s="19"/>
      <c r="H2" s="23" t="s">
        <v>20</v>
      </c>
    </row>
    <row r="3" spans="1:8" x14ac:dyDescent="0.25">
      <c r="A3" s="15" t="s">
        <v>34</v>
      </c>
      <c r="B3" s="15" t="s">
        <v>28</v>
      </c>
      <c r="C3" s="16" t="s">
        <v>11</v>
      </c>
      <c r="D3" s="17" t="s">
        <v>12</v>
      </c>
      <c r="E3" s="18" t="s">
        <v>5</v>
      </c>
      <c r="F3" s="18" t="s">
        <v>21</v>
      </c>
      <c r="H3" s="22" t="s">
        <v>6</v>
      </c>
    </row>
    <row r="4" spans="1:8" x14ac:dyDescent="0.25">
      <c r="A4" s="24" t="s">
        <v>24</v>
      </c>
      <c r="B4" s="24" t="s">
        <v>29</v>
      </c>
      <c r="C4" s="24"/>
      <c r="D4" s="24"/>
      <c r="E4" s="8"/>
      <c r="F4" s="12"/>
      <c r="H4" s="32" t="s">
        <v>7</v>
      </c>
    </row>
    <row r="5" spans="1:8" x14ac:dyDescent="0.25">
      <c r="A5" s="12" t="s">
        <v>170</v>
      </c>
      <c r="B5" s="12" t="s">
        <v>31</v>
      </c>
      <c r="C5" s="12" t="s">
        <v>19</v>
      </c>
      <c r="D5" s="8" t="s">
        <v>19</v>
      </c>
      <c r="E5" s="12" t="s">
        <v>15</v>
      </c>
      <c r="F5" s="12"/>
      <c r="H5" s="20"/>
    </row>
    <row r="6" spans="1:8" x14ac:dyDescent="0.25">
      <c r="A6" s="12" t="s">
        <v>59</v>
      </c>
      <c r="B6" s="12" t="s">
        <v>30</v>
      </c>
      <c r="C6" s="12" t="s">
        <v>18</v>
      </c>
      <c r="D6" s="8" t="s">
        <v>18</v>
      </c>
      <c r="E6" s="12" t="s">
        <v>14</v>
      </c>
      <c r="F6" s="12"/>
      <c r="H6" s="20"/>
    </row>
    <row r="7" spans="1:8" x14ac:dyDescent="0.25">
      <c r="A7" s="12" t="s">
        <v>25</v>
      </c>
      <c r="B7" s="12" t="s">
        <v>32</v>
      </c>
      <c r="C7" s="12" t="s">
        <v>17</v>
      </c>
      <c r="D7" s="8" t="s">
        <v>17</v>
      </c>
      <c r="E7" s="12" t="s">
        <v>13</v>
      </c>
      <c r="F7" s="12"/>
      <c r="H7" s="20"/>
    </row>
    <row r="8" spans="1:8" x14ac:dyDescent="0.25">
      <c r="A8" s="13" t="s">
        <v>26</v>
      </c>
      <c r="B8" s="13" t="s">
        <v>33</v>
      </c>
      <c r="C8" s="13"/>
      <c r="D8" s="13" t="s">
        <v>16</v>
      </c>
      <c r="E8" s="12" t="s">
        <v>27</v>
      </c>
      <c r="F8" s="12"/>
      <c r="H8" s="21"/>
    </row>
    <row r="9" spans="1:8" x14ac:dyDescent="0.25">
      <c r="A9" s="28"/>
      <c r="B9" s="29" t="s">
        <v>35</v>
      </c>
      <c r="C9" s="26"/>
      <c r="D9" s="8"/>
      <c r="E9" s="33" t="s">
        <v>39</v>
      </c>
      <c r="F9" s="31" t="s">
        <v>68</v>
      </c>
    </row>
    <row r="10" spans="1:8" x14ac:dyDescent="0.25">
      <c r="A10" s="9"/>
      <c r="B10" s="30" t="s">
        <v>38</v>
      </c>
      <c r="C10" s="27"/>
      <c r="D10" s="10"/>
      <c r="E10" s="10"/>
      <c r="F10" s="14" t="s">
        <v>69</v>
      </c>
    </row>
    <row r="11" spans="1:8" x14ac:dyDescent="0.25">
      <c r="E11" t="s">
        <v>168</v>
      </c>
    </row>
    <row r="12" spans="1:8" x14ac:dyDescent="0.25">
      <c r="E12" t="s">
        <v>169</v>
      </c>
    </row>
    <row r="13" spans="1:8" x14ac:dyDescent="0.25">
      <c r="E13" t="s">
        <v>37</v>
      </c>
    </row>
    <row r="14" spans="1:8" x14ac:dyDescent="0.25">
      <c r="E14" t="s">
        <v>36</v>
      </c>
    </row>
    <row r="19" spans="1:5" x14ac:dyDescent="0.25">
      <c r="E19" s="2"/>
    </row>
    <row r="20" spans="1:5" x14ac:dyDescent="0.25">
      <c r="A20" t="s">
        <v>8</v>
      </c>
    </row>
    <row r="21" spans="1:5" x14ac:dyDescent="0.25">
      <c r="A21" s="6" t="s">
        <v>9</v>
      </c>
    </row>
    <row r="22" spans="1:5" x14ac:dyDescent="0.25">
      <c r="A22" t="s">
        <v>22</v>
      </c>
    </row>
  </sheetData>
  <hyperlinks>
    <hyperlink ref="A21" r:id="rId1"/>
  </hyperlinks>
  <pageMargins left="0.7" right="0.7" top="0.78740157499999996" bottom="0.78740157499999996" header="0.3" footer="0.3"/>
  <pageSetup paperSize="9" scale="56" orientation="landscape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5"/>
  <sheetViews>
    <sheetView tabSelected="1" topLeftCell="A7" workbookViewId="0">
      <selection activeCell="B33" sqref="B33"/>
    </sheetView>
  </sheetViews>
  <sheetFormatPr defaultRowHeight="15" x14ac:dyDescent="0.25"/>
  <cols>
    <col min="2" max="2" width="37.5703125" customWidth="1"/>
  </cols>
  <sheetData>
    <row r="4" spans="1:3" x14ac:dyDescent="0.25">
      <c r="A4" s="63" t="s">
        <v>116</v>
      </c>
      <c r="B4" t="s">
        <v>176</v>
      </c>
      <c r="C4" s="65" t="s">
        <v>175</v>
      </c>
    </row>
    <row r="5" spans="1:3" x14ac:dyDescent="0.25">
      <c r="C5" t="s">
        <v>171</v>
      </c>
    </row>
    <row r="6" spans="1:3" x14ac:dyDescent="0.25">
      <c r="C6" t="s">
        <v>172</v>
      </c>
    </row>
    <row r="7" spans="1:3" x14ac:dyDescent="0.25">
      <c r="C7" t="s">
        <v>173</v>
      </c>
    </row>
    <row r="8" spans="1:3" x14ac:dyDescent="0.25">
      <c r="C8" t="s">
        <v>182</v>
      </c>
    </row>
    <row r="9" spans="1:3" x14ac:dyDescent="0.25">
      <c r="C9" t="s">
        <v>194</v>
      </c>
    </row>
    <row r="10" spans="1:3" x14ac:dyDescent="0.25">
      <c r="C10" t="s">
        <v>174</v>
      </c>
    </row>
    <row r="11" spans="1:3" x14ac:dyDescent="0.25">
      <c r="C11" t="s">
        <v>191</v>
      </c>
    </row>
    <row r="12" spans="1:3" x14ac:dyDescent="0.25">
      <c r="C12" t="s">
        <v>192</v>
      </c>
    </row>
    <row r="13" spans="1:3" x14ac:dyDescent="0.25">
      <c r="C13" t="s">
        <v>193</v>
      </c>
    </row>
    <row r="15" spans="1:3" x14ac:dyDescent="0.25">
      <c r="B15" t="s">
        <v>177</v>
      </c>
      <c r="C15" t="s">
        <v>178</v>
      </c>
    </row>
    <row r="16" spans="1:3" x14ac:dyDescent="0.25">
      <c r="C16" t="s">
        <v>179</v>
      </c>
    </row>
    <row r="17" spans="1:3" x14ac:dyDescent="0.25">
      <c r="C17" t="s">
        <v>180</v>
      </c>
    </row>
    <row r="18" spans="1:3" x14ac:dyDescent="0.25">
      <c r="C18" t="s">
        <v>181</v>
      </c>
    </row>
    <row r="21" spans="1:3" x14ac:dyDescent="0.25">
      <c r="A21" s="63" t="s">
        <v>103</v>
      </c>
      <c r="B21" t="s">
        <v>185</v>
      </c>
      <c r="C21" t="s">
        <v>186</v>
      </c>
    </row>
    <row r="22" spans="1:3" x14ac:dyDescent="0.25">
      <c r="C22" t="s">
        <v>187</v>
      </c>
    </row>
    <row r="24" spans="1:3" x14ac:dyDescent="0.25">
      <c r="B24" t="s">
        <v>183</v>
      </c>
      <c r="C24" t="s">
        <v>190</v>
      </c>
    </row>
    <row r="26" spans="1:3" x14ac:dyDescent="0.25">
      <c r="B26" t="s">
        <v>184</v>
      </c>
      <c r="C26" t="s">
        <v>188</v>
      </c>
    </row>
    <row r="27" spans="1:3" x14ac:dyDescent="0.25">
      <c r="C27" t="s">
        <v>189</v>
      </c>
    </row>
    <row r="29" spans="1:3" x14ac:dyDescent="0.25">
      <c r="A29" s="63" t="s">
        <v>104</v>
      </c>
      <c r="B29" t="s">
        <v>195</v>
      </c>
      <c r="C29" t="s">
        <v>196</v>
      </c>
    </row>
    <row r="30" spans="1:3" x14ac:dyDescent="0.25">
      <c r="C30" t="s">
        <v>197</v>
      </c>
    </row>
    <row r="32" spans="1:3" x14ac:dyDescent="0.25">
      <c r="B32" t="s">
        <v>199</v>
      </c>
      <c r="C32" t="s">
        <v>198</v>
      </c>
    </row>
    <row r="34" spans="2:3" x14ac:dyDescent="0.25">
      <c r="B34" t="s">
        <v>200</v>
      </c>
      <c r="C34" t="s">
        <v>201</v>
      </c>
    </row>
    <row r="35" spans="2:3" x14ac:dyDescent="0.25">
      <c r="B35" t="s">
        <v>203</v>
      </c>
      <c r="C35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Security Measures</vt:lpstr>
      <vt:lpstr>Vector risk assessment</vt:lpstr>
      <vt:lpstr>Risk assessment formula</vt:lpstr>
      <vt:lpstr>Measure TempDump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2019-05-16T14:36:21Z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