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B4ECD0F5-A054-4E8E-9F11-37243CA3D8F1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2024 йилда амалга оширил харид" sheetId="1" r:id="rId1"/>
  </sheets>
  <definedNames>
    <definedName name="_Hlk109510007" localSheetId="0">'2024 йилда амалга оширил харид'!$A$325</definedName>
    <definedName name="_Hlk111836670" localSheetId="0">'2024 йилда амалга оширил харид'!$A$5</definedName>
    <definedName name="_Hlk111907451" localSheetId="0">'2024 йилда амалга оширил харид'!#REF!</definedName>
    <definedName name="_xlnm._FilterDatabase" localSheetId="0" hidden="1">'2024 йилда амалга оширил харид'!$A$6:$L$325</definedName>
  </definedNames>
  <calcPr calcId="191029"/>
</workbook>
</file>

<file path=xl/calcChain.xml><?xml version="1.0" encoding="utf-8"?>
<calcChain xmlns="http://schemas.openxmlformats.org/spreadsheetml/2006/main">
  <c r="K18" i="1" l="1"/>
  <c r="K141" i="1"/>
  <c r="K140" i="1"/>
  <c r="K139" i="1"/>
  <c r="K138" i="1"/>
  <c r="K137" i="1"/>
  <c r="K136" i="1"/>
  <c r="K135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L324" i="1" l="1"/>
  <c r="L325" i="1"/>
</calcChain>
</file>

<file path=xl/sharedStrings.xml><?xml version="1.0" encoding="utf-8"?>
<sst xmlns="http://schemas.openxmlformats.org/spreadsheetml/2006/main" count="1546" uniqueCount="796">
  <si>
    <t>МАЪЛУМОТЛАР</t>
  </si>
  <si>
    <t>Т/р</t>
  </si>
  <si>
    <t>Буюртмачи СТИР рақами</t>
  </si>
  <si>
    <t>Электрон дўкон</t>
  </si>
  <si>
    <t>Маълумотлар эълон қилинаётган давр бўйича жами:</t>
  </si>
  <si>
    <t>Ҳисобот йилининг ўтган даври бўйича жами:</t>
  </si>
  <si>
    <t>Бюджетдан ташқари жамғарма маблағлари</t>
  </si>
  <si>
    <t>Кубок наградной</t>
  </si>
  <si>
    <t>Электросоковыжималка</t>
  </si>
  <si>
    <t>Букет из живых цветов</t>
  </si>
  <si>
    <t>Фоторамка</t>
  </si>
  <si>
    <t>Вода питьевая упакованная</t>
  </si>
  <si>
    <t>YATT MAYUSUPOV OTAВEK SHUXRATJON O`G`LI</t>
  </si>
  <si>
    <t>Масло моторное</t>
  </si>
  <si>
    <t>Услуга по заправке и восстановление картриджей</t>
  </si>
  <si>
    <t>Картридж для принтера</t>
  </si>
  <si>
    <t>Метла</t>
  </si>
  <si>
    <t>Веник</t>
  </si>
  <si>
    <t>Драцена</t>
  </si>
  <si>
    <t>Семена газонной травы</t>
  </si>
  <si>
    <t>Биогумус</t>
  </si>
  <si>
    <t>Услуга по техническому обслуживанию лифтов</t>
  </si>
  <si>
    <t>Услуга по техническому обслуживанию приборов учета водомеров</t>
  </si>
  <si>
    <t>Услуга по брокерскому вознаграждению</t>
  </si>
  <si>
    <t>TANIQULOV JASURBEK AXTAMOVICH</t>
  </si>
  <si>
    <t>Медаль</t>
  </si>
  <si>
    <t>Электрод сварочный</t>
  </si>
  <si>
    <t>Фонарь бытовой</t>
  </si>
  <si>
    <t>Пружина для переплета пластиковая</t>
  </si>
  <si>
    <t>Фреон</t>
  </si>
  <si>
    <t>Флаги организаций и ведомств</t>
  </si>
  <si>
    <t>Услуга по промывке, опрессовке и профилактике системы отопления</t>
  </si>
  <si>
    <t>Картон для переплета</t>
  </si>
  <si>
    <t>Услуга по печатанию журнала</t>
  </si>
  <si>
    <t>Услуга по обслуживанию котельного оборудования</t>
  </si>
  <si>
    <t>Ремень для брюк</t>
  </si>
  <si>
    <t>Выполнение научно-исследовательских и опытно-технологических работ, разработка нормативно-правовых актов</t>
  </si>
  <si>
    <t>Мыло туалетное жидкое</t>
  </si>
  <si>
    <t>Папка кожаная</t>
  </si>
  <si>
    <t>TOJIR PRIMA SERVIS MCHJ</t>
  </si>
  <si>
    <t>Туфли мужские</t>
  </si>
  <si>
    <t>Кооперация портали</t>
  </si>
  <si>
    <t>Харид қилинган товарлар ва хизматлар номи</t>
  </si>
  <si>
    <t>Шартнома рақами</t>
  </si>
  <si>
    <t>Шартнома санаси</t>
  </si>
  <si>
    <t>Етказиб берувчи корхона тўғрисида маълумотлар</t>
  </si>
  <si>
    <t>Корхона номи</t>
  </si>
  <si>
    <t>Корхона СТИРи</t>
  </si>
  <si>
    <t>Харид қилинган товарлар (хизматлар) жами қиймати
(минг сўм)</t>
  </si>
  <si>
    <t>Услуга по ремонту компьютера</t>
  </si>
  <si>
    <t>FORT- PRO BIZNES MCHJ</t>
  </si>
  <si>
    <t>GOLD WAVE PLUS NEFT XK</t>
  </si>
  <si>
    <t>OTASH SIFAT МЧЖ</t>
  </si>
  <si>
    <t>Картридж для принтера Xerox Prime Link C9070</t>
  </si>
  <si>
    <t>"VIRTUS SERVIS" xususiy korxonasi</t>
  </si>
  <si>
    <t>Картридж для принтера Xerox VL C7020</t>
  </si>
  <si>
    <t>Сменный баллон для освежителя воздуха</t>
  </si>
  <si>
    <t>SAVDO BIZNES DIYORBEK MCHJ</t>
  </si>
  <si>
    <t>Жетон</t>
  </si>
  <si>
    <t>YTT TOJIMETOV SHOHZOT FARUX O‘G‘LI</t>
  </si>
  <si>
    <t>Полиэтиленовые пакеты 595х408мм</t>
  </si>
  <si>
    <t>ABDULLAYEV UMIDJON MUXIDDIN O'G'LI</t>
  </si>
  <si>
    <t>Полиэтиленовые пакеты 275х395мм</t>
  </si>
  <si>
    <t>Услуги по ремонту и техническому обслуживанию дизельгенератора</t>
  </si>
  <si>
    <t>MASTER-LIFT MCHJ</t>
  </si>
  <si>
    <t>Колодки для автомашин Ласетти GM А/Т. Передние</t>
  </si>
  <si>
    <t>ЯТТ YULDASHEV MAKSUD MARUFOVICH</t>
  </si>
  <si>
    <t>Фильтр для автомашин Кобальт. Салон фильтр</t>
  </si>
  <si>
    <t>Фильтр для автомашин Нексия-3. Салон фильтр</t>
  </si>
  <si>
    <t>Фильтр для автомашин Ласетти GM. Салон фильтр</t>
  </si>
  <si>
    <t>Колодки для автомашин Кобальт. Задний колодки</t>
  </si>
  <si>
    <t>Колодки для автомашин Ласетти GM А/Т. Задний колодки</t>
  </si>
  <si>
    <t>Колодки для автомашин Кобальт. Передние колодки</t>
  </si>
  <si>
    <t>Колодки для автомашин Нексия-3. Передние колодки</t>
  </si>
  <si>
    <t>Фильтр для автомашин Ласетти GM. Воздушный фильтр</t>
  </si>
  <si>
    <t>Фильтр для автомашин Кобальт. Топливный фильтр</t>
  </si>
  <si>
    <t>Фильтр для автомашин Нексия-3. Топливный фильтр</t>
  </si>
  <si>
    <t>Фильтр для автомашин Ласетти GM. Топливный фильтр</t>
  </si>
  <si>
    <t>Фильтр для автомашин Кобальт. Воздушный фильтр</t>
  </si>
  <si>
    <t>Фильтр для автомашин Нексия-3. Воздушный фильтр</t>
  </si>
  <si>
    <t>Шины пневматические для легкового автомобиля Hankook Winter 245/50 R18</t>
  </si>
  <si>
    <t>ООО AUTO - MED</t>
  </si>
  <si>
    <t>Услуга по химической чистке ковров и ковровых изделий</t>
  </si>
  <si>
    <t>CHISTIY DOM LYUKS MCHJ</t>
  </si>
  <si>
    <t>SUPER SMART SERVICE XK</t>
  </si>
  <si>
    <t>Беспроводная трекер-метка</t>
  </si>
  <si>
    <t>ACHILOVS MCHJ</t>
  </si>
  <si>
    <t>Кабель-канал 15х10</t>
  </si>
  <si>
    <t>Коннектор RJ45</t>
  </si>
  <si>
    <t>SOFF-TRADE-ZON MCHJ</t>
  </si>
  <si>
    <t>Хомут для проводов</t>
  </si>
  <si>
    <t>ООО "CHORTOQ COMPANY"</t>
  </si>
  <si>
    <t>YTT RAXMATOV ABRORJON ZIYADULLAYEVICH</t>
  </si>
  <si>
    <t>Сетевой кабель</t>
  </si>
  <si>
    <t>HUMSAR HSSY GROUP MCHJ</t>
  </si>
  <si>
    <t>Услуга по изготовлению крафт конвертов с нанесением логотипа 35х40см</t>
  </si>
  <si>
    <t>ООО AL SAFI</t>
  </si>
  <si>
    <t>Услуга по изготовлению крафт конвертов с нанесением логотипа 35х27см</t>
  </si>
  <si>
    <t>Услуга по изготовлению крафт конвертов с нанесением логотипа 26х18см</t>
  </si>
  <si>
    <t>Фильтр очистки воздуха для двигателей внутреннего сгорания</t>
  </si>
  <si>
    <t>YTT MIRZIYODOV IBROHIM MIRZOKIR O‘G‘LI</t>
  </si>
  <si>
    <t>Бумага для офисной техники белая Double A A3 80гр</t>
  </si>
  <si>
    <t xml:space="preserve">POWER MAX GROUP MCHJ </t>
  </si>
  <si>
    <t>Бумага для офисной техники белая Svetocopy Eco А4 80гр</t>
  </si>
  <si>
    <t>ЧП NURON SAVDO</t>
  </si>
  <si>
    <t>ООО "MUXAMMAD POLIGRAF"</t>
  </si>
  <si>
    <t>Папка регистр</t>
  </si>
  <si>
    <t>KANS SHOP MCHJ</t>
  </si>
  <si>
    <t>Ручка канцелярская шариковая</t>
  </si>
  <si>
    <t>Ручка канцелярская ролевая</t>
  </si>
  <si>
    <t>Букет из живых цветов корзина</t>
  </si>
  <si>
    <t>GPS-приёмник</t>
  </si>
  <si>
    <t>ЯТТ SHAKIROV BEKZOD ABDULLO O‘G‘LI</t>
  </si>
  <si>
    <t>Диктофон</t>
  </si>
  <si>
    <t>Мини камера</t>
  </si>
  <si>
    <t>Программный продукт Datagaze DLP</t>
  </si>
  <si>
    <t>ООО DATAGAZE</t>
  </si>
  <si>
    <t>Папка кожаная с логотипом</t>
  </si>
  <si>
    <t>"BRESSO" MCHJ</t>
  </si>
  <si>
    <t>Полка металлическая</t>
  </si>
  <si>
    <t>OOO CHIANTI</t>
  </si>
  <si>
    <t>OOO"Genius Stationery"</t>
  </si>
  <si>
    <t>YTT NARKULOV JOXONGIR SHUXRATOVICH</t>
  </si>
  <si>
    <t>36935</t>
  </si>
  <si>
    <t>ООО "ISHONCH TECHNO-COMFORT"</t>
  </si>
  <si>
    <t>Держатель для салфеток</t>
  </si>
  <si>
    <t>Бумага для офисной техники белая А4 200гр colotech</t>
  </si>
  <si>
    <t>AL-ZUBEN</t>
  </si>
  <si>
    <t>Термопот</t>
  </si>
  <si>
    <t>MCHJ TOWARDS GOAL</t>
  </si>
  <si>
    <t>Фотобумага для офисной техники A3 200гр глянц</t>
  </si>
  <si>
    <t>Машинка для чистки обуви</t>
  </si>
  <si>
    <t>YTT ARIFXODJAYEV BAXODIR BAXROMOVICH</t>
  </si>
  <si>
    <t>Услуга по предоставлению лицензий на продукты информационных технологий Zoom</t>
  </si>
  <si>
    <t>ООО ZERO MEDICAL</t>
  </si>
  <si>
    <t>Услуга по организации краткосрочных курсов профессионального обучения УзАСБО Бухгалтер</t>
  </si>
  <si>
    <t>O'ZBEKISTON RESPUBLIKASI IQTISODIYOT VA MOLIYA VAZIRLIGI O'QUV MARKAZI</t>
  </si>
  <si>
    <t>Услуга подключения поддержки SSL протокола *customs.uz</t>
  </si>
  <si>
    <t>MCHJ ARSENAL WEBNAME</t>
  </si>
  <si>
    <t>Услуга подключения поддержки SSL протокола *bojxona.uz</t>
  </si>
  <si>
    <t>Услуга подключения поддержки SSL протокола *singlewindow.uz</t>
  </si>
  <si>
    <t>Услуга подключения поддержки SSL протокола *yagonadarcha.uz</t>
  </si>
  <si>
    <t>Баннер Наврўз</t>
  </si>
  <si>
    <t>ADVER SOLUTIONS PLUS MCHJ</t>
  </si>
  <si>
    <t>Выполнение научно-исследовательских и опытно-технологических работ, разработка нормативно-правовых актов Расход топливо и электроэнергии</t>
  </si>
  <si>
    <t>ООО “NEFTEGAZ GLOBAL NORM”</t>
  </si>
  <si>
    <t xml:space="preserve">Туба с тонером Картридж Canon C-EXV 54 </t>
  </si>
  <si>
    <t>ХК "GAMMA TONER TECHNOLOGY"</t>
  </si>
  <si>
    <t>Туба с тонером Картридж Xerox DC SC2020</t>
  </si>
  <si>
    <t>"ASHUROVA UMIDAXON TOIROVNA" YTT</t>
  </si>
  <si>
    <t>YaTT Madazimov Shuxrat Shavkatovich</t>
  </si>
  <si>
    <t>YTT ABDULLAYEV SHOXRUX FARXOD O‘G‘LI</t>
  </si>
  <si>
    <t>"KOKLAMZOR SERVIS" MCHJ</t>
  </si>
  <si>
    <t>Потолочный светильник Светильник LED60x60 48W 6500K</t>
  </si>
  <si>
    <t>THE STOCK MCHJ</t>
  </si>
  <si>
    <t>Перчатки трикотажные для защиты от внешних воздействий</t>
  </si>
  <si>
    <t>Арматура для сливного бачка унитаза</t>
  </si>
  <si>
    <t>Лампа светодиодная 15 Вт</t>
  </si>
  <si>
    <t>ALI-ENERGY MCHJ</t>
  </si>
  <si>
    <t>Круг отрезной 180</t>
  </si>
  <si>
    <t>Круг отрезной 230</t>
  </si>
  <si>
    <t>ЧП А. МУМИНОВ</t>
  </si>
  <si>
    <t>Потолочный светильник акрил 36 ватт</t>
  </si>
  <si>
    <t>YTT ABDULLAYEVA AZIZA ALIM QIZI</t>
  </si>
  <si>
    <t>QIBRAY TRADE BUILD GROUP</t>
  </si>
  <si>
    <t>Светоакустическая установка (Мигалка)</t>
  </si>
  <si>
    <t>ЧП ADVANCED TECHNOLOGIES AND TELECOMMUNICATIONS</t>
  </si>
  <si>
    <t>ООО AQUAMINERALE</t>
  </si>
  <si>
    <t>Полик автомобильный</t>
  </si>
  <si>
    <t>Рассада Алиссума</t>
  </si>
  <si>
    <t>IMRON FIRDAVS FARID BARAKA</t>
  </si>
  <si>
    <t>YTT RUSTAMOVA MOXINUR ABDUAZIZ QIZI</t>
  </si>
  <si>
    <t>Масло моторное Toyota SN-CF 5W-30 4л</t>
  </si>
  <si>
    <t>Моторное масло Shell Helix Ultra pro 5w30 4л</t>
  </si>
  <si>
    <t>AUTO MIR ROAD MCHJ</t>
  </si>
  <si>
    <t>Масло моторное Addinol Giga Light MV SAE 5W-30</t>
  </si>
  <si>
    <t>YaTT UMAROV BOTIR BAXADIROVICH</t>
  </si>
  <si>
    <t>Рассада Бегонии</t>
  </si>
  <si>
    <t>ONLINI TENDER SERVIS MCHJ</t>
  </si>
  <si>
    <t>Услуга по заправке и восстановлению картриджей</t>
  </si>
  <si>
    <t>Пленка светоотражающая</t>
  </si>
  <si>
    <t>TA‘MINOT STROY SELL MCHJ</t>
  </si>
  <si>
    <t>Резные изделия из дерева</t>
  </si>
  <si>
    <t>ЯТТ Убайдуллаев Алишер</t>
  </si>
  <si>
    <t>Горизонтальный тканевый рулонный жалюзи</t>
  </si>
  <si>
    <t>К1019632</t>
  </si>
  <si>
    <t>"Exclusive Diamond Blinds" МЧЖ</t>
  </si>
  <si>
    <t>Форма игровая</t>
  </si>
  <si>
    <t>DUBAY-SPORT MCHJ</t>
  </si>
  <si>
    <t>Счетчики производства или потребления электроэнергии EX18</t>
  </si>
  <si>
    <t>Ривожлантириш</t>
  </si>
  <si>
    <t>UNION SERVICE FLY</t>
  </si>
  <si>
    <t>Услуга по проведению маркетинговых исследований</t>
  </si>
  <si>
    <t>ООО FANI INNOVATION CONSULT</t>
  </si>
  <si>
    <t>Программный продукт ABC смета</t>
  </si>
  <si>
    <t>"SERVUS-REAL" masuliyati cheklangan jamiyati</t>
  </si>
  <si>
    <t>Круглосуточное и ежедневное техническое обслуживание и эксплуатация инженерного оборудования.</t>
  </si>
  <si>
    <t>"ISHONCH TECHNO-COMFORT" MCHJ</t>
  </si>
  <si>
    <t>Пила сабельная</t>
  </si>
  <si>
    <t>"SULFOZ MAX" MCHJ</t>
  </si>
  <si>
    <t>ЧП XOZ SHOP MARKET</t>
  </si>
  <si>
    <t>AL-KAMOL BARAKA 99 MCHJ</t>
  </si>
  <si>
    <t>O`KTAM O`G`LON BARAKA MCHJ</t>
  </si>
  <si>
    <t>К1021811</t>
  </si>
  <si>
    <t>UTEGENOV ABDUMUROD ABDURAXIMOVICH FX</t>
  </si>
  <si>
    <t>GEO-LOGIST MCHJ</t>
  </si>
  <si>
    <t>Мобильный телефон (смартфон) Infinix Smart 8</t>
  </si>
  <si>
    <t>ООО ABDULLOX ELEKTRONICS</t>
  </si>
  <si>
    <t>Контактор КТЭ 265А</t>
  </si>
  <si>
    <t>ООО BROTHERS-PARTNER</t>
  </si>
  <si>
    <t>Капитальный ремонт и поверка газового счётчика</t>
  </si>
  <si>
    <t>К1022737</t>
  </si>
  <si>
    <t>MEASURING SYSTEM MCHJ</t>
  </si>
  <si>
    <t>Услуга по профилактическому ремонту электродвигателя 1,1 кВт 3000 обмин.</t>
  </si>
  <si>
    <t>ELEKTRQUVVAT-SERVIS MCHJ</t>
  </si>
  <si>
    <t>Услуга по профилактическому ремонту электродвигателя Газонокосилка</t>
  </si>
  <si>
    <t>Услуга по профилактическому ремонту электродвигателя 45,0 кВт 3000 обмин</t>
  </si>
  <si>
    <t>Секатор Ножницы для кустарника и живой изгороди SmartFit HS86</t>
  </si>
  <si>
    <t>ООО SOFEKOM</t>
  </si>
  <si>
    <t>TMN MEN XIZMATDAMAN SIFATLI TO'LDIRISH МЧЖ</t>
  </si>
  <si>
    <t>Шины пневматические для легкового автомобиля MICHELIN PILOT SPORT 4 275-45 R18 задний</t>
  </si>
  <si>
    <t>ЧП LUCKRAY</t>
  </si>
  <si>
    <t>Шины пневматические для легкового автомобиля MICHELIN PILOT SPORT 4 245-50 R18 передний</t>
  </si>
  <si>
    <t>Батареи аккумуляторные свинцово-кислотные Mercedes 105 AGM</t>
  </si>
  <si>
    <t>ЧП MUNIBAHON SAVDO</t>
  </si>
  <si>
    <t>YTT SAYFUTDINOV AXADJON ILXOMJONOVICH</t>
  </si>
  <si>
    <t>Пломба</t>
  </si>
  <si>
    <t>PLOMBA COM UZ MCHJ</t>
  </si>
  <si>
    <t>Бельё тёплое п/ш</t>
  </si>
  <si>
    <t>XUMO ZAR MUXLISI XK</t>
  </si>
  <si>
    <t>Колготки женские толстые</t>
  </si>
  <si>
    <t>Колготки женские тонкие</t>
  </si>
  <si>
    <t>Носки теплые</t>
  </si>
  <si>
    <t>Носки х/б</t>
  </si>
  <si>
    <t>Футболка трикотажная</t>
  </si>
  <si>
    <t>Бельё нательное х/б</t>
  </si>
  <si>
    <t>Освежитель воздуха</t>
  </si>
  <si>
    <t>YTT XAYITBAYEV SHAHRIYOR OLIMBOY O‘G‘LI</t>
  </si>
  <si>
    <t>Бумага для офисной техники белая DOUBLE A A3 80 grм2</t>
  </si>
  <si>
    <t>Бумага для офисной техники белая Sveto Copy A4 80 гр</t>
  </si>
  <si>
    <t>OOO "AVVA TERMINAL TRADE"</t>
  </si>
  <si>
    <t>Бумага для офисной техники белая А4 Svetocopy ECO 80гр</t>
  </si>
  <si>
    <t>Саженцы деревьев хвойных пород с закрытой корневой системой Можжевельник</t>
  </si>
  <si>
    <t>Маркер</t>
  </si>
  <si>
    <t>Степлер</t>
  </si>
  <si>
    <t>Ножницы канцелярские</t>
  </si>
  <si>
    <t>Линейка чертежная</t>
  </si>
  <si>
    <t>Калькулятор электронный</t>
  </si>
  <si>
    <t>Точилка канцелярская для карандашей</t>
  </si>
  <si>
    <t>ISHONCHLIK BRO MCHJ</t>
  </si>
  <si>
    <t>Стикер</t>
  </si>
  <si>
    <t>Бумага самоклеящаяся</t>
  </si>
  <si>
    <t>Карта флеш памяти Hoco UD5 USB 3.0 128 GB</t>
  </si>
  <si>
    <t>YaTT "Mirzaeva Saodat"</t>
  </si>
  <si>
    <t>Пилотка</t>
  </si>
  <si>
    <t>К1026573</t>
  </si>
  <si>
    <t>TIKUV-ZIYO-FAYZ MCHJ</t>
  </si>
  <si>
    <t>Фуражка повседневная</t>
  </si>
  <si>
    <t>K1026574</t>
  </si>
  <si>
    <t>BOSH KIYIM VA TIKUV MAHSULOTLARI MCHJ</t>
  </si>
  <si>
    <t>Домкрат</t>
  </si>
  <si>
    <t>ЧП "Launch Asia"</t>
  </si>
  <si>
    <t>Домкрат гидравлический</t>
  </si>
  <si>
    <t>Оборудование для чистки инжектора</t>
  </si>
  <si>
    <t>Услуга по предоставлению доступа к онлайн-сервису</t>
  </si>
  <si>
    <t>Книги печатные</t>
  </si>
  <si>
    <t>MERIT PRINT MCHJ</t>
  </si>
  <si>
    <t>Сувениры из металла 2 шт</t>
  </si>
  <si>
    <t>SOUVENIR MCHJ</t>
  </si>
  <si>
    <t>Сувениры из металла 4 шт</t>
  </si>
  <si>
    <t>Фотобумага для офисной техники А3 200гр</t>
  </si>
  <si>
    <t>Полиграфические услуги Карточка</t>
  </si>
  <si>
    <t>ООО THE COLOR PRINT SERVICE</t>
  </si>
  <si>
    <t>Станок шлифовальный Электроточило BODA BG1-200</t>
  </si>
  <si>
    <t>NUR-SSM</t>
  </si>
  <si>
    <t>Подъемник гидравлический</t>
  </si>
  <si>
    <t>ООО "NEGOSIANT UZBEKISTAN"</t>
  </si>
  <si>
    <t>Гайковерт</t>
  </si>
  <si>
    <t>Шланг пневматический</t>
  </si>
  <si>
    <t>Пистолет для подкачки шин</t>
  </si>
  <si>
    <t>Станок расточной металлорежущий</t>
  </si>
  <si>
    <t>Услуга по изготовлению металлических дверей и решёток.</t>
  </si>
  <si>
    <t>OOO "CHOSHTEPA QURUVCHI"</t>
  </si>
  <si>
    <t>Сменная головка к торцовым ключам</t>
  </si>
  <si>
    <t>Съемники</t>
  </si>
  <si>
    <t>YTT SIRLIBOYEV ABDULLO MUZAFFAR O‘G‘LI</t>
  </si>
  <si>
    <t>Опрыскиватель сельскохозяйственный</t>
  </si>
  <si>
    <t>IS-TE TRADE MCHJ</t>
  </si>
  <si>
    <t>Точилка для ножей</t>
  </si>
  <si>
    <t>Футляр</t>
  </si>
  <si>
    <t>ООО KOLORPAK</t>
  </si>
  <si>
    <t>SMART SAMOIDDIN BUSINESS MCHJ</t>
  </si>
  <si>
    <t>Мини камера 4G роутер 128Гб</t>
  </si>
  <si>
    <t>ЯТТ ШАКИРОВ БЕКЗОД</t>
  </si>
  <si>
    <t>Мини камера маршрутизатор Wi-Fi</t>
  </si>
  <si>
    <t>Мини камера 32Гб</t>
  </si>
  <si>
    <t>Телевизор 32</t>
  </si>
  <si>
    <t>OLIMPIAKOS LIDER</t>
  </si>
  <si>
    <t>ООО SAYYORA TADBIRKORLAR MAKTABI BUXORO</t>
  </si>
  <si>
    <t>Мультиварка</t>
  </si>
  <si>
    <t>SAKHAD BIZNES MCHJ</t>
  </si>
  <si>
    <t>Счетчик воды ULTRAMER DN32</t>
  </si>
  <si>
    <t>K1030759</t>
  </si>
  <si>
    <t>SAFIYA WATER MCHJ</t>
  </si>
  <si>
    <t>Счетчик воды ULTRAMER DN80</t>
  </si>
  <si>
    <t>K1030760</t>
  </si>
  <si>
    <t>Модем для приема и передачи данных CPIM RS232</t>
  </si>
  <si>
    <t>K1030762</t>
  </si>
  <si>
    <t>Картридж для принтера  Тонер картридж Xerox Prime Link C9070 Black (30000 стр)006R01738</t>
  </si>
  <si>
    <t>Картридж для принтера Копи картридж Xerox Color 550560570 C60C70 PL C9070 Black013R00663</t>
  </si>
  <si>
    <t>YTT MUXITDINXOJIYEV SHUXRATBEK SHAVKATOVICH</t>
  </si>
  <si>
    <t>Картридж для принтера Копи картридж Xerox VL C7020С7025С7030 (Black 109 000 стр; CMY 87 000 стр)113R00780</t>
  </si>
  <si>
    <t>MCHJ AT-TORIQ AS-SAHIH</t>
  </si>
  <si>
    <t>Картридж для принтера Копи картридж (фотобарабан) для принтера Xerox Color 550-560 C60C70 PL C9070 Color</t>
  </si>
  <si>
    <t>YANGIYER BREND MCHJ</t>
  </si>
  <si>
    <t>ООО INDEPEND MANAGERS</t>
  </si>
  <si>
    <t>K1031732</t>
  </si>
  <si>
    <t>Ботинки (полусапоги) мужские</t>
  </si>
  <si>
    <t>K1031735</t>
  </si>
  <si>
    <t>VODIY POYAFZAL XK</t>
  </si>
  <si>
    <t>Мыло туалетное твердое</t>
  </si>
  <si>
    <t>PARFUME LUXE MCHJ</t>
  </si>
  <si>
    <t>Салфетки бумажные</t>
  </si>
  <si>
    <t>ООО UMAKANSUL BUSINESS</t>
  </si>
  <si>
    <t>Қўриқлаш ва ёнғиндан хабарлаш воситаларини ўрнатиш.</t>
  </si>
  <si>
    <t>Ишонч куриклаш сервис МЧЖ</t>
  </si>
  <si>
    <t>SHORAXMAT-FAYZ OK</t>
  </si>
  <si>
    <t>Жалюзи Ролло (BLACOUT)</t>
  </si>
  <si>
    <t>K1033178</t>
  </si>
  <si>
    <t>ABDUROHMAN PULATOV OK</t>
  </si>
  <si>
    <t>YTT SAIDJONOV ILHOMJON SOBIRJON O‘G‘LI</t>
  </si>
  <si>
    <t>Масло моторное MOTUL 8100 ECO-LITE 5W20 5L</t>
  </si>
  <si>
    <t>ООО INO-PARTS</t>
  </si>
  <si>
    <t>Масло моторное CASTROL EDGE 0W-20 C5 4L</t>
  </si>
  <si>
    <t>OIL STREET MCHJ</t>
  </si>
  <si>
    <t>Услуга по профилактическому ремонту электродвигателя 1,1 кВт 3000 об-мин</t>
  </si>
  <si>
    <t>Услуга по профилактическому ремонту электродвигателя 2,2 кВт 3000 об-мин</t>
  </si>
  <si>
    <t>Масло моторное ADDINOL PREMIUM 0530 C3-DX 5W30 5L</t>
  </si>
  <si>
    <t>HAYATI DREAMS MCHJ</t>
  </si>
  <si>
    <t>Услуга по дезинфектологии</t>
  </si>
  <si>
    <t>OOO "Quddus-AA"</t>
  </si>
  <si>
    <t>Тележка трансферная (транспортировочная)</t>
  </si>
  <si>
    <t>YTT PULATOV DILSHOD TAXIROVICH</t>
  </si>
  <si>
    <t>YATT «XUSANOVA GAVXAR KANALEVNA»</t>
  </si>
  <si>
    <t>Услуга по проверке ультразвукового электронного счетчика газа</t>
  </si>
  <si>
    <t>MEASUREMENT SYSTEM 2</t>
  </si>
  <si>
    <t>Скоросшиватель</t>
  </si>
  <si>
    <t>Папка для бумаг</t>
  </si>
  <si>
    <t>Услуга по предоставлению доступа к онлайн-сервису Яндекс</t>
  </si>
  <si>
    <t>UHOPKINS MCHJ</t>
  </si>
  <si>
    <t>Сувениры из металла в виде шеврон</t>
  </si>
  <si>
    <t>Колодка тормозная передняя Траверс</t>
  </si>
  <si>
    <t>INVENT DELIX</t>
  </si>
  <si>
    <t>Компрессор AR24</t>
  </si>
  <si>
    <t>XOLMATOV AZIZBEK SOBIRJON O‘G‘LI</t>
  </si>
  <si>
    <t>Компрессор AR18</t>
  </si>
  <si>
    <t>Компрессор AR12</t>
  </si>
  <si>
    <t>СП TA'MIRLASH XIZMATI</t>
  </si>
  <si>
    <t xml:space="preserve">Папка </t>
  </si>
  <si>
    <t>Фильтр салона Мерседес</t>
  </si>
  <si>
    <t>ООО ULGURJI SIFAT XIZMAT</t>
  </si>
  <si>
    <t>Датчик движения</t>
  </si>
  <si>
    <t>"PROM-TRADE" MCHJ</t>
  </si>
  <si>
    <t>Мини АТС</t>
  </si>
  <si>
    <t>YTT ADILOV XUSNIDDIN KABILOVICH</t>
  </si>
  <si>
    <t>Услуга по оценке транспортных средств</t>
  </si>
  <si>
    <t>SIFAT BAHOLASH MCHJ</t>
  </si>
  <si>
    <t>Услуга по техническому обслуживанию ГРП</t>
  </si>
  <si>
    <t>"EKO-GAZ" MCHJ</t>
  </si>
  <si>
    <t>Беговая дорожка</t>
  </si>
  <si>
    <t>ООО SPORTOVAR</t>
  </si>
  <si>
    <t>Мешок боксерский</t>
  </si>
  <si>
    <t>ЯККА ТАРТИБДАГИ ТАДБИРКОР</t>
  </si>
  <si>
    <t>Услуга по техническому обслуживанию бытовой техники Кондиционер</t>
  </si>
  <si>
    <t>K1037647</t>
  </si>
  <si>
    <t>ISLOMBEK EMPIRE MCHJ</t>
  </si>
  <si>
    <t>Туба с тонером Canon iR C3025i</t>
  </si>
  <si>
    <t>OPEN PLUS GAJX MCHJ</t>
  </si>
  <si>
    <t>Бюджетдан маблағлари</t>
  </si>
  <si>
    <t>Бюджетдан маблағларидан ташқари жамғарма маблағлари</t>
  </si>
  <si>
    <t>Миллий дўкон</t>
  </si>
  <si>
    <t>Аукцион</t>
  </si>
  <si>
    <t>Танлаш</t>
  </si>
  <si>
    <t>Молиялаштириш манбаси
(Бюджетдан маблағлари ёки Бюджетдан ташқари жамғарма маблағлари)</t>
  </si>
  <si>
    <t>Харид жараёнини амалга ошириш тури</t>
  </si>
  <si>
    <t>Божхона қўмитаси томонидан 2024 йилда амалга оширилган давлат харидлари тўғрисида</t>
  </si>
  <si>
    <t>Аккумулятор свинцовый для запуска поршневых двигателей CMF57412 74AH 74L STARTER</t>
  </si>
  <si>
    <t>Бюджет</t>
  </si>
  <si>
    <t>YTT KOMILJONOV SUNNATULLAJON BOXODIR O‘G‘LI</t>
  </si>
  <si>
    <t>Аккумулятор свинцовый для запуска поршневых двигателей DELKOR 40R. 40 АH</t>
  </si>
  <si>
    <t>SMART BIRJA MCHJ</t>
  </si>
  <si>
    <t>Аккумулятор свинцовый для запуска поршневых двигателей CMF 60AR 60AH STARTER</t>
  </si>
  <si>
    <t>Аккумулятор свинцовый для запуска поршневых двигателей DELKOR 90L. 90 АH</t>
  </si>
  <si>
    <t>Ткань для сит</t>
  </si>
  <si>
    <t>OPTIMISTIC TEAM MEMBERS MCHJ</t>
  </si>
  <si>
    <t>Конверт картонный  32х23см</t>
  </si>
  <si>
    <t>Конверт картонный  23х17см</t>
  </si>
  <si>
    <t>YTT ABDULLAYEV ALIJON MAMIRJONOVICH</t>
  </si>
  <si>
    <t>Свеча зажигания</t>
  </si>
  <si>
    <t>ЧП G`ULOM BOBO UMIROV</t>
  </si>
  <si>
    <t>Колодка тормозная Ниссан задний</t>
  </si>
  <si>
    <t>Колодка тормозная Ниссан передний</t>
  </si>
  <si>
    <t>Блендер</t>
  </si>
  <si>
    <t>Динамо</t>
  </si>
  <si>
    <t>ООО ABDUJALIL TRADE</t>
  </si>
  <si>
    <t>Утюги электрические бытовые</t>
  </si>
  <si>
    <t>MAX COMPUTERS MCHJ</t>
  </si>
  <si>
    <t>Фен бытовой</t>
  </si>
  <si>
    <t>YTT O‘KTAMOV NURBEK ABDULMO‘MINOVICH</t>
  </si>
  <si>
    <t>Счетчик тепловой энергии</t>
  </si>
  <si>
    <t>Коммунал</t>
  </si>
  <si>
    <t>AMAZING PRODUCT MARKET MCHJ</t>
  </si>
  <si>
    <t>Жидкость охлаждающая (антифриз)</t>
  </si>
  <si>
    <t>Марля медицинская</t>
  </si>
  <si>
    <t>ООО CHARTAK PLATINUM GOLD SERVIS</t>
  </si>
  <si>
    <t>Салфетка тканая</t>
  </si>
  <si>
    <t>POLO TRADE MCHJ</t>
  </si>
  <si>
    <t>Половая тряпка</t>
  </si>
  <si>
    <t>Полотно нетканое</t>
  </si>
  <si>
    <t>SOF DAVR MCHJ</t>
  </si>
  <si>
    <t>Мыло хозяйственное твердое</t>
  </si>
  <si>
    <t>GREEN HOUSE TERRITORY MCHJ</t>
  </si>
  <si>
    <t>Чистоль</t>
  </si>
  <si>
    <t>GRAND BENEFIT</t>
  </si>
  <si>
    <t>Средство отбеливающее-дезинфицирующее жидкое</t>
  </si>
  <si>
    <t>EASTERN LIGHT MCHJ</t>
  </si>
  <si>
    <t>Порошок стиральный</t>
  </si>
  <si>
    <t>Средства моющие для стекол и зеркал</t>
  </si>
  <si>
    <t>YTT UNTERBERG YEVGENIY NIKOLAYEVICH</t>
  </si>
  <si>
    <t>Перчатки резиновые хозяйственные</t>
  </si>
  <si>
    <t>YTT IBADULLAYEV DILSHOD BAXTIYOROVICH</t>
  </si>
  <si>
    <t>Швабра</t>
  </si>
  <si>
    <t>SOBIROV DONIYORBEK ULUG‘BEK O‘G‘LI</t>
  </si>
  <si>
    <t>Средство для мытья посуды</t>
  </si>
  <si>
    <t>YTT JALOLOV JAVLONBEK SUYUN O‘G‘LI</t>
  </si>
  <si>
    <t>Бумага туалетная</t>
  </si>
  <si>
    <t>Средство дезинфекционное</t>
  </si>
  <si>
    <t>ЧП "GIGIENA MED"</t>
  </si>
  <si>
    <t>Бумага для офисной техники белая Xerox А4 120гр</t>
  </si>
  <si>
    <t>YTT NIGMATILLAYEVA SOJIDAXON SHOVKAT QIZI</t>
  </si>
  <si>
    <t>Бумага для офисной техники белая Double A А3 80гр</t>
  </si>
  <si>
    <t>POWER MAX GROUP MCHJ</t>
  </si>
  <si>
    <t>SUV STANDART SERVIS MCHJ</t>
  </si>
  <si>
    <t>Бумага для офисной техники белая Xerox А4 200гр</t>
  </si>
  <si>
    <t>Услуга по широкоформатному печатанию баннеров</t>
  </si>
  <si>
    <t>Свеча зажигания Малибу</t>
  </si>
  <si>
    <t>Блок управления Мерседес-Бенц</t>
  </si>
  <si>
    <t>BEK INDUSTRY MCHJ</t>
  </si>
  <si>
    <t>Шины пневматические для легкового автомобиля 185-65R14 Нексия</t>
  </si>
  <si>
    <t>YTT URALOV RUSTAM FURKATOVICH</t>
  </si>
  <si>
    <t>Шины пневматические для легкового автомобиля 195-60R15 Ласетти</t>
  </si>
  <si>
    <t>Пленка полиэтиленовая стрейч</t>
  </si>
  <si>
    <t>PLASTIC WRAP THE BEST MCHJ</t>
  </si>
  <si>
    <t>Услуга по ремонту автоматической двери</t>
  </si>
  <si>
    <t>ЧП DOOR KINGDOM</t>
  </si>
  <si>
    <t>Паронит ПОН-Б</t>
  </si>
  <si>
    <t>YTT TILAVOV ABDIRAZZOQ YO‘LDOSHOVICH</t>
  </si>
  <si>
    <t>Тех резина</t>
  </si>
  <si>
    <t>PRIMEGOODS MCHJ</t>
  </si>
  <si>
    <t xml:space="preserve">Провод медный общего назначения ПУГНП 3*1,5 </t>
  </si>
  <si>
    <t>TECHNO KABELS MCHJ</t>
  </si>
  <si>
    <t>Лампа светодиодная Т8 18в, 120см</t>
  </si>
  <si>
    <t>YTT ULJATAYEV NURKEN NURALI O‘G‘LI</t>
  </si>
  <si>
    <t>Услуга по перезарядке огнетушителей ОП-10</t>
  </si>
  <si>
    <t>QO`QON SISTEM SERVIS МЧЖ</t>
  </si>
  <si>
    <t>Услуга по перезарядке огнетушителей ОП-4</t>
  </si>
  <si>
    <t>Услуга по перезарядке огнетушителей ОП-3</t>
  </si>
  <si>
    <t>Услуга по перезарядке огнетушителей ОП-5</t>
  </si>
  <si>
    <t>PREMIUM PRO BROKER MCHJ</t>
  </si>
  <si>
    <t>Белье постельное</t>
  </si>
  <si>
    <t>YTT IGAMBERDIYEVA XILOLA ISAKOVNA</t>
  </si>
  <si>
    <t>Полотенце текстильное</t>
  </si>
  <si>
    <t>YTT AKBAROVA NAZOKATXON ABDIBOKIYEVNA</t>
  </si>
  <si>
    <t>Покрывало</t>
  </si>
  <si>
    <t>SMART XARID MCHJ</t>
  </si>
  <si>
    <t>Комплекты постельного белья</t>
  </si>
  <si>
    <t>ООО DAVR BOBUR NUR</t>
  </si>
  <si>
    <t>Бумага для офисной техники белая А4 120гр</t>
  </si>
  <si>
    <t>Лампа светодиодная 12в</t>
  </si>
  <si>
    <t>ООО YAGONA WATER BREND</t>
  </si>
  <si>
    <t>Капуста декоративная</t>
  </si>
  <si>
    <t>Рассада Виолы</t>
  </si>
  <si>
    <t>ROVUSTON GULLARI MCHJ</t>
  </si>
  <si>
    <t>Саженцы жимолости</t>
  </si>
  <si>
    <t>аукцион</t>
  </si>
  <si>
    <t>CG GLORY ENTERPRISES MCHJ</t>
  </si>
  <si>
    <t>YTT TO‘RABEKOV SA’DULLA TO‘RABEK O‘G‘LI</t>
  </si>
  <si>
    <t>Услуга по установке приборов учета расхода тепловой энергии</t>
  </si>
  <si>
    <t>"ISSIQLIK DUNYOSI" masuliyati cheklangan jamiyati</t>
  </si>
  <si>
    <t>Шины пневматические для легкового автомобиля Зимние Nitto 285-50-R20</t>
  </si>
  <si>
    <t>Вода питьевая упакованная 0,33л</t>
  </si>
  <si>
    <t>Махсус фонд</t>
  </si>
  <si>
    <t>MCHJ FRUIT JUICE QK</t>
  </si>
  <si>
    <t>Соль техническая</t>
  </si>
  <si>
    <t>ООО TOSHYO'LTEXTA'MINOT</t>
  </si>
  <si>
    <t>Бумага для офисной техники белая А4 80гр Svetocopy</t>
  </si>
  <si>
    <t>NEW PRICE OK</t>
  </si>
  <si>
    <t>Бумага для офисной техники белая А4 80гр Svetocopy ECO</t>
  </si>
  <si>
    <t>ООО SHERZOD STATIONERY</t>
  </si>
  <si>
    <t>Бумага для офисной техники белая А4 80гр Double A</t>
  </si>
  <si>
    <t>AVANTA TRADE МЧЖ</t>
  </si>
  <si>
    <t>Услуга по установке фотоэлектрических панелей</t>
  </si>
  <si>
    <t>70-П</t>
  </si>
  <si>
    <t>DIMAX LIST XK</t>
  </si>
  <si>
    <t>Светодиодный светильник Led Panel 48W</t>
  </si>
  <si>
    <t>ЯТТ MORDONOVA FAZILAT ASHUR QIZI</t>
  </si>
  <si>
    <t>Светодиодный светильник Aкрил 18W</t>
  </si>
  <si>
    <t>YTT RAXIMJONOV XABIBULLOH AKBARJON O‘G‘LI</t>
  </si>
  <si>
    <t>Лот рақами</t>
  </si>
  <si>
    <t>241210082346492</t>
  </si>
  <si>
    <t>241210082364427</t>
  </si>
  <si>
    <t>241210082389719</t>
  </si>
  <si>
    <t>241210082393096</t>
  </si>
  <si>
    <t>241210082393098</t>
  </si>
  <si>
    <t>241210082396434</t>
  </si>
  <si>
    <t>241210082407103</t>
  </si>
  <si>
    <t>241210082408480</t>
  </si>
  <si>
    <t>241210082408482</t>
  </si>
  <si>
    <t>241210082413523</t>
  </si>
  <si>
    <t>241210082421930</t>
  </si>
  <si>
    <t>241210082421931</t>
  </si>
  <si>
    <t>241210082421932</t>
  </si>
  <si>
    <t>241210082430355</t>
  </si>
  <si>
    <t>241210082429282</t>
  </si>
  <si>
    <t>241210082433289</t>
  </si>
  <si>
    <t>241210082443622</t>
  </si>
  <si>
    <t>241210082443619</t>
  </si>
  <si>
    <t>241210082443620</t>
  </si>
  <si>
    <t>241210082443618</t>
  </si>
  <si>
    <t>241210082443617</t>
  </si>
  <si>
    <t>241210082443616</t>
  </si>
  <si>
    <t>241210082443614</t>
  </si>
  <si>
    <t>241210082444391</t>
  </si>
  <si>
    <t>241210082444393</t>
  </si>
  <si>
    <t>241210082444396</t>
  </si>
  <si>
    <t>241210082367437</t>
  </si>
  <si>
    <t>241210082443483</t>
  </si>
  <si>
    <t>241210082448036</t>
  </si>
  <si>
    <t>241210082444861</t>
  </si>
  <si>
    <t>241210082449314</t>
  </si>
  <si>
    <t>241210082450121</t>
  </si>
  <si>
    <t>241210082449258</t>
  </si>
  <si>
    <t>241210082450207</t>
  </si>
  <si>
    <t>241210082450210</t>
  </si>
  <si>
    <t>241210082450464</t>
  </si>
  <si>
    <t>241210082450197</t>
  </si>
  <si>
    <t>241210082331551</t>
  </si>
  <si>
    <t>241210082329165</t>
  </si>
  <si>
    <t>241210082332284</t>
  </si>
  <si>
    <t>241210082332294</t>
  </si>
  <si>
    <t>241210082454113</t>
  </si>
  <si>
    <t>241210082456473</t>
  </si>
  <si>
    <t>241210082456487</t>
  </si>
  <si>
    <t>241210082457662</t>
  </si>
  <si>
    <t>241210082459435</t>
  </si>
  <si>
    <t>241210082469875</t>
  </si>
  <si>
    <t>241210082488694</t>
  </si>
  <si>
    <t>241210082493000</t>
  </si>
  <si>
    <t>241210082493002</t>
  </si>
  <si>
    <t>241210082501137</t>
  </si>
  <si>
    <t>241210082501152</t>
  </si>
  <si>
    <t>241210082501156</t>
  </si>
  <si>
    <t>241210082507960</t>
  </si>
  <si>
    <t>241210082509105</t>
  </si>
  <si>
    <t>241210082510124</t>
  </si>
  <si>
    <t>241210082510866</t>
  </si>
  <si>
    <t>241210082510875</t>
  </si>
  <si>
    <t>241210082518237</t>
  </si>
  <si>
    <t>241210082521228</t>
  </si>
  <si>
    <t>241210082522678</t>
  </si>
  <si>
    <t>241210082526176</t>
  </si>
  <si>
    <t>241210082526183</t>
  </si>
  <si>
    <t>241210082526195</t>
  </si>
  <si>
    <t>241210082526264</t>
  </si>
  <si>
    <t>241210082528851</t>
  </si>
  <si>
    <t>241210082532005</t>
  </si>
  <si>
    <t>241210082532010</t>
  </si>
  <si>
    <t>241210082532015</t>
  </si>
  <si>
    <t>241210082532025</t>
  </si>
  <si>
    <t>241210082539715</t>
  </si>
  <si>
    <t>241210082540903</t>
  </si>
  <si>
    <t>241210082541763</t>
  </si>
  <si>
    <t>241210082552590</t>
  </si>
  <si>
    <t>241210082561826</t>
  </si>
  <si>
    <t>241210082558861</t>
  </si>
  <si>
    <t>241210082565631</t>
  </si>
  <si>
    <t>241210082565646</t>
  </si>
  <si>
    <t>241210082576041</t>
  </si>
  <si>
    <t>241210082580841</t>
  </si>
  <si>
    <t>241210082586777</t>
  </si>
  <si>
    <t>241210082594097</t>
  </si>
  <si>
    <t>241210082608687</t>
  </si>
  <si>
    <t>241210082644670</t>
  </si>
  <si>
    <t>241210082651498</t>
  </si>
  <si>
    <t>241210082652028</t>
  </si>
  <si>
    <t>241210082652954</t>
  </si>
  <si>
    <t>241210082650438</t>
  </si>
  <si>
    <t>241210082641088</t>
  </si>
  <si>
    <t>241210082708206</t>
  </si>
  <si>
    <t>241210082714201</t>
  </si>
  <si>
    <t>241210082714289</t>
  </si>
  <si>
    <t>241210082723251</t>
  </si>
  <si>
    <t>241210082745415</t>
  </si>
  <si>
    <t>241210082745439</t>
  </si>
  <si>
    <t>241210082752911</t>
  </si>
  <si>
    <t>241210082756413</t>
  </si>
  <si>
    <t>241210082756414</t>
  </si>
  <si>
    <t>241210082756416</t>
  </si>
  <si>
    <t>241210082772628</t>
  </si>
  <si>
    <t>241210082780983</t>
  </si>
  <si>
    <t>241210082784609</t>
  </si>
  <si>
    <t>241210082786875</t>
  </si>
  <si>
    <t>241210082786880</t>
  </si>
  <si>
    <t>241210082791600</t>
  </si>
  <si>
    <t>241210082792907</t>
  </si>
  <si>
    <t>241210082808183</t>
  </si>
  <si>
    <t>241210082822055</t>
  </si>
  <si>
    <t>241210082827088</t>
  </si>
  <si>
    <t>241210082827284</t>
  </si>
  <si>
    <t>241210082827290</t>
  </si>
  <si>
    <t>241210082829570</t>
  </si>
  <si>
    <t>241210082840783</t>
  </si>
  <si>
    <t>241210082840787</t>
  </si>
  <si>
    <t>241210082840792</t>
  </si>
  <si>
    <t>241210082840793</t>
  </si>
  <si>
    <t>241210082840851</t>
  </si>
  <si>
    <t>241210082840857</t>
  </si>
  <si>
    <t>241210082840861</t>
  </si>
  <si>
    <t>241210082840865</t>
  </si>
  <si>
    <t>241210082845748</t>
  </si>
  <si>
    <t>241210082845817</t>
  </si>
  <si>
    <t>241210082874228</t>
  </si>
  <si>
    <t>241210082872686</t>
  </si>
  <si>
    <t>241210082872684</t>
  </si>
  <si>
    <t>241210082872680</t>
  </si>
  <si>
    <t>241210082868578</t>
  </si>
  <si>
    <t>241210082868606</t>
  </si>
  <si>
    <t>241210082877387</t>
  </si>
  <si>
    <t>241210082877388</t>
  </si>
  <si>
    <t>241210082879112</t>
  </si>
  <si>
    <t>241210082888395</t>
  </si>
  <si>
    <t>241210082894503</t>
  </si>
  <si>
    <t>241210082894512</t>
  </si>
  <si>
    <t>241210082894523</t>
  </si>
  <si>
    <t>241210082894535</t>
  </si>
  <si>
    <t>241210082894573</t>
  </si>
  <si>
    <t>241210082899778</t>
  </si>
  <si>
    <t>241210082899782</t>
  </si>
  <si>
    <t>241210082910214</t>
  </si>
  <si>
    <t>241210082910209</t>
  </si>
  <si>
    <t>241210082924090</t>
  </si>
  <si>
    <t>241210082929241</t>
  </si>
  <si>
    <t>241210082929248</t>
  </si>
  <si>
    <t>241210082930762</t>
  </si>
  <si>
    <t>241210082940808</t>
  </si>
  <si>
    <t>241210082953594</t>
  </si>
  <si>
    <t>241210082953602</t>
  </si>
  <si>
    <t>241210082959505</t>
  </si>
  <si>
    <t>241210082963904</t>
  </si>
  <si>
    <t>241210082963908</t>
  </si>
  <si>
    <t>241210082963913</t>
  </si>
  <si>
    <t>241210082969452</t>
  </si>
  <si>
    <t>241210082969453</t>
  </si>
  <si>
    <t>241210082969459</t>
  </si>
  <si>
    <t>241210082969462</t>
  </si>
  <si>
    <t>241210082971838</t>
  </si>
  <si>
    <t>241210082973155</t>
  </si>
  <si>
    <t>241210082974441</t>
  </si>
  <si>
    <t>241210082984313</t>
  </si>
  <si>
    <t>241210082984314</t>
  </si>
  <si>
    <t>241210082984312</t>
  </si>
  <si>
    <t>241210082989315</t>
  </si>
  <si>
    <t>241210083016267</t>
  </si>
  <si>
    <t>241210083029586</t>
  </si>
  <si>
    <t>241210083057480</t>
  </si>
  <si>
    <t>241210083057481</t>
  </si>
  <si>
    <t>241210083058384</t>
  </si>
  <si>
    <t>241210083058386</t>
  </si>
  <si>
    <t>241210083063579</t>
  </si>
  <si>
    <t>241210083064348</t>
  </si>
  <si>
    <t>241210083069888</t>
  </si>
  <si>
    <t>241210083071287</t>
  </si>
  <si>
    <t>241210083072558</t>
  </si>
  <si>
    <t>241210083073613</t>
  </si>
  <si>
    <t>241210083073631</t>
  </si>
  <si>
    <t>241210083075791</t>
  </si>
  <si>
    <t>241210083076994</t>
  </si>
  <si>
    <t>241210083083230</t>
  </si>
  <si>
    <t>241210083104675</t>
  </si>
  <si>
    <t>241210083108751</t>
  </si>
  <si>
    <t>241210083108532</t>
  </si>
  <si>
    <t>241210083108519</t>
  </si>
  <si>
    <t>241210083108524</t>
  </si>
  <si>
    <t>241210083108525</t>
  </si>
  <si>
    <t>241210083108450</t>
  </si>
  <si>
    <t>241210083118880</t>
  </si>
  <si>
    <t>241210083113974</t>
  </si>
  <si>
    <t>241210083109928</t>
  </si>
  <si>
    <t>241210083122979</t>
  </si>
  <si>
    <t>241210083123007</t>
  </si>
  <si>
    <t>241210083124650</t>
  </si>
  <si>
    <t>241210083124605</t>
  </si>
  <si>
    <t>241210083128230</t>
  </si>
  <si>
    <t>241210083129278</t>
  </si>
  <si>
    <t>241210083129277</t>
  </si>
  <si>
    <t>241210083136482</t>
  </si>
  <si>
    <t>241210083141798</t>
  </si>
  <si>
    <t>241210083150173</t>
  </si>
  <si>
    <t>241210083150177</t>
  </si>
  <si>
    <t>241210083150175</t>
  </si>
  <si>
    <t>241210083150181</t>
  </si>
  <si>
    <t>241210083151721</t>
  </si>
  <si>
    <t>241210083176732</t>
  </si>
  <si>
    <t>241210083176734</t>
  </si>
  <si>
    <t>241210083176752</t>
  </si>
  <si>
    <t>241210083188343</t>
  </si>
  <si>
    <t>241210083188346</t>
  </si>
  <si>
    <t>241210083188348</t>
  </si>
  <si>
    <t>241210083197786</t>
  </si>
  <si>
    <t>241210083197788</t>
  </si>
  <si>
    <t>241210083197790</t>
  </si>
  <si>
    <t>241210083197791</t>
  </si>
  <si>
    <t>241210083203054</t>
  </si>
  <si>
    <t>241210083206336</t>
  </si>
  <si>
    <t>241210083206339</t>
  </si>
  <si>
    <t>241210083221369</t>
  </si>
  <si>
    <t>241210083221374</t>
  </si>
  <si>
    <t>241210083221379</t>
  </si>
  <si>
    <t>241210083221384</t>
  </si>
  <si>
    <t>241210083221392</t>
  </si>
  <si>
    <t>241210083221410</t>
  </si>
  <si>
    <t>241210083221415</t>
  </si>
  <si>
    <t>241210083221432</t>
  </si>
  <si>
    <t>241210083221451</t>
  </si>
  <si>
    <t>241210083221457</t>
  </si>
  <si>
    <t>241210083221469</t>
  </si>
  <si>
    <t>241210083221475</t>
  </si>
  <si>
    <t>241210083221481</t>
  </si>
  <si>
    <t>241210083221755</t>
  </si>
  <si>
    <t>241210083221765</t>
  </si>
  <si>
    <t>241210083221832</t>
  </si>
  <si>
    <t>241210083222733</t>
  </si>
  <si>
    <t>241210083223160</t>
  </si>
  <si>
    <t>241210083223328</t>
  </si>
  <si>
    <t>241210083238512</t>
  </si>
  <si>
    <t>241210083240183</t>
  </si>
  <si>
    <t>241210083240195</t>
  </si>
  <si>
    <t>241210083249310</t>
  </si>
  <si>
    <t>241210083249313</t>
  </si>
  <si>
    <t>241210083251760</t>
  </si>
  <si>
    <t>241210083254619</t>
  </si>
  <si>
    <t>241210083256914</t>
  </si>
  <si>
    <t>241210083256911</t>
  </si>
  <si>
    <t>241210083256918</t>
  </si>
  <si>
    <t>241210083256921</t>
  </si>
  <si>
    <t>241210083256939</t>
  </si>
  <si>
    <t>241210083262601</t>
  </si>
  <si>
    <t>241210083262603</t>
  </si>
  <si>
    <t>241210083262611</t>
  </si>
  <si>
    <t>241210083262592</t>
  </si>
  <si>
    <t>241210083274979</t>
  </si>
  <si>
    <t>241210083278138</t>
  </si>
  <si>
    <t>241210083278151</t>
  </si>
  <si>
    <t>241210083283895</t>
  </si>
  <si>
    <t>241210083305113</t>
  </si>
  <si>
    <t>241210083316647</t>
  </si>
  <si>
    <t>241210083317804</t>
  </si>
  <si>
    <t>241210083319915</t>
  </si>
  <si>
    <t>241210083320635</t>
  </si>
  <si>
    <t>241210083320637</t>
  </si>
  <si>
    <t>241210083342173</t>
  </si>
  <si>
    <t>241210083338069</t>
  </si>
  <si>
    <t>241210083347955</t>
  </si>
  <si>
    <t>241210083347968</t>
  </si>
  <si>
    <t>241210083350504</t>
  </si>
  <si>
    <t>241210083370857</t>
  </si>
  <si>
    <t>241210083376767</t>
  </si>
  <si>
    <t>241210083387580</t>
  </si>
  <si>
    <t>241210083397577</t>
  </si>
  <si>
    <t>241210083397587</t>
  </si>
  <si>
    <t>241210083398322</t>
  </si>
  <si>
    <t>241210083411398</t>
  </si>
  <si>
    <t>241210083411400</t>
  </si>
  <si>
    <t>SL1104409</t>
  </si>
  <si>
    <t>SL1086845</t>
  </si>
  <si>
    <t>SL1080783</t>
  </si>
  <si>
    <t>SL1080781</t>
  </si>
  <si>
    <t>SL1077660</t>
  </si>
  <si>
    <t>SL1077659</t>
  </si>
  <si>
    <t>SL1077661</t>
  </si>
  <si>
    <t>SL1061845</t>
  </si>
  <si>
    <t>SL1061847</t>
  </si>
  <si>
    <t>SL1045658</t>
  </si>
  <si>
    <t>SL1041442</t>
  </si>
  <si>
    <t>SL1032774</t>
  </si>
  <si>
    <t>Харид бошланғич қиймати
(минг сўм)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</si>
</sst>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2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2" fontId="4" fillId="3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2" fontId="4" fillId="3" borderId="6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vertical="center" wrapText="1"/>
    </xf>
    <xf numFmtId="14" fontId="4" fillId="3" borderId="5" xfId="0" applyNumberFormat="1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2" fontId="4" fillId="3" borderId="5" xfId="0" applyNumberFormat="1" applyFont="1" applyFill="1" applyBorder="1" applyAlignment="1">
      <alignment horizontal="center" vertical="center" wrapText="1"/>
    </xf>
    <xf numFmtId="12" fontId="4" fillId="3" borderId="7" xfId="0" applyNumberFormat="1" applyFont="1" applyFill="1" applyBorder="1" applyAlignment="1">
      <alignment horizontal="center" vertical="center" wrapText="1"/>
    </xf>
    <xf numFmtId="12" fontId="4" fillId="3" borderId="6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4" fillId="3" borderId="5" xfId="0" applyNumberFormat="1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" fontId="4" fillId="0" borderId="1" xfId="0" applyNumberFormat="1" applyFont="1" applyFill="1" applyBorder="1" applyAlignment="1">
      <alignment horizontal="right" vertical="center" wrapText="1"/>
    </xf>
    <xf numFmtId="4" fontId="5" fillId="0" borderId="1" xfId="0" applyNumberFormat="1" applyFont="1" applyFill="1" applyBorder="1" applyAlignment="1">
      <alignment horizontal="right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4" fontId="4" fillId="0" borderId="6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tabSelected="1" zoomScaleNormal="100" workbookViewId="0">
      <selection activeCell="F8" sqref="F8:F323"/>
    </sheetView>
  </sheetViews>
  <sheetFormatPr defaultRowHeight="15" x14ac:dyDescent="0.25"/>
  <cols>
    <col min="1" max="1" width="5.7109375" customWidth="1"/>
    <col min="2" max="2" width="12.140625" customWidth="1"/>
    <col min="3" max="3" width="48.140625" customWidth="1"/>
    <col min="4" max="4" width="44.85546875" customWidth="1"/>
    <col min="5" max="5" width="26.140625" customWidth="1"/>
    <col min="6" max="6" width="19.42578125" bestFit="1" customWidth="1"/>
    <col min="7" max="7" width="16" bestFit="1" customWidth="1"/>
    <col min="8" max="8" width="15.42578125" bestFit="1" customWidth="1"/>
    <col min="9" max="9" width="40" customWidth="1"/>
    <col min="10" max="10" width="17.85546875" bestFit="1" customWidth="1"/>
    <col min="11" max="11" width="15.42578125" bestFit="1" customWidth="1"/>
    <col min="12" max="12" width="18.42578125" bestFit="1" customWidth="1"/>
  </cols>
  <sheetData>
    <row r="1" spans="1:12" ht="10.5" customHeight="1" x14ac:dyDescent="0.25"/>
    <row r="2" spans="1:12" ht="17.25" x14ac:dyDescent="0.25">
      <c r="A2" s="24" t="s">
        <v>385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17.25" x14ac:dyDescent="0.25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5" spans="1:12" ht="63.75" customHeight="1" x14ac:dyDescent="0.25">
      <c r="A5" s="27" t="s">
        <v>1</v>
      </c>
      <c r="B5" s="27" t="s">
        <v>2</v>
      </c>
      <c r="C5" s="27" t="s">
        <v>42</v>
      </c>
      <c r="D5" s="27" t="s">
        <v>383</v>
      </c>
      <c r="E5" s="27" t="s">
        <v>384</v>
      </c>
      <c r="F5" s="27" t="s">
        <v>508</v>
      </c>
      <c r="G5" s="27" t="s">
        <v>43</v>
      </c>
      <c r="H5" s="27" t="s">
        <v>44</v>
      </c>
      <c r="I5" s="25" t="s">
        <v>45</v>
      </c>
      <c r="J5" s="26"/>
      <c r="K5" s="27" t="s">
        <v>795</v>
      </c>
      <c r="L5" s="27" t="s">
        <v>48</v>
      </c>
    </row>
    <row r="6" spans="1:12" x14ac:dyDescent="0.25">
      <c r="A6" s="28"/>
      <c r="B6" s="28"/>
      <c r="C6" s="28"/>
      <c r="D6" s="28"/>
      <c r="E6" s="28"/>
      <c r="F6" s="28"/>
      <c r="G6" s="28"/>
      <c r="H6" s="28"/>
      <c r="I6" s="1" t="s">
        <v>46</v>
      </c>
      <c r="J6" s="1" t="s">
        <v>47</v>
      </c>
      <c r="K6" s="28"/>
      <c r="L6" s="28"/>
    </row>
    <row r="7" spans="1:12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  <c r="J7" s="2">
        <v>9</v>
      </c>
      <c r="K7" s="2"/>
      <c r="L7" s="2">
        <v>10</v>
      </c>
    </row>
    <row r="8" spans="1:12" s="4" customFormat="1" x14ac:dyDescent="0.25">
      <c r="A8" s="3">
        <v>1</v>
      </c>
      <c r="B8" s="3">
        <v>200794867</v>
      </c>
      <c r="C8" s="3" t="s">
        <v>49</v>
      </c>
      <c r="D8" s="3" t="s">
        <v>378</v>
      </c>
      <c r="E8" s="3" t="s">
        <v>3</v>
      </c>
      <c r="F8" s="42" t="s">
        <v>509</v>
      </c>
      <c r="G8" s="7">
        <v>2030000</v>
      </c>
      <c r="H8" s="8">
        <v>45313</v>
      </c>
      <c r="I8" s="3" t="s">
        <v>50</v>
      </c>
      <c r="J8" s="3">
        <v>300123993</v>
      </c>
      <c r="K8" s="38">
        <v>5500</v>
      </c>
      <c r="L8" s="38">
        <v>3500</v>
      </c>
    </row>
    <row r="9" spans="1:12" x14ac:dyDescent="0.25">
      <c r="A9" s="3">
        <v>2</v>
      </c>
      <c r="B9" s="3">
        <v>200794867</v>
      </c>
      <c r="C9" s="3" t="s">
        <v>23</v>
      </c>
      <c r="D9" s="3" t="s">
        <v>378</v>
      </c>
      <c r="E9" s="3" t="s">
        <v>3</v>
      </c>
      <c r="F9" s="42" t="s">
        <v>510</v>
      </c>
      <c r="G9" s="3">
        <v>2045254</v>
      </c>
      <c r="H9" s="8">
        <v>45321</v>
      </c>
      <c r="I9" s="3" t="s">
        <v>51</v>
      </c>
      <c r="J9" s="3">
        <v>309365994</v>
      </c>
      <c r="K9" s="38">
        <v>400</v>
      </c>
      <c r="L9" s="38">
        <v>330</v>
      </c>
    </row>
    <row r="10" spans="1:12" x14ac:dyDescent="0.25">
      <c r="A10" s="3">
        <v>3</v>
      </c>
      <c r="B10" s="3">
        <v>200794867</v>
      </c>
      <c r="C10" s="3" t="s">
        <v>13</v>
      </c>
      <c r="D10" s="3" t="s">
        <v>378</v>
      </c>
      <c r="E10" s="3" t="s">
        <v>3</v>
      </c>
      <c r="F10" s="42" t="s">
        <v>511</v>
      </c>
      <c r="G10" s="3">
        <v>2066719</v>
      </c>
      <c r="H10" s="8">
        <v>45331</v>
      </c>
      <c r="I10" s="3" t="s">
        <v>52</v>
      </c>
      <c r="J10" s="3">
        <v>302642845</v>
      </c>
      <c r="K10" s="38">
        <v>14000</v>
      </c>
      <c r="L10" s="38">
        <v>9940</v>
      </c>
    </row>
    <row r="11" spans="1:12" x14ac:dyDescent="0.25">
      <c r="A11" s="3">
        <v>4</v>
      </c>
      <c r="B11" s="3">
        <v>200794867</v>
      </c>
      <c r="C11" s="3" t="s">
        <v>53</v>
      </c>
      <c r="D11" s="3" t="s">
        <v>378</v>
      </c>
      <c r="E11" s="3" t="s">
        <v>3</v>
      </c>
      <c r="F11" s="42" t="s">
        <v>512</v>
      </c>
      <c r="G11" s="3">
        <v>2069182</v>
      </c>
      <c r="H11" s="8">
        <v>45332</v>
      </c>
      <c r="I11" s="3" t="s">
        <v>54</v>
      </c>
      <c r="J11" s="3">
        <v>300496198</v>
      </c>
      <c r="K11" s="38">
        <v>8848</v>
      </c>
      <c r="L11" s="38">
        <v>8293.6</v>
      </c>
    </row>
    <row r="12" spans="1:12" x14ac:dyDescent="0.25">
      <c r="A12" s="3">
        <v>5</v>
      </c>
      <c r="B12" s="3">
        <v>200794867</v>
      </c>
      <c r="C12" s="3" t="s">
        <v>55</v>
      </c>
      <c r="D12" s="3" t="s">
        <v>378</v>
      </c>
      <c r="E12" s="3" t="s">
        <v>3</v>
      </c>
      <c r="F12" s="42" t="s">
        <v>513</v>
      </c>
      <c r="G12" s="3">
        <v>2069183</v>
      </c>
      <c r="H12" s="8">
        <v>45332</v>
      </c>
      <c r="I12" s="3" t="s">
        <v>54</v>
      </c>
      <c r="J12" s="3">
        <v>300496198</v>
      </c>
      <c r="K12" s="38">
        <v>9296</v>
      </c>
      <c r="L12" s="38">
        <v>8923.6</v>
      </c>
    </row>
    <row r="13" spans="1:12" x14ac:dyDescent="0.25">
      <c r="A13" s="3">
        <v>6</v>
      </c>
      <c r="B13" s="3">
        <v>200794867</v>
      </c>
      <c r="C13" s="3" t="s">
        <v>56</v>
      </c>
      <c r="D13" s="3" t="s">
        <v>378</v>
      </c>
      <c r="E13" s="3" t="s">
        <v>3</v>
      </c>
      <c r="F13" s="42" t="s">
        <v>514</v>
      </c>
      <c r="G13" s="3">
        <v>2071365</v>
      </c>
      <c r="H13" s="8">
        <v>45332</v>
      </c>
      <c r="I13" s="3" t="s">
        <v>57</v>
      </c>
      <c r="J13" s="3">
        <v>306606119</v>
      </c>
      <c r="K13" s="39">
        <v>1281</v>
      </c>
      <c r="L13" s="38">
        <v>585</v>
      </c>
    </row>
    <row r="14" spans="1:12" x14ac:dyDescent="0.25">
      <c r="A14" s="3">
        <v>7</v>
      </c>
      <c r="B14" s="3">
        <v>200794867</v>
      </c>
      <c r="C14" s="3" t="s">
        <v>58</v>
      </c>
      <c r="D14" s="3" t="s">
        <v>378</v>
      </c>
      <c r="E14" s="3" t="s">
        <v>380</v>
      </c>
      <c r="F14" s="43" t="s">
        <v>515</v>
      </c>
      <c r="G14" s="3">
        <v>2080671</v>
      </c>
      <c r="H14" s="8">
        <v>45337</v>
      </c>
      <c r="I14" s="3" t="s">
        <v>59</v>
      </c>
      <c r="J14" s="7">
        <v>32405930252023</v>
      </c>
      <c r="K14" s="39">
        <v>162000</v>
      </c>
      <c r="L14" s="38">
        <v>129684</v>
      </c>
    </row>
    <row r="15" spans="1:12" x14ac:dyDescent="0.25">
      <c r="A15" s="3">
        <v>8</v>
      </c>
      <c r="B15" s="3">
        <v>200794867</v>
      </c>
      <c r="C15" s="3" t="s">
        <v>60</v>
      </c>
      <c r="D15" s="3" t="s">
        <v>378</v>
      </c>
      <c r="E15" s="3" t="s">
        <v>3</v>
      </c>
      <c r="F15" s="43" t="s">
        <v>516</v>
      </c>
      <c r="G15" s="3">
        <v>2081858</v>
      </c>
      <c r="H15" s="8">
        <v>45337</v>
      </c>
      <c r="I15" s="3" t="s">
        <v>61</v>
      </c>
      <c r="J15" s="7">
        <v>30511986350038</v>
      </c>
      <c r="K15" s="39">
        <v>37000</v>
      </c>
      <c r="L15" s="38">
        <v>34500</v>
      </c>
    </row>
    <row r="16" spans="1:12" x14ac:dyDescent="0.25">
      <c r="A16" s="3">
        <v>9</v>
      </c>
      <c r="B16" s="3">
        <v>200794867</v>
      </c>
      <c r="C16" s="3" t="s">
        <v>62</v>
      </c>
      <c r="D16" s="3" t="s">
        <v>378</v>
      </c>
      <c r="E16" s="3" t="s">
        <v>3</v>
      </c>
      <c r="F16" s="43" t="s">
        <v>517</v>
      </c>
      <c r="G16" s="3">
        <v>2081861</v>
      </c>
      <c r="H16" s="8">
        <v>45337</v>
      </c>
      <c r="I16" s="3" t="s">
        <v>61</v>
      </c>
      <c r="J16" s="7">
        <v>30511986350038</v>
      </c>
      <c r="K16" s="39">
        <v>31500</v>
      </c>
      <c r="L16" s="38">
        <v>29500</v>
      </c>
    </row>
    <row r="17" spans="1:12" ht="24" x14ac:dyDescent="0.25">
      <c r="A17" s="3">
        <v>10</v>
      </c>
      <c r="B17" s="3">
        <v>200794867</v>
      </c>
      <c r="C17" s="3" t="s">
        <v>63</v>
      </c>
      <c r="D17" s="3" t="s">
        <v>378</v>
      </c>
      <c r="E17" s="3" t="s">
        <v>3</v>
      </c>
      <c r="F17" s="43" t="s">
        <v>518</v>
      </c>
      <c r="G17" s="7">
        <v>2090002</v>
      </c>
      <c r="H17" s="8">
        <v>45341</v>
      </c>
      <c r="I17" s="3" t="s">
        <v>64</v>
      </c>
      <c r="J17" s="3">
        <v>302165616</v>
      </c>
      <c r="K17" s="39">
        <v>3000</v>
      </c>
      <c r="L17" s="38">
        <v>2800</v>
      </c>
    </row>
    <row r="18" spans="1:12" ht="16.5" customHeight="1" x14ac:dyDescent="0.25">
      <c r="A18" s="18">
        <v>11</v>
      </c>
      <c r="B18" s="18">
        <v>200794867</v>
      </c>
      <c r="C18" s="3" t="s">
        <v>65</v>
      </c>
      <c r="D18" s="3" t="s">
        <v>378</v>
      </c>
      <c r="E18" s="18" t="s">
        <v>381</v>
      </c>
      <c r="F18" s="44">
        <v>24121007245661</v>
      </c>
      <c r="G18" s="21">
        <v>211400</v>
      </c>
      <c r="H18" s="29">
        <v>45343</v>
      </c>
      <c r="I18" s="18" t="s">
        <v>66</v>
      </c>
      <c r="J18" s="18">
        <v>507374932</v>
      </c>
      <c r="K18" s="38">
        <f>21*361.333</f>
        <v>7587.9930000000004</v>
      </c>
      <c r="L18" s="38">
        <v>3793.9965000000002</v>
      </c>
    </row>
    <row r="19" spans="1:12" x14ac:dyDescent="0.25">
      <c r="A19" s="19"/>
      <c r="B19" s="19"/>
      <c r="C19" s="3" t="s">
        <v>67</v>
      </c>
      <c r="D19" s="3" t="s">
        <v>378</v>
      </c>
      <c r="E19" s="19"/>
      <c r="F19" s="44"/>
      <c r="G19" s="22"/>
      <c r="H19" s="30"/>
      <c r="I19" s="19"/>
      <c r="J19" s="19"/>
      <c r="K19" s="38">
        <f>4*123.352</f>
        <v>493.40800000000002</v>
      </c>
      <c r="L19" s="38">
        <v>246.70400000000001</v>
      </c>
    </row>
    <row r="20" spans="1:12" x14ac:dyDescent="0.25">
      <c r="A20" s="19"/>
      <c r="B20" s="19"/>
      <c r="C20" s="3" t="s">
        <v>68</v>
      </c>
      <c r="D20" s="3" t="s">
        <v>378</v>
      </c>
      <c r="E20" s="19"/>
      <c r="F20" s="44"/>
      <c r="G20" s="22"/>
      <c r="H20" s="30"/>
      <c r="I20" s="19"/>
      <c r="J20" s="19"/>
      <c r="K20" s="38">
        <f>15*123.352</f>
        <v>1850.28</v>
      </c>
      <c r="L20" s="38">
        <v>925.14</v>
      </c>
    </row>
    <row r="21" spans="1:12" ht="16.5" customHeight="1" x14ac:dyDescent="0.25">
      <c r="A21" s="19"/>
      <c r="B21" s="19"/>
      <c r="C21" s="3" t="s">
        <v>69</v>
      </c>
      <c r="D21" s="3" t="s">
        <v>378</v>
      </c>
      <c r="E21" s="19"/>
      <c r="F21" s="44"/>
      <c r="G21" s="22"/>
      <c r="H21" s="30"/>
      <c r="I21" s="19"/>
      <c r="J21" s="19"/>
      <c r="K21" s="38">
        <f>21*123.352</f>
        <v>2590.3920000000003</v>
      </c>
      <c r="L21" s="38">
        <v>1295.1960000000001</v>
      </c>
    </row>
    <row r="22" spans="1:12" x14ac:dyDescent="0.25">
      <c r="A22" s="19"/>
      <c r="B22" s="19"/>
      <c r="C22" s="3" t="s">
        <v>70</v>
      </c>
      <c r="D22" s="3" t="s">
        <v>378</v>
      </c>
      <c r="E22" s="19"/>
      <c r="F22" s="44"/>
      <c r="G22" s="22"/>
      <c r="H22" s="30"/>
      <c r="I22" s="19"/>
      <c r="J22" s="19"/>
      <c r="K22" s="38">
        <f>4*246.666</f>
        <v>986.66399999999999</v>
      </c>
      <c r="L22" s="38">
        <v>493.33199999999999</v>
      </c>
    </row>
    <row r="23" spans="1:12" x14ac:dyDescent="0.25">
      <c r="A23" s="19"/>
      <c r="B23" s="19"/>
      <c r="C23" s="3" t="s">
        <v>71</v>
      </c>
      <c r="D23" s="3" t="s">
        <v>378</v>
      </c>
      <c r="E23" s="19"/>
      <c r="F23" s="44"/>
      <c r="G23" s="22"/>
      <c r="H23" s="30"/>
      <c r="I23" s="19"/>
      <c r="J23" s="19"/>
      <c r="K23" s="38">
        <f>21*320.5</f>
        <v>6730.5</v>
      </c>
      <c r="L23" s="38">
        <v>3365.25</v>
      </c>
    </row>
    <row r="24" spans="1:12" x14ac:dyDescent="0.25">
      <c r="A24" s="19"/>
      <c r="B24" s="19"/>
      <c r="C24" s="3" t="s">
        <v>72</v>
      </c>
      <c r="D24" s="3" t="s">
        <v>378</v>
      </c>
      <c r="E24" s="19"/>
      <c r="F24" s="44"/>
      <c r="G24" s="22"/>
      <c r="H24" s="30"/>
      <c r="I24" s="19"/>
      <c r="J24" s="19"/>
      <c r="K24" s="38">
        <f>4*459</f>
        <v>1836</v>
      </c>
      <c r="L24" s="38">
        <v>918</v>
      </c>
    </row>
    <row r="25" spans="1:12" x14ac:dyDescent="0.25">
      <c r="A25" s="20"/>
      <c r="B25" s="20"/>
      <c r="C25" s="3" t="s">
        <v>73</v>
      </c>
      <c r="D25" s="3" t="s">
        <v>378</v>
      </c>
      <c r="E25" s="20"/>
      <c r="F25" s="44"/>
      <c r="G25" s="23"/>
      <c r="H25" s="31"/>
      <c r="I25" s="20"/>
      <c r="J25" s="20"/>
      <c r="K25" s="38">
        <f>15*361.333</f>
        <v>5419.9950000000008</v>
      </c>
      <c r="L25" s="38">
        <v>2709.9975000000004</v>
      </c>
    </row>
    <row r="26" spans="1:12" x14ac:dyDescent="0.25">
      <c r="A26" s="18">
        <v>12</v>
      </c>
      <c r="B26" s="18">
        <v>200794867</v>
      </c>
      <c r="C26" s="3" t="s">
        <v>74</v>
      </c>
      <c r="D26" s="3" t="s">
        <v>378</v>
      </c>
      <c r="E26" s="18" t="s">
        <v>381</v>
      </c>
      <c r="F26" s="44">
        <v>24121007245672</v>
      </c>
      <c r="G26" s="21">
        <v>211410</v>
      </c>
      <c r="H26" s="29">
        <v>45343</v>
      </c>
      <c r="I26" s="18" t="s">
        <v>66</v>
      </c>
      <c r="J26" s="18">
        <v>507374932</v>
      </c>
      <c r="K26" s="38">
        <f>21*43.417</f>
        <v>911.75700000000006</v>
      </c>
      <c r="L26" s="38">
        <v>346.46766000000002</v>
      </c>
    </row>
    <row r="27" spans="1:12" x14ac:dyDescent="0.25">
      <c r="A27" s="19"/>
      <c r="B27" s="19"/>
      <c r="C27" s="3" t="s">
        <v>75</v>
      </c>
      <c r="D27" s="3" t="s">
        <v>378</v>
      </c>
      <c r="E27" s="19"/>
      <c r="F27" s="44"/>
      <c r="G27" s="22"/>
      <c r="H27" s="30"/>
      <c r="I27" s="19"/>
      <c r="J27" s="19"/>
      <c r="K27" s="38">
        <f>4*50.867</f>
        <v>203.46799999999999</v>
      </c>
      <c r="L27" s="38">
        <v>77.317840000000004</v>
      </c>
    </row>
    <row r="28" spans="1:12" x14ac:dyDescent="0.25">
      <c r="A28" s="19"/>
      <c r="B28" s="19"/>
      <c r="C28" s="3" t="s">
        <v>76</v>
      </c>
      <c r="D28" s="3" t="s">
        <v>378</v>
      </c>
      <c r="E28" s="19"/>
      <c r="F28" s="44"/>
      <c r="G28" s="22"/>
      <c r="H28" s="30"/>
      <c r="I28" s="19"/>
      <c r="J28" s="19"/>
      <c r="K28" s="38">
        <f>15*50.867</f>
        <v>763.005</v>
      </c>
      <c r="L28" s="38">
        <v>289.94190000000003</v>
      </c>
    </row>
    <row r="29" spans="1:12" x14ac:dyDescent="0.25">
      <c r="A29" s="19"/>
      <c r="B29" s="19"/>
      <c r="C29" s="3" t="s">
        <v>77</v>
      </c>
      <c r="D29" s="3" t="s">
        <v>378</v>
      </c>
      <c r="E29" s="19"/>
      <c r="F29" s="44"/>
      <c r="G29" s="22"/>
      <c r="H29" s="30"/>
      <c r="I29" s="19"/>
      <c r="J29" s="19"/>
      <c r="K29" s="38">
        <f>21*50.867</f>
        <v>1068.2069999999999</v>
      </c>
      <c r="L29" s="38">
        <v>405.91866000000005</v>
      </c>
    </row>
    <row r="30" spans="1:12" x14ac:dyDescent="0.25">
      <c r="A30" s="19"/>
      <c r="B30" s="19"/>
      <c r="C30" s="3" t="s">
        <v>78</v>
      </c>
      <c r="D30" s="3" t="s">
        <v>378</v>
      </c>
      <c r="E30" s="19"/>
      <c r="F30" s="44"/>
      <c r="G30" s="22"/>
      <c r="H30" s="30"/>
      <c r="I30" s="19"/>
      <c r="J30" s="19"/>
      <c r="K30" s="38">
        <f>4*38.416</f>
        <v>153.66399999999999</v>
      </c>
      <c r="L30" s="38">
        <v>58.392319999999998</v>
      </c>
    </row>
    <row r="31" spans="1:12" x14ac:dyDescent="0.25">
      <c r="A31" s="20"/>
      <c r="B31" s="20"/>
      <c r="C31" s="3" t="s">
        <v>79</v>
      </c>
      <c r="D31" s="3" t="s">
        <v>378</v>
      </c>
      <c r="E31" s="20"/>
      <c r="F31" s="44"/>
      <c r="G31" s="23"/>
      <c r="H31" s="31"/>
      <c r="I31" s="20"/>
      <c r="J31" s="20"/>
      <c r="K31" s="38">
        <f>15*43.417</f>
        <v>651.255</v>
      </c>
      <c r="L31" s="38">
        <v>247.47690000000003</v>
      </c>
    </row>
    <row r="32" spans="1:12" ht="24" x14ac:dyDescent="0.25">
      <c r="A32" s="3">
        <v>13</v>
      </c>
      <c r="B32" s="3">
        <v>200794867</v>
      </c>
      <c r="C32" s="3" t="s">
        <v>80</v>
      </c>
      <c r="D32" s="3" t="s">
        <v>378</v>
      </c>
      <c r="E32" s="3" t="s">
        <v>3</v>
      </c>
      <c r="F32" s="43" t="s">
        <v>522</v>
      </c>
      <c r="G32" s="7">
        <v>2100294</v>
      </c>
      <c r="H32" s="8">
        <v>45346</v>
      </c>
      <c r="I32" s="3" t="s">
        <v>81</v>
      </c>
      <c r="J32" s="3">
        <v>307089263</v>
      </c>
      <c r="K32" s="39">
        <v>14845.998</v>
      </c>
      <c r="L32" s="38">
        <v>11880</v>
      </c>
    </row>
    <row r="33" spans="1:12" x14ac:dyDescent="0.25">
      <c r="A33" s="3">
        <v>14</v>
      </c>
      <c r="B33" s="3">
        <v>200794867</v>
      </c>
      <c r="C33" s="3" t="s">
        <v>82</v>
      </c>
      <c r="D33" s="3" t="s">
        <v>378</v>
      </c>
      <c r="E33" s="3" t="s">
        <v>380</v>
      </c>
      <c r="F33" s="43" t="s">
        <v>523</v>
      </c>
      <c r="G33" s="7">
        <v>2101251</v>
      </c>
      <c r="H33" s="8">
        <v>45347</v>
      </c>
      <c r="I33" s="3" t="s">
        <v>83</v>
      </c>
      <c r="J33" s="3">
        <v>303352730</v>
      </c>
      <c r="K33" s="39">
        <v>4710</v>
      </c>
      <c r="L33" s="38">
        <v>3783.7000000000003</v>
      </c>
    </row>
    <row r="34" spans="1:12" x14ac:dyDescent="0.25">
      <c r="A34" s="3">
        <v>15</v>
      </c>
      <c r="B34" s="3">
        <v>200794867</v>
      </c>
      <c r="C34" s="3" t="s">
        <v>14</v>
      </c>
      <c r="D34" s="3" t="s">
        <v>378</v>
      </c>
      <c r="E34" s="3" t="s">
        <v>3</v>
      </c>
      <c r="F34" s="43" t="s">
        <v>524</v>
      </c>
      <c r="G34" s="7">
        <v>2102430</v>
      </c>
      <c r="H34" s="8">
        <v>45347</v>
      </c>
      <c r="I34" s="3" t="s">
        <v>84</v>
      </c>
      <c r="J34" s="3">
        <v>303768727</v>
      </c>
      <c r="K34" s="39">
        <v>3825</v>
      </c>
      <c r="L34" s="38">
        <v>2549.915</v>
      </c>
    </row>
    <row r="35" spans="1:12" x14ac:dyDescent="0.25">
      <c r="A35" s="3">
        <v>16</v>
      </c>
      <c r="B35" s="3">
        <v>200794867</v>
      </c>
      <c r="C35" s="3" t="s">
        <v>21</v>
      </c>
      <c r="D35" s="3" t="s">
        <v>378</v>
      </c>
      <c r="E35" s="3" t="s">
        <v>380</v>
      </c>
      <c r="F35" s="43" t="s">
        <v>525</v>
      </c>
      <c r="G35" s="7">
        <v>2111576</v>
      </c>
      <c r="H35" s="8">
        <v>45352</v>
      </c>
      <c r="I35" s="3" t="s">
        <v>64</v>
      </c>
      <c r="J35" s="3">
        <v>302165616</v>
      </c>
      <c r="K35" s="39">
        <v>4600</v>
      </c>
      <c r="L35" s="38">
        <v>4300</v>
      </c>
    </row>
    <row r="36" spans="1:12" x14ac:dyDescent="0.25">
      <c r="A36" s="3">
        <v>17</v>
      </c>
      <c r="B36" s="3">
        <v>200794867</v>
      </c>
      <c r="C36" s="3" t="s">
        <v>85</v>
      </c>
      <c r="D36" s="3" t="s">
        <v>378</v>
      </c>
      <c r="E36" s="3" t="s">
        <v>3</v>
      </c>
      <c r="F36" s="43" t="s">
        <v>527</v>
      </c>
      <c r="G36" s="7">
        <v>2111575</v>
      </c>
      <c r="H36" s="8">
        <v>45352</v>
      </c>
      <c r="I36" s="3" t="s">
        <v>86</v>
      </c>
      <c r="J36" s="3">
        <v>306370074</v>
      </c>
      <c r="K36" s="39">
        <v>2000</v>
      </c>
      <c r="L36" s="38">
        <v>1288.8879999999999</v>
      </c>
    </row>
    <row r="37" spans="1:12" x14ac:dyDescent="0.25">
      <c r="A37" s="3">
        <v>18</v>
      </c>
      <c r="B37" s="3">
        <v>200794867</v>
      </c>
      <c r="C37" s="3" t="s">
        <v>87</v>
      </c>
      <c r="D37" s="3" t="s">
        <v>378</v>
      </c>
      <c r="E37" s="3" t="s">
        <v>3</v>
      </c>
      <c r="F37" s="43" t="s">
        <v>526</v>
      </c>
      <c r="G37" s="7">
        <v>2111574</v>
      </c>
      <c r="H37" s="8">
        <v>45352</v>
      </c>
      <c r="I37" s="3" t="s">
        <v>86</v>
      </c>
      <c r="J37" s="3">
        <v>306370074</v>
      </c>
      <c r="K37" s="39">
        <v>1296</v>
      </c>
      <c r="L37" s="38">
        <v>1007.424</v>
      </c>
    </row>
    <row r="38" spans="1:12" x14ac:dyDescent="0.25">
      <c r="A38" s="3">
        <v>19</v>
      </c>
      <c r="B38" s="3">
        <v>200794867</v>
      </c>
      <c r="C38" s="3" t="s">
        <v>88</v>
      </c>
      <c r="D38" s="3" t="s">
        <v>378</v>
      </c>
      <c r="E38" s="3" t="s">
        <v>3</v>
      </c>
      <c r="F38" s="43" t="s">
        <v>528</v>
      </c>
      <c r="G38" s="7">
        <v>2111573</v>
      </c>
      <c r="H38" s="8">
        <v>45352</v>
      </c>
      <c r="I38" s="3" t="s">
        <v>89</v>
      </c>
      <c r="J38" s="3">
        <v>310950775</v>
      </c>
      <c r="K38" s="39">
        <v>3000</v>
      </c>
      <c r="L38" s="38">
        <v>654</v>
      </c>
    </row>
    <row r="39" spans="1:12" x14ac:dyDescent="0.25">
      <c r="A39" s="3">
        <v>20</v>
      </c>
      <c r="B39" s="3">
        <v>200794867</v>
      </c>
      <c r="C39" s="3" t="s">
        <v>90</v>
      </c>
      <c r="D39" s="3" t="s">
        <v>378</v>
      </c>
      <c r="E39" s="3" t="s">
        <v>3</v>
      </c>
      <c r="F39" s="43" t="s">
        <v>529</v>
      </c>
      <c r="G39" s="7">
        <v>2111567</v>
      </c>
      <c r="H39" s="8">
        <v>45352</v>
      </c>
      <c r="I39" s="3" t="s">
        <v>91</v>
      </c>
      <c r="J39" s="3">
        <v>306383224</v>
      </c>
      <c r="K39" s="39">
        <v>3000</v>
      </c>
      <c r="L39" s="38">
        <v>1400</v>
      </c>
    </row>
    <row r="40" spans="1:12" x14ac:dyDescent="0.25">
      <c r="A40" s="3">
        <v>21</v>
      </c>
      <c r="B40" s="3">
        <v>200794867</v>
      </c>
      <c r="C40" s="3" t="s">
        <v>90</v>
      </c>
      <c r="D40" s="3" t="s">
        <v>378</v>
      </c>
      <c r="E40" s="3" t="s">
        <v>3</v>
      </c>
      <c r="F40" s="43" t="s">
        <v>530</v>
      </c>
      <c r="G40" s="7">
        <v>2111566</v>
      </c>
      <c r="H40" s="8">
        <v>45352</v>
      </c>
      <c r="I40" s="3" t="s">
        <v>92</v>
      </c>
      <c r="J40" s="7">
        <v>32812872710081</v>
      </c>
      <c r="K40" s="39">
        <v>2000</v>
      </c>
      <c r="L40" s="38">
        <v>1180</v>
      </c>
    </row>
    <row r="41" spans="1:12" x14ac:dyDescent="0.25">
      <c r="A41" s="3">
        <v>22</v>
      </c>
      <c r="B41" s="3">
        <v>200794867</v>
      </c>
      <c r="C41" s="3" t="s">
        <v>93</v>
      </c>
      <c r="D41" s="3" t="s">
        <v>378</v>
      </c>
      <c r="E41" s="3" t="s">
        <v>3</v>
      </c>
      <c r="F41" s="43" t="s">
        <v>531</v>
      </c>
      <c r="G41" s="7">
        <v>2111563</v>
      </c>
      <c r="H41" s="8">
        <v>45352</v>
      </c>
      <c r="I41" s="3" t="s">
        <v>94</v>
      </c>
      <c r="J41" s="3">
        <v>309208484</v>
      </c>
      <c r="K41" s="39">
        <v>20000</v>
      </c>
      <c r="L41" s="38">
        <v>15200</v>
      </c>
    </row>
    <row r="42" spans="1:12" ht="24" x14ac:dyDescent="0.25">
      <c r="A42" s="3">
        <v>23</v>
      </c>
      <c r="B42" s="3">
        <v>200794867</v>
      </c>
      <c r="C42" s="3" t="s">
        <v>95</v>
      </c>
      <c r="D42" s="3" t="s">
        <v>378</v>
      </c>
      <c r="E42" s="3" t="s">
        <v>380</v>
      </c>
      <c r="F42" s="43" t="s">
        <v>532</v>
      </c>
      <c r="G42" s="7">
        <v>2112265</v>
      </c>
      <c r="H42" s="8">
        <v>45352</v>
      </c>
      <c r="I42" s="3" t="s">
        <v>96</v>
      </c>
      <c r="J42" s="3">
        <v>306138835</v>
      </c>
      <c r="K42" s="39">
        <v>9000</v>
      </c>
      <c r="L42" s="38">
        <v>6150</v>
      </c>
    </row>
    <row r="43" spans="1:12" ht="24" x14ac:dyDescent="0.25">
      <c r="A43" s="3">
        <v>24</v>
      </c>
      <c r="B43" s="3">
        <v>200794867</v>
      </c>
      <c r="C43" s="3" t="s">
        <v>97</v>
      </c>
      <c r="D43" s="3" t="s">
        <v>378</v>
      </c>
      <c r="E43" s="3" t="s">
        <v>380</v>
      </c>
      <c r="F43" s="43" t="s">
        <v>533</v>
      </c>
      <c r="G43" s="7">
        <v>2112266</v>
      </c>
      <c r="H43" s="8">
        <v>45352</v>
      </c>
      <c r="I43" s="3" t="s">
        <v>96</v>
      </c>
      <c r="J43" s="3">
        <v>306138835</v>
      </c>
      <c r="K43" s="39">
        <v>8820</v>
      </c>
      <c r="L43" s="38">
        <v>6615</v>
      </c>
    </row>
    <row r="44" spans="1:12" ht="24" x14ac:dyDescent="0.25">
      <c r="A44" s="3">
        <v>25</v>
      </c>
      <c r="B44" s="3">
        <v>200794867</v>
      </c>
      <c r="C44" s="3" t="s">
        <v>98</v>
      </c>
      <c r="D44" s="3" t="s">
        <v>378</v>
      </c>
      <c r="E44" s="3" t="s">
        <v>380</v>
      </c>
      <c r="F44" s="43" t="s">
        <v>534</v>
      </c>
      <c r="G44" s="7">
        <v>2112267</v>
      </c>
      <c r="H44" s="8">
        <v>45352</v>
      </c>
      <c r="I44" s="3" t="s">
        <v>96</v>
      </c>
      <c r="J44" s="3">
        <v>306138835</v>
      </c>
      <c r="K44" s="39">
        <v>7200</v>
      </c>
      <c r="L44" s="38">
        <v>4600</v>
      </c>
    </row>
    <row r="45" spans="1:12" ht="24" x14ac:dyDescent="0.25">
      <c r="A45" s="3">
        <v>26</v>
      </c>
      <c r="B45" s="3">
        <v>200794867</v>
      </c>
      <c r="C45" s="3" t="s">
        <v>99</v>
      </c>
      <c r="D45" s="3" t="s">
        <v>378</v>
      </c>
      <c r="E45" s="3" t="s">
        <v>3</v>
      </c>
      <c r="F45" s="43" t="s">
        <v>538</v>
      </c>
      <c r="G45" s="7">
        <v>2112638</v>
      </c>
      <c r="H45" s="8">
        <v>45352</v>
      </c>
      <c r="I45" s="3" t="s">
        <v>100</v>
      </c>
      <c r="J45" s="7">
        <v>51705046590059</v>
      </c>
      <c r="K45" s="39">
        <v>4600</v>
      </c>
      <c r="L45" s="38">
        <v>2400</v>
      </c>
    </row>
    <row r="46" spans="1:12" x14ac:dyDescent="0.25">
      <c r="A46" s="3">
        <v>27</v>
      </c>
      <c r="B46" s="3">
        <v>200794867</v>
      </c>
      <c r="C46" s="3" t="s">
        <v>101</v>
      </c>
      <c r="D46" s="3" t="s">
        <v>378</v>
      </c>
      <c r="E46" s="3" t="s">
        <v>3</v>
      </c>
      <c r="F46" s="43" t="s">
        <v>539</v>
      </c>
      <c r="G46" s="7">
        <v>2116121</v>
      </c>
      <c r="H46" s="8">
        <v>45354</v>
      </c>
      <c r="I46" s="3" t="s">
        <v>102</v>
      </c>
      <c r="J46" s="7">
        <v>303055063</v>
      </c>
      <c r="K46" s="39">
        <v>1800</v>
      </c>
      <c r="L46" s="38">
        <v>1120</v>
      </c>
    </row>
    <row r="47" spans="1:12" x14ac:dyDescent="0.25">
      <c r="A47" s="3">
        <v>28</v>
      </c>
      <c r="B47" s="3">
        <v>200794867</v>
      </c>
      <c r="C47" s="3" t="s">
        <v>103</v>
      </c>
      <c r="D47" s="3" t="s">
        <v>378</v>
      </c>
      <c r="E47" s="3" t="s">
        <v>3</v>
      </c>
      <c r="F47" s="43" t="s">
        <v>540</v>
      </c>
      <c r="G47" s="7">
        <v>2116786</v>
      </c>
      <c r="H47" s="8">
        <v>45355</v>
      </c>
      <c r="I47" s="3" t="s">
        <v>104</v>
      </c>
      <c r="J47" s="3">
        <v>202660390</v>
      </c>
      <c r="K47" s="39">
        <v>11560</v>
      </c>
      <c r="L47" s="38">
        <v>11050</v>
      </c>
    </row>
    <row r="48" spans="1:12" x14ac:dyDescent="0.25">
      <c r="A48" s="3">
        <v>29</v>
      </c>
      <c r="B48" s="3">
        <v>200794867</v>
      </c>
      <c r="C48" s="3" t="s">
        <v>33</v>
      </c>
      <c r="D48" s="3" t="s">
        <v>378</v>
      </c>
      <c r="E48" s="3" t="s">
        <v>380</v>
      </c>
      <c r="F48" s="43" t="s">
        <v>541</v>
      </c>
      <c r="G48" s="7">
        <v>2116076</v>
      </c>
      <c r="H48" s="8">
        <v>45354</v>
      </c>
      <c r="I48" s="3" t="s">
        <v>105</v>
      </c>
      <c r="J48" s="3">
        <v>303757574</v>
      </c>
      <c r="K48" s="39">
        <v>2025</v>
      </c>
      <c r="L48" s="38">
        <v>1275</v>
      </c>
    </row>
    <row r="49" spans="1:12" x14ac:dyDescent="0.25">
      <c r="A49" s="3">
        <v>30</v>
      </c>
      <c r="B49" s="3">
        <v>200794867</v>
      </c>
      <c r="C49" s="3" t="s">
        <v>106</v>
      </c>
      <c r="D49" s="3" t="s">
        <v>378</v>
      </c>
      <c r="E49" s="3" t="s">
        <v>380</v>
      </c>
      <c r="F49" s="43" t="s">
        <v>544</v>
      </c>
      <c r="G49" s="7">
        <v>2117314</v>
      </c>
      <c r="H49" s="8">
        <v>45355</v>
      </c>
      <c r="I49" s="3" t="s">
        <v>107</v>
      </c>
      <c r="J49" s="3">
        <v>306089114</v>
      </c>
      <c r="K49" s="39">
        <v>600</v>
      </c>
      <c r="L49" s="38">
        <v>500</v>
      </c>
    </row>
    <row r="50" spans="1:12" x14ac:dyDescent="0.25">
      <c r="A50" s="3">
        <v>31</v>
      </c>
      <c r="B50" s="3">
        <v>200794867</v>
      </c>
      <c r="C50" s="3" t="s">
        <v>108</v>
      </c>
      <c r="D50" s="3" t="s">
        <v>378</v>
      </c>
      <c r="E50" s="3" t="s">
        <v>380</v>
      </c>
      <c r="F50" s="43" t="s">
        <v>543</v>
      </c>
      <c r="G50" s="7">
        <v>2116892</v>
      </c>
      <c r="H50" s="8">
        <v>45355</v>
      </c>
      <c r="I50" s="3" t="s">
        <v>107</v>
      </c>
      <c r="J50" s="3">
        <v>306089114</v>
      </c>
      <c r="K50" s="39">
        <v>1250</v>
      </c>
      <c r="L50" s="38">
        <v>1150</v>
      </c>
    </row>
    <row r="51" spans="1:12" x14ac:dyDescent="0.25">
      <c r="A51" s="3">
        <v>32</v>
      </c>
      <c r="B51" s="3">
        <v>200794867</v>
      </c>
      <c r="C51" s="3" t="s">
        <v>109</v>
      </c>
      <c r="D51" s="3" t="s">
        <v>378</v>
      </c>
      <c r="E51" s="3" t="s">
        <v>380</v>
      </c>
      <c r="F51" s="43" t="s">
        <v>542</v>
      </c>
      <c r="G51" s="7">
        <v>2116891</v>
      </c>
      <c r="H51" s="8">
        <v>45355</v>
      </c>
      <c r="I51" s="3" t="s">
        <v>107</v>
      </c>
      <c r="J51" s="3">
        <v>306089114</v>
      </c>
      <c r="K51" s="39">
        <v>3400</v>
      </c>
      <c r="L51" s="38">
        <v>2640</v>
      </c>
    </row>
    <row r="52" spans="1:12" ht="24" x14ac:dyDescent="0.25">
      <c r="A52" s="3">
        <v>33</v>
      </c>
      <c r="B52" s="3">
        <v>200794867</v>
      </c>
      <c r="C52" s="3" t="s">
        <v>110</v>
      </c>
      <c r="D52" s="3" t="s">
        <v>379</v>
      </c>
      <c r="E52" s="3" t="s">
        <v>380</v>
      </c>
      <c r="F52" s="43" t="s">
        <v>547</v>
      </c>
      <c r="G52" s="7">
        <v>2016734</v>
      </c>
      <c r="H52" s="8">
        <v>45305</v>
      </c>
      <c r="I52" s="3" t="s">
        <v>12</v>
      </c>
      <c r="J52" s="7">
        <v>30611900760012</v>
      </c>
      <c r="K52" s="39">
        <v>8200</v>
      </c>
      <c r="L52" s="38">
        <v>7432.32</v>
      </c>
    </row>
    <row r="53" spans="1:12" ht="24" x14ac:dyDescent="0.25">
      <c r="A53" s="3">
        <v>34</v>
      </c>
      <c r="B53" s="3">
        <v>200794867</v>
      </c>
      <c r="C53" s="3" t="s">
        <v>110</v>
      </c>
      <c r="D53" s="3" t="s">
        <v>379</v>
      </c>
      <c r="E53" s="3" t="s">
        <v>380</v>
      </c>
      <c r="F53" s="43" t="s">
        <v>535</v>
      </c>
      <c r="G53" s="7">
        <v>2047774</v>
      </c>
      <c r="H53" s="8">
        <v>45322</v>
      </c>
      <c r="I53" s="3" t="s">
        <v>12</v>
      </c>
      <c r="J53" s="7">
        <v>30611900760012</v>
      </c>
      <c r="K53" s="39">
        <v>8200</v>
      </c>
      <c r="L53" s="38">
        <v>7432.32</v>
      </c>
    </row>
    <row r="54" spans="1:12" ht="24" x14ac:dyDescent="0.25">
      <c r="A54" s="3">
        <v>35</v>
      </c>
      <c r="B54" s="3">
        <v>200794867</v>
      </c>
      <c r="C54" s="3" t="s">
        <v>111</v>
      </c>
      <c r="D54" s="3" t="s">
        <v>379</v>
      </c>
      <c r="E54" s="3" t="s">
        <v>3</v>
      </c>
      <c r="F54" s="43" t="s">
        <v>519</v>
      </c>
      <c r="G54" s="7">
        <v>2093160</v>
      </c>
      <c r="H54" s="8">
        <v>45343</v>
      </c>
      <c r="I54" s="3" t="s">
        <v>112</v>
      </c>
      <c r="J54" s="3">
        <v>532440539</v>
      </c>
      <c r="K54" s="39">
        <v>5300</v>
      </c>
      <c r="L54" s="38">
        <v>3400</v>
      </c>
    </row>
    <row r="55" spans="1:12" ht="24" x14ac:dyDescent="0.25">
      <c r="A55" s="3">
        <v>36</v>
      </c>
      <c r="B55" s="3">
        <v>200794867</v>
      </c>
      <c r="C55" s="3" t="s">
        <v>113</v>
      </c>
      <c r="D55" s="3" t="s">
        <v>379</v>
      </c>
      <c r="E55" s="3" t="s">
        <v>3</v>
      </c>
      <c r="F55" s="43" t="s">
        <v>520</v>
      </c>
      <c r="G55" s="7">
        <v>2093161</v>
      </c>
      <c r="H55" s="8">
        <v>45343</v>
      </c>
      <c r="I55" s="3" t="s">
        <v>112</v>
      </c>
      <c r="J55" s="3">
        <v>532440539</v>
      </c>
      <c r="K55" s="39">
        <v>4400</v>
      </c>
      <c r="L55" s="38">
        <v>2200</v>
      </c>
    </row>
    <row r="56" spans="1:12" ht="24" x14ac:dyDescent="0.25">
      <c r="A56" s="3">
        <v>37</v>
      </c>
      <c r="B56" s="3">
        <v>200794867</v>
      </c>
      <c r="C56" s="3" t="s">
        <v>114</v>
      </c>
      <c r="D56" s="3" t="s">
        <v>379</v>
      </c>
      <c r="E56" s="3" t="s">
        <v>3</v>
      </c>
      <c r="F56" s="43" t="s">
        <v>521</v>
      </c>
      <c r="G56" s="7">
        <v>2093162</v>
      </c>
      <c r="H56" s="8">
        <v>45343</v>
      </c>
      <c r="I56" s="3" t="s">
        <v>112</v>
      </c>
      <c r="J56" s="3">
        <v>532440539</v>
      </c>
      <c r="K56" s="39">
        <v>4300</v>
      </c>
      <c r="L56" s="38">
        <v>2200</v>
      </c>
    </row>
    <row r="57" spans="1:12" ht="24" x14ac:dyDescent="0.25">
      <c r="A57" s="3">
        <v>38</v>
      </c>
      <c r="B57" s="3">
        <v>200794867</v>
      </c>
      <c r="C57" s="3" t="s">
        <v>115</v>
      </c>
      <c r="D57" s="3" t="s">
        <v>379</v>
      </c>
      <c r="E57" s="3" t="s">
        <v>380</v>
      </c>
      <c r="F57" s="43" t="s">
        <v>536</v>
      </c>
      <c r="G57" s="7">
        <v>2111452</v>
      </c>
      <c r="H57" s="8">
        <v>45352</v>
      </c>
      <c r="I57" s="3" t="s">
        <v>116</v>
      </c>
      <c r="J57" s="3">
        <v>306806178</v>
      </c>
      <c r="K57" s="39">
        <v>225000</v>
      </c>
      <c r="L57" s="38">
        <v>210000</v>
      </c>
    </row>
    <row r="58" spans="1:12" ht="24" x14ac:dyDescent="0.25">
      <c r="A58" s="3">
        <v>39</v>
      </c>
      <c r="B58" s="3">
        <v>200794867</v>
      </c>
      <c r="C58" s="3" t="s">
        <v>117</v>
      </c>
      <c r="D58" s="3" t="s">
        <v>379</v>
      </c>
      <c r="E58" s="3" t="s">
        <v>3</v>
      </c>
      <c r="F58" s="43" t="s">
        <v>537</v>
      </c>
      <c r="G58" s="7">
        <v>2116828</v>
      </c>
      <c r="H58" s="8">
        <v>45355</v>
      </c>
      <c r="I58" s="3" t="s">
        <v>118</v>
      </c>
      <c r="J58" s="3">
        <v>306485302</v>
      </c>
      <c r="K58" s="39">
        <v>36000</v>
      </c>
      <c r="L58" s="38">
        <v>20500</v>
      </c>
    </row>
    <row r="59" spans="1:12" ht="24" x14ac:dyDescent="0.25">
      <c r="A59" s="3">
        <v>40</v>
      </c>
      <c r="B59" s="3">
        <v>200794867</v>
      </c>
      <c r="C59" s="3" t="s">
        <v>119</v>
      </c>
      <c r="D59" s="3" t="s">
        <v>379</v>
      </c>
      <c r="E59" s="3" t="s">
        <v>3</v>
      </c>
      <c r="F59" s="43" t="s">
        <v>545</v>
      </c>
      <c r="G59" s="7">
        <v>2116877</v>
      </c>
      <c r="H59" s="8">
        <v>45355</v>
      </c>
      <c r="I59" s="3" t="s">
        <v>120</v>
      </c>
      <c r="J59" s="3">
        <v>309603302</v>
      </c>
      <c r="K59" s="39">
        <v>3428.8</v>
      </c>
      <c r="L59" s="38">
        <v>1470</v>
      </c>
    </row>
    <row r="60" spans="1:12" x14ac:dyDescent="0.25">
      <c r="A60" s="3">
        <v>41</v>
      </c>
      <c r="B60" s="3">
        <v>200794867</v>
      </c>
      <c r="C60" s="3" t="s">
        <v>10</v>
      </c>
      <c r="D60" s="3" t="s">
        <v>6</v>
      </c>
      <c r="E60" s="3" t="s">
        <v>380</v>
      </c>
      <c r="F60" s="43" t="s">
        <v>546</v>
      </c>
      <c r="G60" s="7">
        <v>2019374</v>
      </c>
      <c r="H60" s="8">
        <v>45308</v>
      </c>
      <c r="I60" s="3" t="s">
        <v>121</v>
      </c>
      <c r="J60" s="3">
        <v>303130793</v>
      </c>
      <c r="K60" s="39">
        <v>720</v>
      </c>
      <c r="L60" s="38">
        <v>600</v>
      </c>
    </row>
    <row r="61" spans="1:12" x14ac:dyDescent="0.25">
      <c r="A61" s="3">
        <v>42</v>
      </c>
      <c r="B61" s="3">
        <v>200794867</v>
      </c>
      <c r="C61" s="3" t="s">
        <v>7</v>
      </c>
      <c r="D61" s="3" t="s">
        <v>6</v>
      </c>
      <c r="E61" s="3" t="s">
        <v>3</v>
      </c>
      <c r="F61" s="43" t="s">
        <v>548</v>
      </c>
      <c r="G61" s="7">
        <v>2019932</v>
      </c>
      <c r="H61" s="8">
        <v>45308</v>
      </c>
      <c r="I61" s="9" t="s">
        <v>122</v>
      </c>
      <c r="J61" s="7">
        <v>30907902940034</v>
      </c>
      <c r="K61" s="39">
        <v>2000</v>
      </c>
      <c r="L61" s="38">
        <v>670</v>
      </c>
    </row>
    <row r="62" spans="1:12" x14ac:dyDescent="0.25">
      <c r="A62" s="3">
        <v>43</v>
      </c>
      <c r="B62" s="3">
        <v>200794867</v>
      </c>
      <c r="C62" s="3" t="s">
        <v>25</v>
      </c>
      <c r="D62" s="3" t="s">
        <v>6</v>
      </c>
      <c r="E62" s="3" t="s">
        <v>3</v>
      </c>
      <c r="F62" s="43" t="s">
        <v>549</v>
      </c>
      <c r="G62" s="7">
        <v>2019934</v>
      </c>
      <c r="H62" s="8">
        <v>45308</v>
      </c>
      <c r="I62" s="9" t="s">
        <v>89</v>
      </c>
      <c r="J62" s="3">
        <v>310950775</v>
      </c>
      <c r="K62" s="39">
        <v>2880</v>
      </c>
      <c r="L62" s="38">
        <v>1620</v>
      </c>
    </row>
    <row r="63" spans="1:12" x14ac:dyDescent="0.25">
      <c r="A63" s="3">
        <v>44</v>
      </c>
      <c r="B63" s="3">
        <v>200794867</v>
      </c>
      <c r="C63" s="3" t="s">
        <v>34</v>
      </c>
      <c r="D63" s="3" t="s">
        <v>378</v>
      </c>
      <c r="E63" s="3" t="s">
        <v>382</v>
      </c>
      <c r="F63" s="43">
        <v>24120012336935</v>
      </c>
      <c r="G63" s="7" t="s">
        <v>123</v>
      </c>
      <c r="H63" s="8">
        <v>45315</v>
      </c>
      <c r="I63" s="9" t="s">
        <v>124</v>
      </c>
      <c r="J63" s="3">
        <v>309228658</v>
      </c>
      <c r="K63" s="38">
        <v>86499.998999999996</v>
      </c>
      <c r="L63" s="38">
        <v>75900</v>
      </c>
    </row>
    <row r="64" spans="1:12" ht="24" x14ac:dyDescent="0.25">
      <c r="A64" s="3">
        <v>45</v>
      </c>
      <c r="B64" s="3">
        <v>200794867</v>
      </c>
      <c r="C64" s="3" t="s">
        <v>119</v>
      </c>
      <c r="D64" s="3" t="s">
        <v>379</v>
      </c>
      <c r="E64" s="3" t="s">
        <v>3</v>
      </c>
      <c r="F64" s="43" t="s">
        <v>545</v>
      </c>
      <c r="G64" s="7">
        <v>2116877</v>
      </c>
      <c r="H64" s="8">
        <v>45355</v>
      </c>
      <c r="I64" s="9" t="s">
        <v>120</v>
      </c>
      <c r="J64" s="3">
        <v>309603302</v>
      </c>
      <c r="K64" s="39">
        <v>3428.8</v>
      </c>
      <c r="L64" s="38">
        <v>1470</v>
      </c>
    </row>
    <row r="65" spans="1:12" x14ac:dyDescent="0.25">
      <c r="A65" s="3">
        <v>46</v>
      </c>
      <c r="B65" s="3">
        <v>200794867</v>
      </c>
      <c r="C65" s="3" t="s">
        <v>125</v>
      </c>
      <c r="D65" s="3" t="s">
        <v>378</v>
      </c>
      <c r="E65" s="3" t="s">
        <v>3</v>
      </c>
      <c r="F65" s="43" t="s">
        <v>550</v>
      </c>
      <c r="G65" s="7">
        <v>2120720</v>
      </c>
      <c r="H65" s="8">
        <v>45358</v>
      </c>
      <c r="I65" s="9" t="s">
        <v>120</v>
      </c>
      <c r="J65" s="3">
        <v>309603302</v>
      </c>
      <c r="K65" s="39">
        <v>2280</v>
      </c>
      <c r="L65" s="38">
        <v>580</v>
      </c>
    </row>
    <row r="66" spans="1:12" x14ac:dyDescent="0.25">
      <c r="A66" s="3">
        <v>47</v>
      </c>
      <c r="B66" s="3">
        <v>200794867</v>
      </c>
      <c r="C66" s="3" t="s">
        <v>126</v>
      </c>
      <c r="D66" s="3" t="s">
        <v>378</v>
      </c>
      <c r="E66" s="3" t="s">
        <v>3</v>
      </c>
      <c r="F66" s="43" t="s">
        <v>551</v>
      </c>
      <c r="G66" s="7">
        <v>2122795</v>
      </c>
      <c r="H66" s="8">
        <v>45358</v>
      </c>
      <c r="I66" s="9" t="s">
        <v>127</v>
      </c>
      <c r="J66" s="3">
        <v>201806739</v>
      </c>
      <c r="K66" s="39">
        <v>6072</v>
      </c>
      <c r="L66" s="38">
        <v>2377.7599999999998</v>
      </c>
    </row>
    <row r="67" spans="1:12" x14ac:dyDescent="0.25">
      <c r="A67" s="3">
        <v>48</v>
      </c>
      <c r="B67" s="3">
        <v>200794867</v>
      </c>
      <c r="C67" s="3" t="s">
        <v>28</v>
      </c>
      <c r="D67" s="3" t="s">
        <v>378</v>
      </c>
      <c r="E67" s="3" t="s">
        <v>3</v>
      </c>
      <c r="F67" s="43" t="s">
        <v>552</v>
      </c>
      <c r="G67" s="7">
        <v>2122808</v>
      </c>
      <c r="H67" s="8">
        <v>45358</v>
      </c>
      <c r="I67" s="9" t="s">
        <v>107</v>
      </c>
      <c r="J67" s="3">
        <v>306089114</v>
      </c>
      <c r="K67" s="39">
        <v>720</v>
      </c>
      <c r="L67" s="38">
        <v>480</v>
      </c>
    </row>
    <row r="68" spans="1:12" ht="24" x14ac:dyDescent="0.25">
      <c r="A68" s="3">
        <v>49</v>
      </c>
      <c r="B68" s="3">
        <v>200794867</v>
      </c>
      <c r="C68" s="3" t="s">
        <v>128</v>
      </c>
      <c r="D68" s="3" t="s">
        <v>379</v>
      </c>
      <c r="E68" s="3" t="s">
        <v>3</v>
      </c>
      <c r="F68" s="43" t="s">
        <v>553</v>
      </c>
      <c r="G68" s="7">
        <v>2123812</v>
      </c>
      <c r="H68" s="8">
        <v>45359</v>
      </c>
      <c r="I68" s="9" t="s">
        <v>129</v>
      </c>
      <c r="J68" s="3">
        <v>308811488</v>
      </c>
      <c r="K68" s="39">
        <v>1031.5999999999999</v>
      </c>
      <c r="L68" s="38">
        <v>578</v>
      </c>
    </row>
    <row r="69" spans="1:12" x14ac:dyDescent="0.25">
      <c r="A69" s="3">
        <v>50</v>
      </c>
      <c r="B69" s="3">
        <v>200794867</v>
      </c>
      <c r="C69" s="3" t="s">
        <v>130</v>
      </c>
      <c r="D69" s="3" t="s">
        <v>378</v>
      </c>
      <c r="E69" s="3" t="s">
        <v>380</v>
      </c>
      <c r="F69" s="43" t="s">
        <v>554</v>
      </c>
      <c r="G69" s="7">
        <v>2125095</v>
      </c>
      <c r="H69" s="8">
        <v>45359</v>
      </c>
      <c r="I69" s="9" t="s">
        <v>107</v>
      </c>
      <c r="J69" s="3">
        <v>306089114</v>
      </c>
      <c r="K69" s="39">
        <v>110</v>
      </c>
      <c r="L69" s="38">
        <v>100</v>
      </c>
    </row>
    <row r="70" spans="1:12" ht="24" x14ac:dyDescent="0.25">
      <c r="A70" s="3">
        <v>51</v>
      </c>
      <c r="B70" s="3">
        <v>200794867</v>
      </c>
      <c r="C70" s="3" t="s">
        <v>131</v>
      </c>
      <c r="D70" s="3" t="s">
        <v>379</v>
      </c>
      <c r="E70" s="3" t="s">
        <v>3</v>
      </c>
      <c r="F70" s="43" t="s">
        <v>555</v>
      </c>
      <c r="G70" s="7">
        <v>2134133</v>
      </c>
      <c r="H70" s="8">
        <v>45365</v>
      </c>
      <c r="I70" s="9" t="s">
        <v>132</v>
      </c>
      <c r="J70" s="7">
        <v>32010861590012</v>
      </c>
      <c r="K70" s="39">
        <v>27600</v>
      </c>
      <c r="L70" s="38">
        <v>12888</v>
      </c>
    </row>
    <row r="71" spans="1:12" ht="24" x14ac:dyDescent="0.25">
      <c r="A71" s="3">
        <v>52</v>
      </c>
      <c r="B71" s="3">
        <v>200794867</v>
      </c>
      <c r="C71" s="3" t="s">
        <v>133</v>
      </c>
      <c r="D71" s="3" t="s">
        <v>379</v>
      </c>
      <c r="E71" s="3" t="s">
        <v>3</v>
      </c>
      <c r="F71" s="43" t="s">
        <v>556</v>
      </c>
      <c r="G71" s="7">
        <v>2149693</v>
      </c>
      <c r="H71" s="8">
        <v>45371</v>
      </c>
      <c r="I71" s="9" t="s">
        <v>134</v>
      </c>
      <c r="J71" s="3">
        <v>303939275</v>
      </c>
      <c r="K71" s="39">
        <v>5000</v>
      </c>
      <c r="L71" s="38">
        <v>2982</v>
      </c>
    </row>
    <row r="72" spans="1:12" ht="24" x14ac:dyDescent="0.25">
      <c r="A72" s="3">
        <v>53</v>
      </c>
      <c r="B72" s="3">
        <v>200794867</v>
      </c>
      <c r="C72" s="3" t="s">
        <v>135</v>
      </c>
      <c r="D72" s="3" t="s">
        <v>378</v>
      </c>
      <c r="E72" s="3" t="s">
        <v>3</v>
      </c>
      <c r="F72" s="43" t="s">
        <v>557</v>
      </c>
      <c r="G72" s="7">
        <v>2152928</v>
      </c>
      <c r="H72" s="8">
        <v>45376</v>
      </c>
      <c r="I72" s="9" t="s">
        <v>136</v>
      </c>
      <c r="J72" s="3">
        <v>300529638</v>
      </c>
      <c r="K72" s="39">
        <v>15000</v>
      </c>
      <c r="L72" s="38">
        <v>15000</v>
      </c>
    </row>
    <row r="73" spans="1:12" ht="24" x14ac:dyDescent="0.25">
      <c r="A73" s="3">
        <v>54</v>
      </c>
      <c r="B73" s="3">
        <v>200794867</v>
      </c>
      <c r="C73" s="3" t="s">
        <v>135</v>
      </c>
      <c r="D73" s="3" t="s">
        <v>378</v>
      </c>
      <c r="E73" s="3" t="s">
        <v>3</v>
      </c>
      <c r="F73" s="43" t="s">
        <v>558</v>
      </c>
      <c r="G73" s="7">
        <v>2152944</v>
      </c>
      <c r="H73" s="8">
        <v>45376</v>
      </c>
      <c r="I73" s="9" t="s">
        <v>136</v>
      </c>
      <c r="J73" s="3">
        <v>300529638</v>
      </c>
      <c r="K73" s="39">
        <v>12000</v>
      </c>
      <c r="L73" s="38">
        <v>12000</v>
      </c>
    </row>
    <row r="74" spans="1:12" x14ac:dyDescent="0.25">
      <c r="A74" s="3">
        <v>55</v>
      </c>
      <c r="B74" s="3">
        <v>200794867</v>
      </c>
      <c r="C74" s="3" t="s">
        <v>137</v>
      </c>
      <c r="D74" s="3" t="s">
        <v>378</v>
      </c>
      <c r="E74" s="3" t="s">
        <v>3</v>
      </c>
      <c r="F74" s="43" t="s">
        <v>559</v>
      </c>
      <c r="G74" s="7">
        <v>2159843</v>
      </c>
      <c r="H74" s="8">
        <v>45378</v>
      </c>
      <c r="I74" s="9" t="s">
        <v>138</v>
      </c>
      <c r="J74" s="3">
        <v>308708456</v>
      </c>
      <c r="K74" s="39">
        <v>1470</v>
      </c>
      <c r="L74" s="38">
        <v>1370</v>
      </c>
    </row>
    <row r="75" spans="1:12" x14ac:dyDescent="0.25">
      <c r="A75" s="3">
        <v>56</v>
      </c>
      <c r="B75" s="3">
        <v>200794867</v>
      </c>
      <c r="C75" s="3" t="s">
        <v>139</v>
      </c>
      <c r="D75" s="3" t="s">
        <v>378</v>
      </c>
      <c r="E75" s="3" t="s">
        <v>3</v>
      </c>
      <c r="F75" s="43" t="s">
        <v>560</v>
      </c>
      <c r="G75" s="7">
        <v>2159846</v>
      </c>
      <c r="H75" s="8">
        <v>45378</v>
      </c>
      <c r="I75" s="9" t="s">
        <v>138</v>
      </c>
      <c r="J75" s="3">
        <v>308708456</v>
      </c>
      <c r="K75" s="39">
        <v>200</v>
      </c>
      <c r="L75" s="38">
        <v>185</v>
      </c>
    </row>
    <row r="76" spans="1:12" ht="24" x14ac:dyDescent="0.25">
      <c r="A76" s="3">
        <v>57</v>
      </c>
      <c r="B76" s="3">
        <v>200794867</v>
      </c>
      <c r="C76" s="3" t="s">
        <v>140</v>
      </c>
      <c r="D76" s="3" t="s">
        <v>378</v>
      </c>
      <c r="E76" s="3" t="s">
        <v>3</v>
      </c>
      <c r="F76" s="43" t="s">
        <v>561</v>
      </c>
      <c r="G76" s="7">
        <v>2159858</v>
      </c>
      <c r="H76" s="8">
        <v>45378</v>
      </c>
      <c r="I76" s="9" t="s">
        <v>138</v>
      </c>
      <c r="J76" s="3">
        <v>308708456</v>
      </c>
      <c r="K76" s="39">
        <v>200</v>
      </c>
      <c r="L76" s="38">
        <v>185</v>
      </c>
    </row>
    <row r="77" spans="1:12" ht="24" x14ac:dyDescent="0.25">
      <c r="A77" s="3">
        <v>58</v>
      </c>
      <c r="B77" s="3">
        <v>200794867</v>
      </c>
      <c r="C77" s="3" t="s">
        <v>141</v>
      </c>
      <c r="D77" s="3" t="s">
        <v>378</v>
      </c>
      <c r="E77" s="3" t="s">
        <v>3</v>
      </c>
      <c r="F77" s="43" t="s">
        <v>562</v>
      </c>
      <c r="G77" s="7">
        <v>2163652</v>
      </c>
      <c r="H77" s="8">
        <v>45379</v>
      </c>
      <c r="I77" s="9" t="s">
        <v>138</v>
      </c>
      <c r="J77" s="3">
        <v>308708456</v>
      </c>
      <c r="K77" s="39">
        <v>200</v>
      </c>
      <c r="L77" s="38">
        <v>185</v>
      </c>
    </row>
    <row r="78" spans="1:12" ht="24" x14ac:dyDescent="0.25">
      <c r="A78" s="3">
        <v>59</v>
      </c>
      <c r="B78" s="3">
        <v>200794867</v>
      </c>
      <c r="C78" s="3" t="s">
        <v>142</v>
      </c>
      <c r="D78" s="3" t="s">
        <v>379</v>
      </c>
      <c r="E78" s="3" t="s">
        <v>380</v>
      </c>
      <c r="F78" s="43" t="s">
        <v>563</v>
      </c>
      <c r="G78" s="7">
        <v>2164990</v>
      </c>
      <c r="H78" s="8">
        <v>45379</v>
      </c>
      <c r="I78" s="9" t="s">
        <v>143</v>
      </c>
      <c r="J78" s="3">
        <v>310677172</v>
      </c>
      <c r="K78" s="39">
        <v>76000</v>
      </c>
      <c r="L78" s="38">
        <v>50000</v>
      </c>
    </row>
    <row r="79" spans="1:12" ht="36" x14ac:dyDescent="0.25">
      <c r="A79" s="3">
        <v>60</v>
      </c>
      <c r="B79" s="3">
        <v>200794867</v>
      </c>
      <c r="C79" s="3" t="s">
        <v>144</v>
      </c>
      <c r="D79" s="3" t="s">
        <v>378</v>
      </c>
      <c r="E79" s="3" t="s">
        <v>380</v>
      </c>
      <c r="F79" s="43" t="s">
        <v>564</v>
      </c>
      <c r="G79" s="7">
        <v>2165629</v>
      </c>
      <c r="H79" s="8">
        <v>45379</v>
      </c>
      <c r="I79" s="9" t="s">
        <v>145</v>
      </c>
      <c r="J79" s="3">
        <v>308422347</v>
      </c>
      <c r="K79" s="39">
        <v>5400</v>
      </c>
      <c r="L79" s="38">
        <v>2099.9970000000003</v>
      </c>
    </row>
    <row r="80" spans="1:12" ht="24" x14ac:dyDescent="0.25">
      <c r="A80" s="3">
        <v>61</v>
      </c>
      <c r="B80" s="3">
        <v>200794867</v>
      </c>
      <c r="C80" s="3" t="s">
        <v>146</v>
      </c>
      <c r="D80" s="3" t="s">
        <v>379</v>
      </c>
      <c r="E80" s="3" t="s">
        <v>3</v>
      </c>
      <c r="F80" s="43" t="s">
        <v>565</v>
      </c>
      <c r="G80" s="7">
        <v>2166014</v>
      </c>
      <c r="H80" s="8">
        <v>45379</v>
      </c>
      <c r="I80" s="9" t="s">
        <v>147</v>
      </c>
      <c r="J80" s="3">
        <v>207102130</v>
      </c>
      <c r="K80" s="39">
        <v>15000</v>
      </c>
      <c r="L80" s="38">
        <v>8232</v>
      </c>
    </row>
    <row r="81" spans="1:12" ht="24" x14ac:dyDescent="0.25">
      <c r="A81" s="3">
        <v>62</v>
      </c>
      <c r="B81" s="3">
        <v>200794867</v>
      </c>
      <c r="C81" s="3" t="s">
        <v>148</v>
      </c>
      <c r="D81" s="3" t="s">
        <v>379</v>
      </c>
      <c r="E81" s="3" t="s">
        <v>3</v>
      </c>
      <c r="F81" s="43" t="s">
        <v>566</v>
      </c>
      <c r="G81" s="7">
        <v>2166019</v>
      </c>
      <c r="H81" s="8">
        <v>45379</v>
      </c>
      <c r="I81" s="9" t="s">
        <v>149</v>
      </c>
      <c r="J81" s="3">
        <v>516897618</v>
      </c>
      <c r="K81" s="39">
        <v>8000</v>
      </c>
      <c r="L81" s="38">
        <v>4400</v>
      </c>
    </row>
    <row r="82" spans="1:12" ht="24" x14ac:dyDescent="0.25">
      <c r="A82" s="3">
        <v>63</v>
      </c>
      <c r="B82" s="3">
        <v>200794867</v>
      </c>
      <c r="C82" s="3" t="s">
        <v>22</v>
      </c>
      <c r="D82" s="3" t="s">
        <v>6</v>
      </c>
      <c r="E82" s="3" t="s">
        <v>3</v>
      </c>
      <c r="F82" s="43" t="s">
        <v>567</v>
      </c>
      <c r="G82" s="7">
        <v>2170384</v>
      </c>
      <c r="H82" s="8">
        <v>45381</v>
      </c>
      <c r="I82" s="9" t="s">
        <v>150</v>
      </c>
      <c r="J82" s="7">
        <v>32110860232143</v>
      </c>
      <c r="K82" s="39">
        <v>5437.5</v>
      </c>
      <c r="L82" s="38">
        <v>4350.0000099999997</v>
      </c>
    </row>
    <row r="83" spans="1:12" x14ac:dyDescent="0.25">
      <c r="A83" s="3">
        <v>64</v>
      </c>
      <c r="B83" s="3">
        <v>200794867</v>
      </c>
      <c r="C83" s="3" t="s">
        <v>20</v>
      </c>
      <c r="D83" s="3" t="s">
        <v>378</v>
      </c>
      <c r="E83" s="3" t="s">
        <v>3</v>
      </c>
      <c r="F83" s="43" t="s">
        <v>568</v>
      </c>
      <c r="G83" s="7">
        <v>2171154</v>
      </c>
      <c r="H83" s="8">
        <v>45381</v>
      </c>
      <c r="I83" s="9" t="s">
        <v>151</v>
      </c>
      <c r="J83" s="7">
        <v>31712921590046</v>
      </c>
      <c r="K83" s="39">
        <v>13500</v>
      </c>
      <c r="L83" s="38">
        <v>4995</v>
      </c>
    </row>
    <row r="84" spans="1:12" x14ac:dyDescent="0.25">
      <c r="A84" s="3">
        <v>65</v>
      </c>
      <c r="B84" s="3">
        <v>200794867</v>
      </c>
      <c r="C84" s="3" t="s">
        <v>19</v>
      </c>
      <c r="D84" s="3" t="s">
        <v>378</v>
      </c>
      <c r="E84" s="3" t="s">
        <v>3</v>
      </c>
      <c r="F84" s="43" t="s">
        <v>569</v>
      </c>
      <c r="G84" s="7">
        <v>2171385</v>
      </c>
      <c r="H84" s="8">
        <v>45381</v>
      </c>
      <c r="I84" s="9" t="s">
        <v>152</v>
      </c>
      <c r="J84" s="3">
        <v>304633854</v>
      </c>
      <c r="K84" s="39">
        <v>3000</v>
      </c>
      <c r="L84" s="38">
        <v>1800</v>
      </c>
    </row>
    <row r="85" spans="1:12" x14ac:dyDescent="0.25">
      <c r="A85" s="3">
        <v>66</v>
      </c>
      <c r="B85" s="3">
        <v>200794867</v>
      </c>
      <c r="C85" s="3" t="s">
        <v>153</v>
      </c>
      <c r="D85" s="3" t="s">
        <v>378</v>
      </c>
      <c r="E85" s="3" t="s">
        <v>3</v>
      </c>
      <c r="F85" s="43" t="s">
        <v>570</v>
      </c>
      <c r="G85" s="7">
        <v>2174150</v>
      </c>
      <c r="H85" s="8">
        <v>45382</v>
      </c>
      <c r="I85" s="9" t="s">
        <v>154</v>
      </c>
      <c r="J85" s="3">
        <v>310774646</v>
      </c>
      <c r="K85" s="39">
        <v>20280</v>
      </c>
      <c r="L85" s="38">
        <v>9880</v>
      </c>
    </row>
    <row r="86" spans="1:12" x14ac:dyDescent="0.25">
      <c r="A86" s="3">
        <v>67</v>
      </c>
      <c r="B86" s="3">
        <v>200794867</v>
      </c>
      <c r="C86" s="3" t="s">
        <v>155</v>
      </c>
      <c r="D86" s="3" t="s">
        <v>378</v>
      </c>
      <c r="E86" s="3" t="s">
        <v>3</v>
      </c>
      <c r="F86" s="43" t="s">
        <v>571</v>
      </c>
      <c r="G86" s="7">
        <v>2174151</v>
      </c>
      <c r="H86" s="8">
        <v>45382</v>
      </c>
      <c r="I86" s="9" t="s">
        <v>120</v>
      </c>
      <c r="J86" s="3">
        <v>309603302</v>
      </c>
      <c r="K86" s="39">
        <v>310</v>
      </c>
      <c r="L86" s="38">
        <v>135</v>
      </c>
    </row>
    <row r="87" spans="1:12" x14ac:dyDescent="0.25">
      <c r="A87" s="3">
        <v>68</v>
      </c>
      <c r="B87" s="3">
        <v>200794867</v>
      </c>
      <c r="C87" s="3" t="s">
        <v>156</v>
      </c>
      <c r="D87" s="3" t="s">
        <v>378</v>
      </c>
      <c r="E87" s="3" t="s">
        <v>3</v>
      </c>
      <c r="F87" s="43" t="s">
        <v>572</v>
      </c>
      <c r="G87" s="7">
        <v>2174154</v>
      </c>
      <c r="H87" s="8">
        <v>45382</v>
      </c>
      <c r="I87" s="9" t="s">
        <v>120</v>
      </c>
      <c r="J87" s="3">
        <v>309603302</v>
      </c>
      <c r="K87" s="39">
        <v>1846</v>
      </c>
      <c r="L87" s="38">
        <v>741</v>
      </c>
    </row>
    <row r="88" spans="1:12" x14ac:dyDescent="0.25">
      <c r="A88" s="3">
        <v>69</v>
      </c>
      <c r="B88" s="3">
        <v>200794867</v>
      </c>
      <c r="C88" s="3" t="s">
        <v>157</v>
      </c>
      <c r="D88" s="3" t="s">
        <v>378</v>
      </c>
      <c r="E88" s="3" t="s">
        <v>3</v>
      </c>
      <c r="F88" s="43" t="s">
        <v>573</v>
      </c>
      <c r="G88" s="7">
        <v>2174173</v>
      </c>
      <c r="H88" s="8">
        <v>45382</v>
      </c>
      <c r="I88" s="9" t="s">
        <v>158</v>
      </c>
      <c r="J88" s="3">
        <v>311004534</v>
      </c>
      <c r="K88" s="39">
        <v>3780</v>
      </c>
      <c r="L88" s="38">
        <v>1310</v>
      </c>
    </row>
    <row r="89" spans="1:12" ht="36" x14ac:dyDescent="0.25">
      <c r="A89" s="3">
        <v>70</v>
      </c>
      <c r="B89" s="3">
        <v>200794867</v>
      </c>
      <c r="C89" s="3" t="s">
        <v>36</v>
      </c>
      <c r="D89" s="3" t="s">
        <v>378</v>
      </c>
      <c r="E89" s="3" t="s">
        <v>380</v>
      </c>
      <c r="F89" s="43" t="s">
        <v>574</v>
      </c>
      <c r="G89" s="7">
        <v>2175497</v>
      </c>
      <c r="H89" s="8">
        <v>45382</v>
      </c>
      <c r="I89" s="9" t="s">
        <v>145</v>
      </c>
      <c r="J89" s="3">
        <v>308422347</v>
      </c>
      <c r="K89" s="39">
        <v>3900</v>
      </c>
      <c r="L89" s="38">
        <v>3599.9970000000003</v>
      </c>
    </row>
    <row r="90" spans="1:12" x14ac:dyDescent="0.25">
      <c r="A90" s="3">
        <v>71</v>
      </c>
      <c r="B90" s="3">
        <v>200794867</v>
      </c>
      <c r="C90" s="3" t="s">
        <v>159</v>
      </c>
      <c r="D90" s="3" t="s">
        <v>378</v>
      </c>
      <c r="E90" s="3" t="s">
        <v>3</v>
      </c>
      <c r="F90" s="43" t="s">
        <v>575</v>
      </c>
      <c r="G90" s="7">
        <v>2178521</v>
      </c>
      <c r="H90" s="8">
        <v>45385</v>
      </c>
      <c r="I90" s="9" t="s">
        <v>120</v>
      </c>
      <c r="J90" s="3">
        <v>309603302</v>
      </c>
      <c r="K90" s="39">
        <v>105</v>
      </c>
      <c r="L90" s="38">
        <v>58</v>
      </c>
    </row>
    <row r="91" spans="1:12" x14ac:dyDescent="0.25">
      <c r="A91" s="3">
        <v>72</v>
      </c>
      <c r="B91" s="3">
        <v>200794867</v>
      </c>
      <c r="C91" s="3" t="s">
        <v>160</v>
      </c>
      <c r="D91" s="3" t="s">
        <v>378</v>
      </c>
      <c r="E91" s="3" t="s">
        <v>3</v>
      </c>
      <c r="F91" s="43" t="s">
        <v>576</v>
      </c>
      <c r="G91" s="7">
        <v>2178522</v>
      </c>
      <c r="H91" s="8">
        <v>45385</v>
      </c>
      <c r="I91" s="9" t="s">
        <v>161</v>
      </c>
      <c r="J91" s="3">
        <v>601443372</v>
      </c>
      <c r="K91" s="39">
        <v>130</v>
      </c>
      <c r="L91" s="38">
        <v>95</v>
      </c>
    </row>
    <row r="92" spans="1:12" x14ac:dyDescent="0.25">
      <c r="A92" s="3">
        <v>73</v>
      </c>
      <c r="B92" s="3">
        <v>200794867</v>
      </c>
      <c r="C92" s="3" t="s">
        <v>162</v>
      </c>
      <c r="D92" s="3" t="s">
        <v>378</v>
      </c>
      <c r="E92" s="3" t="s">
        <v>3</v>
      </c>
      <c r="F92" s="43" t="s">
        <v>577</v>
      </c>
      <c r="G92" s="7">
        <v>2178526</v>
      </c>
      <c r="H92" s="8">
        <v>45385</v>
      </c>
      <c r="I92" s="9" t="s">
        <v>163</v>
      </c>
      <c r="J92" s="7">
        <v>41409996750066</v>
      </c>
      <c r="K92" s="39">
        <v>3915</v>
      </c>
      <c r="L92" s="38">
        <v>2100</v>
      </c>
    </row>
    <row r="93" spans="1:12" x14ac:dyDescent="0.25">
      <c r="A93" s="3">
        <v>74</v>
      </c>
      <c r="B93" s="3">
        <v>200794867</v>
      </c>
      <c r="C93" s="3" t="s">
        <v>26</v>
      </c>
      <c r="D93" s="3" t="s">
        <v>378</v>
      </c>
      <c r="E93" s="3" t="s">
        <v>3</v>
      </c>
      <c r="F93" s="43" t="s">
        <v>578</v>
      </c>
      <c r="G93" s="7">
        <v>2178554</v>
      </c>
      <c r="H93" s="8">
        <v>45385</v>
      </c>
      <c r="I93" s="9" t="s">
        <v>164</v>
      </c>
      <c r="J93" s="3">
        <v>308366495</v>
      </c>
      <c r="K93" s="39">
        <v>686</v>
      </c>
      <c r="L93" s="38">
        <v>455.55</v>
      </c>
    </row>
    <row r="94" spans="1:12" x14ac:dyDescent="0.25">
      <c r="A94" s="3">
        <v>75</v>
      </c>
      <c r="B94" s="3">
        <v>200794867</v>
      </c>
      <c r="C94" s="3" t="s">
        <v>15</v>
      </c>
      <c r="D94" s="3" t="s">
        <v>378</v>
      </c>
      <c r="E94" s="3" t="s">
        <v>3</v>
      </c>
      <c r="F94" s="43" t="s">
        <v>579</v>
      </c>
      <c r="G94" s="7">
        <v>2184836</v>
      </c>
      <c r="H94" s="8">
        <v>45387</v>
      </c>
      <c r="I94" s="9" t="s">
        <v>149</v>
      </c>
      <c r="J94" s="3">
        <v>516897618</v>
      </c>
      <c r="K94" s="39">
        <v>4500</v>
      </c>
      <c r="L94" s="38">
        <v>3333.3330000000001</v>
      </c>
    </row>
    <row r="95" spans="1:12" ht="24" x14ac:dyDescent="0.25">
      <c r="A95" s="3">
        <v>76</v>
      </c>
      <c r="B95" s="3">
        <v>200794867</v>
      </c>
      <c r="C95" s="3" t="s">
        <v>165</v>
      </c>
      <c r="D95" s="3" t="s">
        <v>379</v>
      </c>
      <c r="E95" s="3" t="s">
        <v>3</v>
      </c>
      <c r="F95" s="43" t="s">
        <v>580</v>
      </c>
      <c r="G95" s="7">
        <v>2185757</v>
      </c>
      <c r="H95" s="8">
        <v>45387</v>
      </c>
      <c r="I95" s="9" t="s">
        <v>166</v>
      </c>
      <c r="J95" s="3">
        <v>304878984</v>
      </c>
      <c r="K95" s="39">
        <v>132510</v>
      </c>
      <c r="L95" s="38">
        <v>110426.40000000001</v>
      </c>
    </row>
    <row r="96" spans="1:12" ht="24" x14ac:dyDescent="0.25">
      <c r="A96" s="3">
        <v>77</v>
      </c>
      <c r="B96" s="3">
        <v>200794867</v>
      </c>
      <c r="C96" s="3" t="s">
        <v>11</v>
      </c>
      <c r="D96" s="3" t="s">
        <v>379</v>
      </c>
      <c r="E96" s="3" t="s">
        <v>3</v>
      </c>
      <c r="F96" s="43" t="s">
        <v>581</v>
      </c>
      <c r="G96" s="7">
        <v>2186274</v>
      </c>
      <c r="H96" s="8">
        <v>45387</v>
      </c>
      <c r="I96" s="9" t="s">
        <v>167</v>
      </c>
      <c r="J96" s="3">
        <v>307804433</v>
      </c>
      <c r="K96" s="39">
        <v>425</v>
      </c>
      <c r="L96" s="38">
        <v>325</v>
      </c>
    </row>
    <row r="97" spans="1:12" ht="24" x14ac:dyDescent="0.25">
      <c r="A97" s="3">
        <v>78</v>
      </c>
      <c r="B97" s="3">
        <v>200794867</v>
      </c>
      <c r="C97" s="3" t="s">
        <v>168</v>
      </c>
      <c r="D97" s="3" t="s">
        <v>379</v>
      </c>
      <c r="E97" s="3" t="s">
        <v>3</v>
      </c>
      <c r="F97" s="43" t="s">
        <v>582</v>
      </c>
      <c r="G97" s="7">
        <v>2193234</v>
      </c>
      <c r="H97" s="8">
        <v>45389</v>
      </c>
      <c r="I97" s="9" t="s">
        <v>66</v>
      </c>
      <c r="J97" s="3">
        <v>507374932</v>
      </c>
      <c r="K97" s="39">
        <v>32200</v>
      </c>
      <c r="L97" s="38">
        <v>23086</v>
      </c>
    </row>
    <row r="98" spans="1:12" x14ac:dyDescent="0.25">
      <c r="A98" s="3">
        <v>79</v>
      </c>
      <c r="B98" s="3">
        <v>200794867</v>
      </c>
      <c r="C98" s="3" t="s">
        <v>169</v>
      </c>
      <c r="D98" s="3" t="s">
        <v>378</v>
      </c>
      <c r="E98" s="3" t="s">
        <v>3</v>
      </c>
      <c r="F98" s="43" t="s">
        <v>583</v>
      </c>
      <c r="G98" s="7">
        <v>2199491</v>
      </c>
      <c r="H98" s="8">
        <v>45395</v>
      </c>
      <c r="I98" s="9" t="s">
        <v>170</v>
      </c>
      <c r="J98" s="3">
        <v>309031034</v>
      </c>
      <c r="K98" s="39">
        <v>6700</v>
      </c>
      <c r="L98" s="38">
        <v>5220</v>
      </c>
    </row>
    <row r="99" spans="1:12" ht="24" x14ac:dyDescent="0.25">
      <c r="A99" s="3">
        <v>80</v>
      </c>
      <c r="B99" s="3">
        <v>200794867</v>
      </c>
      <c r="C99" s="3" t="s">
        <v>9</v>
      </c>
      <c r="D99" s="3" t="s">
        <v>379</v>
      </c>
      <c r="E99" s="3" t="s">
        <v>380</v>
      </c>
      <c r="F99" s="43" t="s">
        <v>584</v>
      </c>
      <c r="G99" s="7">
        <v>2201779</v>
      </c>
      <c r="H99" s="8">
        <v>45395</v>
      </c>
      <c r="I99" s="9" t="s">
        <v>171</v>
      </c>
      <c r="J99" s="7">
        <v>41911950210027</v>
      </c>
      <c r="K99" s="39">
        <v>9000</v>
      </c>
      <c r="L99" s="38">
        <v>6788</v>
      </c>
    </row>
    <row r="100" spans="1:12" x14ac:dyDescent="0.25">
      <c r="A100" s="3">
        <v>81</v>
      </c>
      <c r="B100" s="3">
        <v>200794867</v>
      </c>
      <c r="C100" s="3" t="s">
        <v>172</v>
      </c>
      <c r="D100" s="3" t="s">
        <v>378</v>
      </c>
      <c r="E100" s="3" t="s">
        <v>3</v>
      </c>
      <c r="F100" s="43" t="s">
        <v>585</v>
      </c>
      <c r="G100" s="7">
        <v>2204162</v>
      </c>
      <c r="H100" s="8">
        <v>45397</v>
      </c>
      <c r="I100" s="9" t="s">
        <v>52</v>
      </c>
      <c r="J100" s="3">
        <v>302642845</v>
      </c>
      <c r="K100" s="39">
        <v>15760</v>
      </c>
      <c r="L100" s="38">
        <v>8760</v>
      </c>
    </row>
    <row r="101" spans="1:12" x14ac:dyDescent="0.25">
      <c r="A101" s="3">
        <v>82</v>
      </c>
      <c r="B101" s="3">
        <v>200794867</v>
      </c>
      <c r="C101" s="3" t="s">
        <v>173</v>
      </c>
      <c r="D101" s="3" t="s">
        <v>378</v>
      </c>
      <c r="E101" s="3" t="s">
        <v>3</v>
      </c>
      <c r="F101" s="43" t="s">
        <v>586</v>
      </c>
      <c r="G101" s="7">
        <v>2204166</v>
      </c>
      <c r="H101" s="8">
        <v>45397</v>
      </c>
      <c r="I101" s="9" t="s">
        <v>174</v>
      </c>
      <c r="J101" s="3">
        <v>310777602</v>
      </c>
      <c r="K101" s="39">
        <v>14000</v>
      </c>
      <c r="L101" s="38">
        <v>7560</v>
      </c>
    </row>
    <row r="102" spans="1:12" x14ac:dyDescent="0.25">
      <c r="A102" s="3">
        <v>83</v>
      </c>
      <c r="B102" s="3">
        <v>200794867</v>
      </c>
      <c r="C102" s="3" t="s">
        <v>175</v>
      </c>
      <c r="D102" s="3" t="s">
        <v>378</v>
      </c>
      <c r="E102" s="3" t="s">
        <v>3</v>
      </c>
      <c r="F102" s="43" t="s">
        <v>587</v>
      </c>
      <c r="G102" s="7">
        <v>2211786</v>
      </c>
      <c r="H102" s="8">
        <v>45400</v>
      </c>
      <c r="I102" s="9" t="s">
        <v>176</v>
      </c>
      <c r="J102" s="7">
        <v>31110840211264</v>
      </c>
      <c r="K102" s="39">
        <v>22950</v>
      </c>
      <c r="L102" s="38">
        <v>13104</v>
      </c>
    </row>
    <row r="103" spans="1:12" ht="24" x14ac:dyDescent="0.25">
      <c r="A103" s="3">
        <v>84</v>
      </c>
      <c r="B103" s="3">
        <v>200794867</v>
      </c>
      <c r="C103" s="3" t="s">
        <v>177</v>
      </c>
      <c r="D103" s="3" t="s">
        <v>379</v>
      </c>
      <c r="E103" s="3" t="s">
        <v>3</v>
      </c>
      <c r="F103" s="43" t="s">
        <v>588</v>
      </c>
      <c r="G103" s="7">
        <v>2213549</v>
      </c>
      <c r="H103" s="8">
        <v>45401</v>
      </c>
      <c r="I103" s="9" t="s">
        <v>178</v>
      </c>
      <c r="J103" s="3">
        <v>310655287</v>
      </c>
      <c r="K103" s="39">
        <v>57400</v>
      </c>
      <c r="L103" s="38">
        <v>25550</v>
      </c>
    </row>
    <row r="104" spans="1:12" x14ac:dyDescent="0.25">
      <c r="A104" s="3">
        <v>85</v>
      </c>
      <c r="B104" s="3">
        <v>200794867</v>
      </c>
      <c r="C104" s="3" t="s">
        <v>179</v>
      </c>
      <c r="D104" s="3" t="s">
        <v>378</v>
      </c>
      <c r="E104" s="3" t="s">
        <v>3</v>
      </c>
      <c r="F104" s="43" t="s">
        <v>589</v>
      </c>
      <c r="G104" s="7">
        <v>2218839</v>
      </c>
      <c r="H104" s="8">
        <v>45402</v>
      </c>
      <c r="I104" s="9" t="s">
        <v>147</v>
      </c>
      <c r="J104" s="3">
        <v>207102130</v>
      </c>
      <c r="K104" s="39">
        <v>5750</v>
      </c>
      <c r="L104" s="38">
        <v>3864</v>
      </c>
    </row>
    <row r="105" spans="1:12" ht="24" x14ac:dyDescent="0.25">
      <c r="A105" s="3">
        <v>86</v>
      </c>
      <c r="B105" s="3">
        <v>200794867</v>
      </c>
      <c r="C105" s="3" t="s">
        <v>180</v>
      </c>
      <c r="D105" s="3" t="s">
        <v>379</v>
      </c>
      <c r="E105" s="3" t="s">
        <v>3</v>
      </c>
      <c r="F105" s="43" t="s">
        <v>590</v>
      </c>
      <c r="G105" s="7">
        <v>2225009</v>
      </c>
      <c r="H105" s="8">
        <v>45404</v>
      </c>
      <c r="I105" s="9" t="s">
        <v>181</v>
      </c>
      <c r="J105" s="3">
        <v>311080054</v>
      </c>
      <c r="K105" s="39">
        <v>18200</v>
      </c>
      <c r="L105" s="38">
        <v>14217</v>
      </c>
    </row>
    <row r="106" spans="1:12" ht="24" x14ac:dyDescent="0.25">
      <c r="A106" s="3">
        <v>87</v>
      </c>
      <c r="B106" s="3">
        <v>200794867</v>
      </c>
      <c r="C106" s="3" t="s">
        <v>182</v>
      </c>
      <c r="D106" s="3" t="s">
        <v>379</v>
      </c>
      <c r="E106" s="3" t="s">
        <v>380</v>
      </c>
      <c r="F106" s="43" t="s">
        <v>591</v>
      </c>
      <c r="G106" s="7">
        <v>2235398</v>
      </c>
      <c r="H106" s="8">
        <v>45408</v>
      </c>
      <c r="I106" s="9" t="s">
        <v>183</v>
      </c>
      <c r="J106" s="3">
        <v>471442352</v>
      </c>
      <c r="K106" s="39">
        <v>35400</v>
      </c>
      <c r="L106" s="38">
        <v>26400</v>
      </c>
    </row>
    <row r="107" spans="1:12" x14ac:dyDescent="0.25">
      <c r="A107" s="3">
        <v>88</v>
      </c>
      <c r="B107" s="3">
        <v>200794867</v>
      </c>
      <c r="C107" s="3" t="s">
        <v>184</v>
      </c>
      <c r="D107" s="3" t="s">
        <v>378</v>
      </c>
      <c r="E107" s="3" t="s">
        <v>41</v>
      </c>
      <c r="F107" s="42" t="s">
        <v>794</v>
      </c>
      <c r="G107" s="7" t="s">
        <v>185</v>
      </c>
      <c r="H107" s="8">
        <v>45415</v>
      </c>
      <c r="I107" s="9" t="s">
        <v>186</v>
      </c>
      <c r="J107" s="3">
        <v>302208315</v>
      </c>
      <c r="K107" s="38">
        <v>23940</v>
      </c>
      <c r="L107" s="38">
        <v>23940</v>
      </c>
    </row>
    <row r="108" spans="1:12" x14ac:dyDescent="0.25">
      <c r="A108" s="3">
        <v>89</v>
      </c>
      <c r="B108" s="3">
        <v>200794867</v>
      </c>
      <c r="C108" s="3" t="s">
        <v>187</v>
      </c>
      <c r="D108" s="3" t="s">
        <v>6</v>
      </c>
      <c r="E108" s="3" t="s">
        <v>3</v>
      </c>
      <c r="F108" s="43" t="s">
        <v>592</v>
      </c>
      <c r="G108" s="7">
        <v>2256835</v>
      </c>
      <c r="H108" s="8">
        <v>45416</v>
      </c>
      <c r="I108" s="9" t="s">
        <v>188</v>
      </c>
      <c r="J108" s="3">
        <v>309365472</v>
      </c>
      <c r="K108" s="39">
        <v>30000</v>
      </c>
      <c r="L108" s="38">
        <v>11999.880000000001</v>
      </c>
    </row>
    <row r="109" spans="1:12" ht="24" x14ac:dyDescent="0.25">
      <c r="A109" s="3">
        <v>90</v>
      </c>
      <c r="B109" s="3">
        <v>200794867</v>
      </c>
      <c r="C109" s="3" t="s">
        <v>189</v>
      </c>
      <c r="D109" s="3" t="s">
        <v>190</v>
      </c>
      <c r="E109" s="3" t="s">
        <v>3</v>
      </c>
      <c r="F109" s="43" t="s">
        <v>593</v>
      </c>
      <c r="G109" s="7">
        <v>2262227</v>
      </c>
      <c r="H109" s="8">
        <v>45417</v>
      </c>
      <c r="I109" s="9" t="s">
        <v>191</v>
      </c>
      <c r="J109" s="3">
        <v>309602422</v>
      </c>
      <c r="K109" s="39">
        <v>29600</v>
      </c>
      <c r="L109" s="38">
        <v>14399.984</v>
      </c>
    </row>
    <row r="110" spans="1:12" ht="24" x14ac:dyDescent="0.25">
      <c r="A110" s="3">
        <v>91</v>
      </c>
      <c r="B110" s="3">
        <v>200794867</v>
      </c>
      <c r="C110" s="3" t="s">
        <v>9</v>
      </c>
      <c r="D110" s="3" t="s">
        <v>379</v>
      </c>
      <c r="E110" s="3" t="s">
        <v>380</v>
      </c>
      <c r="F110" s="43" t="s">
        <v>594</v>
      </c>
      <c r="G110" s="7">
        <v>2262671</v>
      </c>
      <c r="H110" s="8">
        <v>45417</v>
      </c>
      <c r="I110" s="9" t="s">
        <v>171</v>
      </c>
      <c r="J110" s="7">
        <v>41911950210027</v>
      </c>
      <c r="K110" s="39">
        <v>18000</v>
      </c>
      <c r="L110" s="38">
        <v>12082</v>
      </c>
    </row>
    <row r="111" spans="1:12" x14ac:dyDescent="0.25">
      <c r="A111" s="3">
        <v>92</v>
      </c>
      <c r="B111" s="3">
        <v>200794867</v>
      </c>
      <c r="C111" s="3" t="s">
        <v>192</v>
      </c>
      <c r="D111" s="3" t="s">
        <v>378</v>
      </c>
      <c r="E111" s="3" t="s">
        <v>3</v>
      </c>
      <c r="F111" s="43" t="s">
        <v>595</v>
      </c>
      <c r="G111" s="7">
        <v>2263824</v>
      </c>
      <c r="H111" s="8">
        <v>45418</v>
      </c>
      <c r="I111" s="9" t="s">
        <v>193</v>
      </c>
      <c r="J111" s="3">
        <v>309406468</v>
      </c>
      <c r="K111" s="39">
        <v>8499</v>
      </c>
      <c r="L111" s="38">
        <v>6799.201</v>
      </c>
    </row>
    <row r="112" spans="1:12" ht="24" x14ac:dyDescent="0.25">
      <c r="A112" s="3">
        <v>93</v>
      </c>
      <c r="B112" s="3">
        <v>200794867</v>
      </c>
      <c r="C112" s="3" t="s">
        <v>135</v>
      </c>
      <c r="D112" s="3" t="s">
        <v>378</v>
      </c>
      <c r="E112" s="3" t="s">
        <v>3</v>
      </c>
      <c r="F112" s="43" t="s">
        <v>596</v>
      </c>
      <c r="G112" s="7">
        <v>2264653</v>
      </c>
      <c r="H112" s="8">
        <v>45418</v>
      </c>
      <c r="I112" s="9" t="s">
        <v>136</v>
      </c>
      <c r="J112" s="3">
        <v>300529638</v>
      </c>
      <c r="K112" s="39">
        <v>15000</v>
      </c>
      <c r="L112" s="38">
        <v>15000</v>
      </c>
    </row>
    <row r="113" spans="1:12" ht="24" x14ac:dyDescent="0.25">
      <c r="A113" s="3">
        <v>94</v>
      </c>
      <c r="B113" s="3">
        <v>200794867</v>
      </c>
      <c r="C113" s="3" t="s">
        <v>194</v>
      </c>
      <c r="D113" s="3" t="s">
        <v>379</v>
      </c>
      <c r="E113" s="3" t="s">
        <v>3</v>
      </c>
      <c r="F113" s="43" t="s">
        <v>597</v>
      </c>
      <c r="G113" s="7">
        <v>2264654</v>
      </c>
      <c r="H113" s="8">
        <v>45418</v>
      </c>
      <c r="I113" s="9" t="s">
        <v>195</v>
      </c>
      <c r="J113" s="3">
        <v>206600564</v>
      </c>
      <c r="K113" s="39">
        <v>13500</v>
      </c>
      <c r="L113" s="38">
        <v>13500</v>
      </c>
    </row>
    <row r="114" spans="1:12" ht="24" x14ac:dyDescent="0.25">
      <c r="A114" s="3">
        <v>95</v>
      </c>
      <c r="B114" s="3">
        <v>200794867</v>
      </c>
      <c r="C114" s="3" t="s">
        <v>196</v>
      </c>
      <c r="D114" s="3" t="s">
        <v>378</v>
      </c>
      <c r="E114" s="3" t="s">
        <v>382</v>
      </c>
      <c r="F114" s="43">
        <v>24120012355776</v>
      </c>
      <c r="G114" s="7">
        <v>55776</v>
      </c>
      <c r="H114" s="8">
        <v>45422</v>
      </c>
      <c r="I114" s="9" t="s">
        <v>197</v>
      </c>
      <c r="J114" s="3">
        <v>309228658</v>
      </c>
      <c r="K114" s="38">
        <v>186188.88500000001</v>
      </c>
      <c r="L114" s="38">
        <v>150900</v>
      </c>
    </row>
    <row r="115" spans="1:12" x14ac:dyDescent="0.25">
      <c r="A115" s="3">
        <v>96</v>
      </c>
      <c r="B115" s="3">
        <v>200794867</v>
      </c>
      <c r="C115" s="3" t="s">
        <v>198</v>
      </c>
      <c r="D115" s="3" t="s">
        <v>378</v>
      </c>
      <c r="E115" s="3" t="s">
        <v>3</v>
      </c>
      <c r="F115" s="43" t="s">
        <v>598</v>
      </c>
      <c r="G115" s="7">
        <v>2298934</v>
      </c>
      <c r="H115" s="8">
        <v>45430</v>
      </c>
      <c r="I115" s="9" t="s">
        <v>199</v>
      </c>
      <c r="J115" s="3">
        <v>310377736</v>
      </c>
      <c r="K115" s="39">
        <v>950</v>
      </c>
      <c r="L115" s="38">
        <v>720</v>
      </c>
    </row>
    <row r="116" spans="1:12" x14ac:dyDescent="0.25">
      <c r="A116" s="3">
        <v>97</v>
      </c>
      <c r="B116" s="3">
        <v>200794867</v>
      </c>
      <c r="C116" s="3" t="s">
        <v>27</v>
      </c>
      <c r="D116" s="3" t="s">
        <v>378</v>
      </c>
      <c r="E116" s="3" t="s">
        <v>3</v>
      </c>
      <c r="F116" s="43" t="s">
        <v>599</v>
      </c>
      <c r="G116" s="7">
        <v>2304093</v>
      </c>
      <c r="H116" s="8">
        <v>45431</v>
      </c>
      <c r="I116" s="9" t="s">
        <v>200</v>
      </c>
      <c r="J116" s="3">
        <v>307005081</v>
      </c>
      <c r="K116" s="39">
        <v>850</v>
      </c>
      <c r="L116" s="38">
        <v>410</v>
      </c>
    </row>
    <row r="117" spans="1:12" x14ac:dyDescent="0.25">
      <c r="A117" s="3">
        <v>98</v>
      </c>
      <c r="B117" s="3">
        <v>200794867</v>
      </c>
      <c r="C117" s="3" t="s">
        <v>17</v>
      </c>
      <c r="D117" s="3" t="s">
        <v>378</v>
      </c>
      <c r="E117" s="3" t="s">
        <v>3</v>
      </c>
      <c r="F117" s="43" t="s">
        <v>600</v>
      </c>
      <c r="G117" s="7">
        <v>2304164</v>
      </c>
      <c r="H117" s="8">
        <v>45431</v>
      </c>
      <c r="I117" s="9" t="s">
        <v>201</v>
      </c>
      <c r="J117" s="3">
        <v>311302424</v>
      </c>
      <c r="K117" s="39">
        <v>2572.5</v>
      </c>
      <c r="L117" s="38">
        <v>897</v>
      </c>
    </row>
    <row r="118" spans="1:12" ht="24" x14ac:dyDescent="0.25">
      <c r="A118" s="3">
        <v>99</v>
      </c>
      <c r="B118" s="3">
        <v>200794867</v>
      </c>
      <c r="C118" s="3" t="s">
        <v>11</v>
      </c>
      <c r="D118" s="3" t="s">
        <v>379</v>
      </c>
      <c r="E118" s="3" t="s">
        <v>3</v>
      </c>
      <c r="F118" s="43" t="s">
        <v>601</v>
      </c>
      <c r="G118" s="7">
        <v>2310661</v>
      </c>
      <c r="H118" s="8">
        <v>45434</v>
      </c>
      <c r="I118" s="9" t="s">
        <v>202</v>
      </c>
      <c r="J118" s="3">
        <v>308327417</v>
      </c>
      <c r="K118" s="39">
        <v>350</v>
      </c>
      <c r="L118" s="38">
        <v>300</v>
      </c>
    </row>
    <row r="119" spans="1:12" x14ac:dyDescent="0.25">
      <c r="A119" s="3">
        <v>100</v>
      </c>
      <c r="B119" s="3">
        <v>200794867</v>
      </c>
      <c r="C119" s="3" t="s">
        <v>16</v>
      </c>
      <c r="D119" s="3" t="s">
        <v>378</v>
      </c>
      <c r="E119" s="3" t="s">
        <v>41</v>
      </c>
      <c r="F119" s="42" t="s">
        <v>793</v>
      </c>
      <c r="G119" s="7" t="s">
        <v>203</v>
      </c>
      <c r="H119" s="8">
        <v>45434</v>
      </c>
      <c r="I119" s="9" t="s">
        <v>204</v>
      </c>
      <c r="J119" s="3">
        <v>206468586</v>
      </c>
      <c r="K119" s="38">
        <v>2400</v>
      </c>
      <c r="L119" s="38">
        <v>2400</v>
      </c>
    </row>
    <row r="120" spans="1:12" x14ac:dyDescent="0.25">
      <c r="A120" s="3">
        <v>101</v>
      </c>
      <c r="B120" s="3">
        <v>200794867</v>
      </c>
      <c r="C120" s="3" t="s">
        <v>25</v>
      </c>
      <c r="D120" s="3" t="s">
        <v>6</v>
      </c>
      <c r="E120" s="3" t="s">
        <v>3</v>
      </c>
      <c r="F120" s="43" t="s">
        <v>602</v>
      </c>
      <c r="G120" s="7">
        <v>2324263</v>
      </c>
      <c r="H120" s="8">
        <v>45438</v>
      </c>
      <c r="I120" s="9" t="s">
        <v>205</v>
      </c>
      <c r="J120" s="3">
        <v>310152122</v>
      </c>
      <c r="K120" s="39">
        <v>277.5</v>
      </c>
      <c r="L120" s="38">
        <v>135</v>
      </c>
    </row>
    <row r="121" spans="1:12" x14ac:dyDescent="0.25">
      <c r="A121" s="3">
        <v>102</v>
      </c>
      <c r="B121" s="3">
        <v>200794867</v>
      </c>
      <c r="C121" s="3" t="s">
        <v>206</v>
      </c>
      <c r="D121" s="3" t="s">
        <v>6</v>
      </c>
      <c r="E121" s="3" t="s">
        <v>3</v>
      </c>
      <c r="F121" s="43" t="s">
        <v>603</v>
      </c>
      <c r="G121" s="7">
        <v>2324265</v>
      </c>
      <c r="H121" s="8">
        <v>45438</v>
      </c>
      <c r="I121" s="9" t="s">
        <v>207</v>
      </c>
      <c r="J121" s="3">
        <v>308412572</v>
      </c>
      <c r="K121" s="39">
        <v>22500</v>
      </c>
      <c r="L121" s="38">
        <v>17835</v>
      </c>
    </row>
    <row r="122" spans="1:12" x14ac:dyDescent="0.25">
      <c r="A122" s="3">
        <v>103</v>
      </c>
      <c r="B122" s="3">
        <v>200794867</v>
      </c>
      <c r="C122" s="3" t="s">
        <v>208</v>
      </c>
      <c r="D122" s="3" t="s">
        <v>378</v>
      </c>
      <c r="E122" s="3" t="s">
        <v>3</v>
      </c>
      <c r="F122" s="43" t="s">
        <v>604</v>
      </c>
      <c r="G122" s="7">
        <v>2331050</v>
      </c>
      <c r="H122" s="8">
        <v>45441</v>
      </c>
      <c r="I122" s="9" t="s">
        <v>209</v>
      </c>
      <c r="J122" s="3">
        <v>305664508</v>
      </c>
      <c r="K122" s="39">
        <v>10318.799999999999</v>
      </c>
      <c r="L122" s="38">
        <v>4100</v>
      </c>
    </row>
    <row r="123" spans="1:12" x14ac:dyDescent="0.25">
      <c r="A123" s="3">
        <v>104</v>
      </c>
      <c r="B123" s="3">
        <v>200794867</v>
      </c>
      <c r="C123" s="3" t="s">
        <v>210</v>
      </c>
      <c r="D123" s="3" t="s">
        <v>190</v>
      </c>
      <c r="E123" s="3" t="s">
        <v>41</v>
      </c>
      <c r="F123" s="42" t="s">
        <v>792</v>
      </c>
      <c r="G123" s="7" t="s">
        <v>211</v>
      </c>
      <c r="H123" s="8">
        <v>45442</v>
      </c>
      <c r="I123" s="9" t="s">
        <v>212</v>
      </c>
      <c r="J123" s="3">
        <v>301587867</v>
      </c>
      <c r="K123" s="38">
        <v>6200</v>
      </c>
      <c r="L123" s="38">
        <v>6200</v>
      </c>
    </row>
    <row r="124" spans="1:12" ht="24" x14ac:dyDescent="0.25">
      <c r="A124" s="3">
        <v>105</v>
      </c>
      <c r="B124" s="3">
        <v>200794867</v>
      </c>
      <c r="C124" s="3" t="s">
        <v>213</v>
      </c>
      <c r="D124" s="3" t="s">
        <v>378</v>
      </c>
      <c r="E124" s="3" t="s">
        <v>3</v>
      </c>
      <c r="F124" s="43" t="s">
        <v>605</v>
      </c>
      <c r="G124" s="7">
        <v>2333831</v>
      </c>
      <c r="H124" s="8">
        <v>45442</v>
      </c>
      <c r="I124" s="9" t="s">
        <v>214</v>
      </c>
      <c r="J124" s="3">
        <v>202367399</v>
      </c>
      <c r="K124" s="39">
        <v>830</v>
      </c>
      <c r="L124" s="38">
        <v>252</v>
      </c>
    </row>
    <row r="125" spans="1:12" ht="24" x14ac:dyDescent="0.25">
      <c r="A125" s="3">
        <v>106</v>
      </c>
      <c r="B125" s="3">
        <v>200794867</v>
      </c>
      <c r="C125" s="3" t="s">
        <v>215</v>
      </c>
      <c r="D125" s="3" t="s">
        <v>378</v>
      </c>
      <c r="E125" s="3" t="s">
        <v>3</v>
      </c>
      <c r="F125" s="43" t="s">
        <v>606</v>
      </c>
      <c r="G125" s="7">
        <v>2333832</v>
      </c>
      <c r="H125" s="8">
        <v>45442</v>
      </c>
      <c r="I125" s="9" t="s">
        <v>214</v>
      </c>
      <c r="J125" s="3">
        <v>202367399</v>
      </c>
      <c r="K125" s="39">
        <v>2400</v>
      </c>
      <c r="L125" s="38">
        <v>1344</v>
      </c>
    </row>
    <row r="126" spans="1:12" ht="24" x14ac:dyDescent="0.25">
      <c r="A126" s="3">
        <v>107</v>
      </c>
      <c r="B126" s="3">
        <v>200794867</v>
      </c>
      <c r="C126" s="3" t="s">
        <v>216</v>
      </c>
      <c r="D126" s="3" t="s">
        <v>378</v>
      </c>
      <c r="E126" s="8" t="s">
        <v>3</v>
      </c>
      <c r="F126" s="43" t="s">
        <v>607</v>
      </c>
      <c r="G126" s="7">
        <v>2333833</v>
      </c>
      <c r="H126" s="8">
        <v>45442</v>
      </c>
      <c r="I126" s="9" t="s">
        <v>214</v>
      </c>
      <c r="J126" s="3">
        <v>202367399</v>
      </c>
      <c r="K126" s="39">
        <v>11000</v>
      </c>
      <c r="L126" s="38">
        <v>6048</v>
      </c>
    </row>
    <row r="127" spans="1:12" ht="24" x14ac:dyDescent="0.25">
      <c r="A127" s="3">
        <v>108</v>
      </c>
      <c r="B127" s="3">
        <v>200794867</v>
      </c>
      <c r="C127" s="3" t="s">
        <v>217</v>
      </c>
      <c r="D127" s="3" t="s">
        <v>378</v>
      </c>
      <c r="E127" s="3" t="s">
        <v>3</v>
      </c>
      <c r="F127" s="43" t="s">
        <v>608</v>
      </c>
      <c r="G127" s="7">
        <v>2347468</v>
      </c>
      <c r="H127" s="8">
        <v>45448</v>
      </c>
      <c r="I127" s="9" t="s">
        <v>218</v>
      </c>
      <c r="J127" s="3">
        <v>308509102</v>
      </c>
      <c r="K127" s="39">
        <v>1200</v>
      </c>
      <c r="L127" s="38">
        <v>585.62300000000005</v>
      </c>
    </row>
    <row r="128" spans="1:12" x14ac:dyDescent="0.25">
      <c r="A128" s="3">
        <v>109</v>
      </c>
      <c r="B128" s="3">
        <v>200794867</v>
      </c>
      <c r="C128" s="3" t="s">
        <v>179</v>
      </c>
      <c r="D128" s="3" t="s">
        <v>378</v>
      </c>
      <c r="E128" s="3" t="s">
        <v>3</v>
      </c>
      <c r="F128" s="43" t="s">
        <v>609</v>
      </c>
      <c r="G128" s="7">
        <v>2354406</v>
      </c>
      <c r="H128" s="8">
        <v>45450</v>
      </c>
      <c r="I128" s="9" t="s">
        <v>219</v>
      </c>
      <c r="J128" s="3">
        <v>310301617</v>
      </c>
      <c r="K128" s="39">
        <v>8560</v>
      </c>
      <c r="L128" s="38">
        <v>3799.7999999999997</v>
      </c>
    </row>
    <row r="129" spans="1:12" ht="24" x14ac:dyDescent="0.25">
      <c r="A129" s="3">
        <v>110</v>
      </c>
      <c r="B129" s="3">
        <v>200794867</v>
      </c>
      <c r="C129" s="3" t="s">
        <v>18</v>
      </c>
      <c r="D129" s="3" t="s">
        <v>379</v>
      </c>
      <c r="E129" s="3" t="s">
        <v>380</v>
      </c>
      <c r="F129" s="43" t="s">
        <v>610</v>
      </c>
      <c r="G129" s="7">
        <v>2357672</v>
      </c>
      <c r="H129" s="8">
        <v>45450</v>
      </c>
      <c r="I129" s="9" t="s">
        <v>171</v>
      </c>
      <c r="J129" s="7">
        <v>41911950210027</v>
      </c>
      <c r="K129" s="39">
        <v>6800</v>
      </c>
      <c r="L129" s="38">
        <v>4146</v>
      </c>
    </row>
    <row r="130" spans="1:12" ht="24" x14ac:dyDescent="0.25">
      <c r="A130" s="3">
        <v>111</v>
      </c>
      <c r="B130" s="3">
        <v>200794867</v>
      </c>
      <c r="C130" s="3" t="s">
        <v>220</v>
      </c>
      <c r="D130" s="3" t="s">
        <v>378</v>
      </c>
      <c r="E130" s="3" t="s">
        <v>3</v>
      </c>
      <c r="F130" s="43" t="s">
        <v>611</v>
      </c>
      <c r="G130" s="7">
        <v>2359429</v>
      </c>
      <c r="H130" s="8">
        <v>45451</v>
      </c>
      <c r="I130" s="9" t="s">
        <v>221</v>
      </c>
      <c r="J130" s="3">
        <v>307384332</v>
      </c>
      <c r="K130" s="39">
        <v>11340</v>
      </c>
      <c r="L130" s="38">
        <v>8860</v>
      </c>
    </row>
    <row r="131" spans="1:12" ht="24" x14ac:dyDescent="0.25">
      <c r="A131" s="3">
        <v>112</v>
      </c>
      <c r="B131" s="3">
        <v>200794867</v>
      </c>
      <c r="C131" s="3" t="s">
        <v>222</v>
      </c>
      <c r="D131" s="3" t="s">
        <v>378</v>
      </c>
      <c r="E131" s="3" t="s">
        <v>3</v>
      </c>
      <c r="F131" s="43" t="s">
        <v>612</v>
      </c>
      <c r="G131" s="7">
        <v>2359430</v>
      </c>
      <c r="H131" s="8">
        <v>45451</v>
      </c>
      <c r="I131" s="9" t="s">
        <v>221</v>
      </c>
      <c r="J131" s="3">
        <v>307384332</v>
      </c>
      <c r="K131" s="39">
        <v>11342.222</v>
      </c>
      <c r="L131" s="38">
        <v>8860</v>
      </c>
    </row>
    <row r="132" spans="1:12" ht="24" x14ac:dyDescent="0.25">
      <c r="A132" s="3">
        <v>113</v>
      </c>
      <c r="B132" s="3">
        <v>200794867</v>
      </c>
      <c r="C132" s="3" t="s">
        <v>223</v>
      </c>
      <c r="D132" s="3" t="s">
        <v>378</v>
      </c>
      <c r="E132" s="3" t="s">
        <v>3</v>
      </c>
      <c r="F132" s="43" t="s">
        <v>613</v>
      </c>
      <c r="G132" s="7">
        <v>2363238</v>
      </c>
      <c r="H132" s="8">
        <v>45452</v>
      </c>
      <c r="I132" s="9" t="s">
        <v>224</v>
      </c>
      <c r="J132" s="3">
        <v>305399734</v>
      </c>
      <c r="K132" s="39">
        <v>7200</v>
      </c>
      <c r="L132" s="38">
        <v>3999</v>
      </c>
    </row>
    <row r="133" spans="1:12" x14ac:dyDescent="0.25">
      <c r="A133" s="3">
        <v>114</v>
      </c>
      <c r="B133" s="3">
        <v>200794867</v>
      </c>
      <c r="C133" s="3" t="s">
        <v>35</v>
      </c>
      <c r="D133" s="3" t="s">
        <v>378</v>
      </c>
      <c r="E133" s="3" t="s">
        <v>3</v>
      </c>
      <c r="F133" s="43" t="s">
        <v>614</v>
      </c>
      <c r="G133" s="7">
        <v>2364213</v>
      </c>
      <c r="H133" s="8">
        <v>45452</v>
      </c>
      <c r="I133" s="9" t="s">
        <v>225</v>
      </c>
      <c r="J133" s="7">
        <v>32102811390046</v>
      </c>
      <c r="K133" s="39">
        <v>278000</v>
      </c>
      <c r="L133" s="38">
        <v>222400.02000000002</v>
      </c>
    </row>
    <row r="134" spans="1:12" x14ac:dyDescent="0.25">
      <c r="A134" s="3">
        <v>115</v>
      </c>
      <c r="B134" s="3">
        <v>200794867</v>
      </c>
      <c r="C134" s="3" t="s">
        <v>226</v>
      </c>
      <c r="D134" s="3" t="s">
        <v>378</v>
      </c>
      <c r="E134" s="3" t="s">
        <v>381</v>
      </c>
      <c r="F134" s="43">
        <v>24121007289933</v>
      </c>
      <c r="G134" s="7">
        <v>229145</v>
      </c>
      <c r="H134" s="8">
        <v>45457</v>
      </c>
      <c r="I134" s="9" t="s">
        <v>227</v>
      </c>
      <c r="J134" s="3">
        <v>306908754</v>
      </c>
      <c r="K134" s="38">
        <v>1217080</v>
      </c>
      <c r="L134" s="38">
        <v>949339.99999999988</v>
      </c>
    </row>
    <row r="135" spans="1:12" x14ac:dyDescent="0.25">
      <c r="A135" s="18">
        <v>116</v>
      </c>
      <c r="B135" s="18">
        <v>200794867</v>
      </c>
      <c r="C135" s="3" t="s">
        <v>228</v>
      </c>
      <c r="D135" s="3" t="s">
        <v>378</v>
      </c>
      <c r="E135" s="18" t="s">
        <v>381</v>
      </c>
      <c r="F135" s="44">
        <v>24121007289838</v>
      </c>
      <c r="G135" s="21">
        <v>229148</v>
      </c>
      <c r="H135" s="29">
        <v>45457</v>
      </c>
      <c r="I135" s="32" t="s">
        <v>229</v>
      </c>
      <c r="J135" s="18">
        <v>305372547</v>
      </c>
      <c r="K135" s="38">
        <f>1400*153</f>
        <v>214200</v>
      </c>
      <c r="L135" s="38">
        <v>175644</v>
      </c>
    </row>
    <row r="136" spans="1:12" x14ac:dyDescent="0.25">
      <c r="A136" s="19"/>
      <c r="B136" s="19"/>
      <c r="C136" s="3" t="s">
        <v>230</v>
      </c>
      <c r="D136" s="3" t="s">
        <v>378</v>
      </c>
      <c r="E136" s="19"/>
      <c r="F136" s="44"/>
      <c r="G136" s="22"/>
      <c r="H136" s="30"/>
      <c r="I136" s="33"/>
      <c r="J136" s="19"/>
      <c r="K136" s="38">
        <f>800*195</f>
        <v>156000</v>
      </c>
      <c r="L136" s="38">
        <v>127920</v>
      </c>
    </row>
    <row r="137" spans="1:12" x14ac:dyDescent="0.25">
      <c r="A137" s="19"/>
      <c r="B137" s="19"/>
      <c r="C137" s="3" t="s">
        <v>231</v>
      </c>
      <c r="D137" s="3" t="s">
        <v>378</v>
      </c>
      <c r="E137" s="19"/>
      <c r="F137" s="44"/>
      <c r="G137" s="22"/>
      <c r="H137" s="30"/>
      <c r="I137" s="33"/>
      <c r="J137" s="19"/>
      <c r="K137" s="38">
        <f>1200*71</f>
        <v>85200</v>
      </c>
      <c r="L137" s="38">
        <v>69864</v>
      </c>
    </row>
    <row r="138" spans="1:12" x14ac:dyDescent="0.25">
      <c r="A138" s="19"/>
      <c r="B138" s="19"/>
      <c r="C138" s="3" t="s">
        <v>232</v>
      </c>
      <c r="D138" s="3" t="s">
        <v>378</v>
      </c>
      <c r="E138" s="19"/>
      <c r="F138" s="44"/>
      <c r="G138" s="22"/>
      <c r="H138" s="30"/>
      <c r="I138" s="33"/>
      <c r="J138" s="19"/>
      <c r="K138" s="38">
        <f>5600*21</f>
        <v>117600</v>
      </c>
      <c r="L138" s="38">
        <v>96432</v>
      </c>
    </row>
    <row r="139" spans="1:12" x14ac:dyDescent="0.25">
      <c r="A139" s="19"/>
      <c r="B139" s="19"/>
      <c r="C139" s="3" t="s">
        <v>233</v>
      </c>
      <c r="D139" s="3" t="s">
        <v>378</v>
      </c>
      <c r="E139" s="19"/>
      <c r="F139" s="44"/>
      <c r="G139" s="22"/>
      <c r="H139" s="30"/>
      <c r="I139" s="33"/>
      <c r="J139" s="19"/>
      <c r="K139" s="38">
        <f>8400*15</f>
        <v>126000</v>
      </c>
      <c r="L139" s="38">
        <v>103320</v>
      </c>
    </row>
    <row r="140" spans="1:12" x14ac:dyDescent="0.25">
      <c r="A140" s="19"/>
      <c r="B140" s="19"/>
      <c r="C140" s="3" t="s">
        <v>234</v>
      </c>
      <c r="D140" s="3" t="s">
        <v>378</v>
      </c>
      <c r="E140" s="19"/>
      <c r="F140" s="44"/>
      <c r="G140" s="22"/>
      <c r="H140" s="30"/>
      <c r="I140" s="33"/>
      <c r="J140" s="19"/>
      <c r="K140" s="38">
        <f>2000*55</f>
        <v>110000</v>
      </c>
      <c r="L140" s="38">
        <v>90200</v>
      </c>
    </row>
    <row r="141" spans="1:12" x14ac:dyDescent="0.25">
      <c r="A141" s="20"/>
      <c r="B141" s="20"/>
      <c r="C141" s="3" t="s">
        <v>235</v>
      </c>
      <c r="D141" s="3" t="s">
        <v>378</v>
      </c>
      <c r="E141" s="20"/>
      <c r="F141" s="44"/>
      <c r="G141" s="23"/>
      <c r="H141" s="31"/>
      <c r="I141" s="34"/>
      <c r="J141" s="20"/>
      <c r="K141" s="38">
        <f>3400*120</f>
        <v>408000</v>
      </c>
      <c r="L141" s="38">
        <v>334560</v>
      </c>
    </row>
    <row r="142" spans="1:12" x14ac:dyDescent="0.25">
      <c r="A142" s="3">
        <v>117</v>
      </c>
      <c r="B142" s="3">
        <v>200794867</v>
      </c>
      <c r="C142" s="3" t="s">
        <v>236</v>
      </c>
      <c r="D142" s="3" t="s">
        <v>378</v>
      </c>
      <c r="E142" s="3" t="s">
        <v>3</v>
      </c>
      <c r="F142" s="43" t="s">
        <v>615</v>
      </c>
      <c r="G142" s="7">
        <v>2377959</v>
      </c>
      <c r="H142" s="8">
        <v>45457</v>
      </c>
      <c r="I142" s="9" t="s">
        <v>237</v>
      </c>
      <c r="J142" s="7">
        <v>51505056600038</v>
      </c>
      <c r="K142" s="39">
        <v>2250</v>
      </c>
      <c r="L142" s="38">
        <v>1350</v>
      </c>
    </row>
    <row r="143" spans="1:12" ht="24" x14ac:dyDescent="0.25">
      <c r="A143" s="3">
        <v>118</v>
      </c>
      <c r="B143" s="3">
        <v>200794867</v>
      </c>
      <c r="C143" s="3" t="s">
        <v>63</v>
      </c>
      <c r="D143" s="3" t="s">
        <v>378</v>
      </c>
      <c r="E143" s="3" t="s">
        <v>3</v>
      </c>
      <c r="F143" s="43" t="s">
        <v>616</v>
      </c>
      <c r="G143" s="7">
        <v>2389964</v>
      </c>
      <c r="H143" s="8">
        <v>45464</v>
      </c>
      <c r="I143" s="9" t="s">
        <v>64</v>
      </c>
      <c r="J143" s="3">
        <v>302165616</v>
      </c>
      <c r="K143" s="39">
        <v>14000</v>
      </c>
      <c r="L143" s="38">
        <v>10010</v>
      </c>
    </row>
    <row r="144" spans="1:12" x14ac:dyDescent="0.25">
      <c r="A144" s="3">
        <v>119</v>
      </c>
      <c r="B144" s="3">
        <v>200794867</v>
      </c>
      <c r="C144" s="3" t="s">
        <v>238</v>
      </c>
      <c r="D144" s="3" t="s">
        <v>378</v>
      </c>
      <c r="E144" s="3" t="s">
        <v>3</v>
      </c>
      <c r="F144" s="43" t="s">
        <v>617</v>
      </c>
      <c r="G144" s="7">
        <v>2393882</v>
      </c>
      <c r="H144" s="8">
        <v>45465</v>
      </c>
      <c r="I144" s="9" t="s">
        <v>24</v>
      </c>
      <c r="J144" s="7">
        <v>31609842400010</v>
      </c>
      <c r="K144" s="39">
        <v>1755</v>
      </c>
      <c r="L144" s="38">
        <v>1454.97</v>
      </c>
    </row>
    <row r="145" spans="1:12" x14ac:dyDescent="0.25">
      <c r="A145" s="3">
        <v>120</v>
      </c>
      <c r="B145" s="3">
        <v>200794867</v>
      </c>
      <c r="C145" s="3" t="s">
        <v>239</v>
      </c>
      <c r="D145" s="3" t="s">
        <v>378</v>
      </c>
      <c r="E145" s="3" t="s">
        <v>3</v>
      </c>
      <c r="F145" s="43" t="s">
        <v>618</v>
      </c>
      <c r="G145" s="7">
        <v>2394068</v>
      </c>
      <c r="H145" s="8">
        <v>45465</v>
      </c>
      <c r="I145" s="9" t="s">
        <v>240</v>
      </c>
      <c r="J145" s="3">
        <v>309327194</v>
      </c>
      <c r="K145" s="39">
        <v>3990</v>
      </c>
      <c r="L145" s="38">
        <v>3429.5</v>
      </c>
    </row>
    <row r="146" spans="1:12" x14ac:dyDescent="0.25">
      <c r="A146" s="3">
        <v>121</v>
      </c>
      <c r="B146" s="3">
        <v>200794867</v>
      </c>
      <c r="C146" s="3" t="s">
        <v>241</v>
      </c>
      <c r="D146" s="3" t="s">
        <v>378</v>
      </c>
      <c r="E146" s="3" t="s">
        <v>3</v>
      </c>
      <c r="F146" s="43" t="s">
        <v>619</v>
      </c>
      <c r="G146" s="7">
        <v>2394069</v>
      </c>
      <c r="H146" s="8">
        <v>45465</v>
      </c>
      <c r="I146" s="9" t="s">
        <v>104</v>
      </c>
      <c r="J146" s="3">
        <v>202660390</v>
      </c>
      <c r="K146" s="39">
        <v>5780</v>
      </c>
      <c r="L146" s="38">
        <v>5268.3</v>
      </c>
    </row>
    <row r="147" spans="1:12" ht="24" x14ac:dyDescent="0.25">
      <c r="A147" s="3">
        <v>122</v>
      </c>
      <c r="B147" s="3">
        <v>200794867</v>
      </c>
      <c r="C147" s="3" t="s">
        <v>242</v>
      </c>
      <c r="D147" s="3" t="s">
        <v>379</v>
      </c>
      <c r="E147" s="3" t="s">
        <v>3</v>
      </c>
      <c r="F147" s="43" t="s">
        <v>620</v>
      </c>
      <c r="G147" s="7">
        <v>2395071</v>
      </c>
      <c r="H147" s="8">
        <v>45466</v>
      </c>
      <c r="I147" s="9" t="s">
        <v>120</v>
      </c>
      <c r="J147" s="3">
        <v>309603302</v>
      </c>
      <c r="K147" s="39">
        <v>61050</v>
      </c>
      <c r="L147" s="38">
        <v>43475</v>
      </c>
    </row>
    <row r="148" spans="1:12" x14ac:dyDescent="0.25">
      <c r="A148" s="3">
        <v>123</v>
      </c>
      <c r="B148" s="3">
        <v>200794867</v>
      </c>
      <c r="C148" s="3" t="s">
        <v>243</v>
      </c>
      <c r="D148" s="3" t="s">
        <v>378</v>
      </c>
      <c r="E148" s="3" t="s">
        <v>380</v>
      </c>
      <c r="F148" s="43" t="s">
        <v>621</v>
      </c>
      <c r="G148" s="7">
        <v>2401606</v>
      </c>
      <c r="H148" s="8">
        <v>45470</v>
      </c>
      <c r="I148" s="9" t="s">
        <v>107</v>
      </c>
      <c r="J148" s="3">
        <v>306089114</v>
      </c>
      <c r="K148" s="39">
        <v>250</v>
      </c>
      <c r="L148" s="38">
        <v>200</v>
      </c>
    </row>
    <row r="149" spans="1:12" x14ac:dyDescent="0.25">
      <c r="A149" s="3">
        <v>124</v>
      </c>
      <c r="B149" s="3">
        <v>200794867</v>
      </c>
      <c r="C149" s="3" t="s">
        <v>244</v>
      </c>
      <c r="D149" s="3" t="s">
        <v>378</v>
      </c>
      <c r="E149" s="3" t="s">
        <v>380</v>
      </c>
      <c r="F149" s="43" t="s">
        <v>622</v>
      </c>
      <c r="G149" s="7">
        <v>2401607</v>
      </c>
      <c r="H149" s="8">
        <v>45470</v>
      </c>
      <c r="I149" s="9" t="s">
        <v>107</v>
      </c>
      <c r="J149" s="3">
        <v>306089114</v>
      </c>
      <c r="K149" s="39">
        <v>680</v>
      </c>
      <c r="L149" s="38">
        <v>560</v>
      </c>
    </row>
    <row r="150" spans="1:12" x14ac:dyDescent="0.25">
      <c r="A150" s="3">
        <v>125</v>
      </c>
      <c r="B150" s="3">
        <v>200794867</v>
      </c>
      <c r="C150" s="3" t="s">
        <v>245</v>
      </c>
      <c r="D150" s="3" t="s">
        <v>378</v>
      </c>
      <c r="E150" s="3" t="s">
        <v>380</v>
      </c>
      <c r="F150" s="43" t="s">
        <v>623</v>
      </c>
      <c r="G150" s="7">
        <v>2401608</v>
      </c>
      <c r="H150" s="8">
        <v>45470</v>
      </c>
      <c r="I150" s="9" t="s">
        <v>107</v>
      </c>
      <c r="J150" s="3">
        <v>306089114</v>
      </c>
      <c r="K150" s="39">
        <v>560</v>
      </c>
      <c r="L150" s="38">
        <v>400</v>
      </c>
    </row>
    <row r="151" spans="1:12" x14ac:dyDescent="0.25">
      <c r="A151" s="3">
        <v>126</v>
      </c>
      <c r="B151" s="3">
        <v>200794867</v>
      </c>
      <c r="C151" s="3" t="s">
        <v>246</v>
      </c>
      <c r="D151" s="3" t="s">
        <v>378</v>
      </c>
      <c r="E151" s="3" t="s">
        <v>380</v>
      </c>
      <c r="F151" s="43" t="s">
        <v>624</v>
      </c>
      <c r="G151" s="7">
        <v>2401609</v>
      </c>
      <c r="H151" s="8">
        <v>45470</v>
      </c>
      <c r="I151" s="9" t="s">
        <v>107</v>
      </c>
      <c r="J151" s="3">
        <v>306089114</v>
      </c>
      <c r="K151" s="39">
        <v>540</v>
      </c>
      <c r="L151" s="38">
        <v>435</v>
      </c>
    </row>
    <row r="152" spans="1:12" x14ac:dyDescent="0.25">
      <c r="A152" s="3">
        <v>127</v>
      </c>
      <c r="B152" s="3">
        <v>200794867</v>
      </c>
      <c r="C152" s="3" t="s">
        <v>247</v>
      </c>
      <c r="D152" s="3" t="s">
        <v>378</v>
      </c>
      <c r="E152" s="3" t="s">
        <v>380</v>
      </c>
      <c r="F152" s="43" t="s">
        <v>625</v>
      </c>
      <c r="G152" s="7">
        <v>2401613</v>
      </c>
      <c r="H152" s="8">
        <v>45470</v>
      </c>
      <c r="I152" s="9" t="s">
        <v>107</v>
      </c>
      <c r="J152" s="3">
        <v>306089114</v>
      </c>
      <c r="K152" s="39">
        <v>1650</v>
      </c>
      <c r="L152" s="38">
        <v>1395</v>
      </c>
    </row>
    <row r="153" spans="1:12" x14ac:dyDescent="0.25">
      <c r="A153" s="3">
        <v>128</v>
      </c>
      <c r="B153" s="3">
        <v>200794867</v>
      </c>
      <c r="C153" s="3" t="s">
        <v>248</v>
      </c>
      <c r="D153" s="3" t="s">
        <v>378</v>
      </c>
      <c r="E153" s="3" t="s">
        <v>3</v>
      </c>
      <c r="F153" s="43" t="s">
        <v>626</v>
      </c>
      <c r="G153" s="7">
        <v>2401614</v>
      </c>
      <c r="H153" s="8">
        <v>45470</v>
      </c>
      <c r="I153" s="9" t="s">
        <v>249</v>
      </c>
      <c r="J153" s="3">
        <v>311194774</v>
      </c>
      <c r="K153" s="39">
        <v>2700</v>
      </c>
      <c r="L153" s="38">
        <v>1740</v>
      </c>
    </row>
    <row r="154" spans="1:12" x14ac:dyDescent="0.25">
      <c r="A154" s="3">
        <v>129</v>
      </c>
      <c r="B154" s="3">
        <v>200794867</v>
      </c>
      <c r="C154" s="3" t="s">
        <v>250</v>
      </c>
      <c r="D154" s="3" t="s">
        <v>378</v>
      </c>
      <c r="E154" s="3" t="s">
        <v>380</v>
      </c>
      <c r="F154" s="43" t="s">
        <v>627</v>
      </c>
      <c r="G154" s="7">
        <v>2401615</v>
      </c>
      <c r="H154" s="8">
        <v>45470</v>
      </c>
      <c r="I154" s="9" t="s">
        <v>107</v>
      </c>
      <c r="J154" s="3">
        <v>306089114</v>
      </c>
      <c r="K154" s="39">
        <v>700</v>
      </c>
      <c r="L154" s="38">
        <v>500</v>
      </c>
    </row>
    <row r="155" spans="1:12" x14ac:dyDescent="0.25">
      <c r="A155" s="3">
        <v>130</v>
      </c>
      <c r="B155" s="3">
        <v>200794867</v>
      </c>
      <c r="C155" s="3" t="s">
        <v>251</v>
      </c>
      <c r="D155" s="3" t="s">
        <v>378</v>
      </c>
      <c r="E155" s="3" t="s">
        <v>380</v>
      </c>
      <c r="F155" s="43" t="s">
        <v>628</v>
      </c>
      <c r="G155" s="7">
        <v>2401616</v>
      </c>
      <c r="H155" s="8">
        <v>45470</v>
      </c>
      <c r="I155" s="9" t="s">
        <v>107</v>
      </c>
      <c r="J155" s="3">
        <v>306089114</v>
      </c>
      <c r="K155" s="39">
        <v>600</v>
      </c>
      <c r="L155" s="38">
        <v>400</v>
      </c>
    </row>
    <row r="156" spans="1:12" ht="24" x14ac:dyDescent="0.25">
      <c r="A156" s="3">
        <v>131</v>
      </c>
      <c r="B156" s="3">
        <v>200794867</v>
      </c>
      <c r="C156" s="3" t="s">
        <v>252</v>
      </c>
      <c r="D156" s="3" t="s">
        <v>379</v>
      </c>
      <c r="E156" s="3" t="s">
        <v>3</v>
      </c>
      <c r="F156" s="43" t="s">
        <v>629</v>
      </c>
      <c r="G156" s="7">
        <v>2406151</v>
      </c>
      <c r="H156" s="8">
        <v>45471</v>
      </c>
      <c r="I156" s="9" t="s">
        <v>253</v>
      </c>
      <c r="J156" s="3">
        <v>605118986</v>
      </c>
      <c r="K156" s="39">
        <v>26000</v>
      </c>
      <c r="L156" s="38">
        <v>11499.949999999999</v>
      </c>
    </row>
    <row r="157" spans="1:12" x14ac:dyDescent="0.25">
      <c r="A157" s="3">
        <v>132</v>
      </c>
      <c r="B157" s="3">
        <v>200794867</v>
      </c>
      <c r="C157" s="3" t="s">
        <v>21</v>
      </c>
      <c r="D157" s="3" t="s">
        <v>378</v>
      </c>
      <c r="E157" s="3" t="s">
        <v>380</v>
      </c>
      <c r="F157" s="43" t="s">
        <v>630</v>
      </c>
      <c r="G157" s="7">
        <v>2406159</v>
      </c>
      <c r="H157" s="8">
        <v>45471</v>
      </c>
      <c r="I157" s="9" t="s">
        <v>64</v>
      </c>
      <c r="J157" s="3">
        <v>302165616</v>
      </c>
      <c r="K157" s="39">
        <v>15000</v>
      </c>
      <c r="L157" s="38">
        <v>13200</v>
      </c>
    </row>
    <row r="158" spans="1:12" x14ac:dyDescent="0.25">
      <c r="A158" s="3">
        <v>133</v>
      </c>
      <c r="B158" s="3">
        <v>200794867</v>
      </c>
      <c r="C158" s="3" t="s">
        <v>254</v>
      </c>
      <c r="D158" s="3" t="s">
        <v>378</v>
      </c>
      <c r="E158" s="3" t="s">
        <v>41</v>
      </c>
      <c r="F158" s="42" t="s">
        <v>791</v>
      </c>
      <c r="G158" s="7" t="s">
        <v>255</v>
      </c>
      <c r="H158" s="8">
        <v>45475</v>
      </c>
      <c r="I158" s="9" t="s">
        <v>256</v>
      </c>
      <c r="J158" s="3">
        <v>205570779</v>
      </c>
      <c r="K158" s="38">
        <v>12750</v>
      </c>
      <c r="L158" s="38">
        <v>12750</v>
      </c>
    </row>
    <row r="159" spans="1:12" x14ac:dyDescent="0.25">
      <c r="A159" s="3">
        <v>134</v>
      </c>
      <c r="B159" s="3">
        <v>200794867</v>
      </c>
      <c r="C159" s="3" t="s">
        <v>257</v>
      </c>
      <c r="D159" s="3" t="s">
        <v>378</v>
      </c>
      <c r="E159" s="3" t="s">
        <v>41</v>
      </c>
      <c r="F159" s="42" t="s">
        <v>790</v>
      </c>
      <c r="G159" s="7" t="s">
        <v>258</v>
      </c>
      <c r="H159" s="8">
        <v>45475</v>
      </c>
      <c r="I159" s="9" t="s">
        <v>259</v>
      </c>
      <c r="J159" s="3">
        <v>303323648</v>
      </c>
      <c r="K159" s="38">
        <v>380800</v>
      </c>
      <c r="L159" s="38">
        <v>380800</v>
      </c>
    </row>
    <row r="160" spans="1:12" ht="24" x14ac:dyDescent="0.25">
      <c r="A160" s="3">
        <v>135</v>
      </c>
      <c r="B160" s="3">
        <v>200794867</v>
      </c>
      <c r="C160" s="3" t="s">
        <v>11</v>
      </c>
      <c r="D160" s="3" t="s">
        <v>379</v>
      </c>
      <c r="E160" s="3" t="s">
        <v>3</v>
      </c>
      <c r="F160" s="43" t="s">
        <v>631</v>
      </c>
      <c r="G160" s="7">
        <v>2433266</v>
      </c>
      <c r="H160" s="8">
        <v>45480</v>
      </c>
      <c r="I160" s="9" t="s">
        <v>167</v>
      </c>
      <c r="J160" s="3">
        <v>307804433</v>
      </c>
      <c r="K160" s="39">
        <v>450</v>
      </c>
      <c r="L160" s="38">
        <v>325</v>
      </c>
    </row>
    <row r="161" spans="1:12" x14ac:dyDescent="0.25">
      <c r="A161" s="3">
        <v>136</v>
      </c>
      <c r="B161" s="3">
        <v>200794867</v>
      </c>
      <c r="C161" s="3" t="s">
        <v>260</v>
      </c>
      <c r="D161" s="3" t="s">
        <v>190</v>
      </c>
      <c r="E161" s="3" t="s">
        <v>3</v>
      </c>
      <c r="F161" s="43" t="s">
        <v>632</v>
      </c>
      <c r="G161" s="7">
        <v>2432472</v>
      </c>
      <c r="H161" s="8">
        <v>45479</v>
      </c>
      <c r="I161" s="9" t="s">
        <v>261</v>
      </c>
      <c r="J161" s="3">
        <v>306302694</v>
      </c>
      <c r="K161" s="39">
        <v>6200</v>
      </c>
      <c r="L161" s="38">
        <v>2500</v>
      </c>
    </row>
    <row r="162" spans="1:12" x14ac:dyDescent="0.25">
      <c r="A162" s="3">
        <v>137</v>
      </c>
      <c r="B162" s="3">
        <v>200794867</v>
      </c>
      <c r="C162" s="3" t="s">
        <v>262</v>
      </c>
      <c r="D162" s="3" t="s">
        <v>190</v>
      </c>
      <c r="E162" s="3" t="s">
        <v>3</v>
      </c>
      <c r="F162" s="43" t="s">
        <v>633</v>
      </c>
      <c r="G162" s="7">
        <v>2432471</v>
      </c>
      <c r="H162" s="8">
        <v>45479</v>
      </c>
      <c r="I162" s="9" t="s">
        <v>261</v>
      </c>
      <c r="J162" s="3">
        <v>306302694</v>
      </c>
      <c r="K162" s="39">
        <v>7370</v>
      </c>
      <c r="L162" s="38">
        <v>3400</v>
      </c>
    </row>
    <row r="163" spans="1:12" x14ac:dyDescent="0.25">
      <c r="A163" s="3">
        <v>138</v>
      </c>
      <c r="B163" s="3">
        <v>200794867</v>
      </c>
      <c r="C163" s="3" t="s">
        <v>263</v>
      </c>
      <c r="D163" s="3" t="s">
        <v>190</v>
      </c>
      <c r="E163" s="3" t="s">
        <v>3</v>
      </c>
      <c r="F163" s="43" t="s">
        <v>634</v>
      </c>
      <c r="G163" s="7">
        <v>2432470</v>
      </c>
      <c r="H163" s="8">
        <v>45479</v>
      </c>
      <c r="I163" s="9" t="s">
        <v>261</v>
      </c>
      <c r="J163" s="3">
        <v>306302694</v>
      </c>
      <c r="K163" s="39">
        <v>13500</v>
      </c>
      <c r="L163" s="38">
        <v>8950</v>
      </c>
    </row>
    <row r="164" spans="1:12" x14ac:dyDescent="0.25">
      <c r="A164" s="3">
        <v>139</v>
      </c>
      <c r="B164" s="3">
        <v>200794867</v>
      </c>
      <c r="C164" s="3" t="s">
        <v>264</v>
      </c>
      <c r="D164" s="3" t="s">
        <v>378</v>
      </c>
      <c r="E164" s="3" t="s">
        <v>3</v>
      </c>
      <c r="F164" s="43" t="s">
        <v>635</v>
      </c>
      <c r="G164" s="7">
        <v>2429195</v>
      </c>
      <c r="H164" s="8">
        <v>45478</v>
      </c>
      <c r="I164" s="9" t="s">
        <v>227</v>
      </c>
      <c r="J164" s="3">
        <v>306908754</v>
      </c>
      <c r="K164" s="39">
        <v>10000</v>
      </c>
      <c r="L164" s="38">
        <v>8500</v>
      </c>
    </row>
    <row r="165" spans="1:12" x14ac:dyDescent="0.25">
      <c r="A165" s="3">
        <v>140</v>
      </c>
      <c r="B165" s="3">
        <v>200794867</v>
      </c>
      <c r="C165" s="3" t="s">
        <v>265</v>
      </c>
      <c r="D165" s="3" t="s">
        <v>378</v>
      </c>
      <c r="E165" s="3" t="s">
        <v>3</v>
      </c>
      <c r="F165" s="43" t="s">
        <v>636</v>
      </c>
      <c r="G165" s="7">
        <v>2429218</v>
      </c>
      <c r="H165" s="8">
        <v>45478</v>
      </c>
      <c r="I165" s="9" t="s">
        <v>266</v>
      </c>
      <c r="J165" s="3">
        <v>309474567</v>
      </c>
      <c r="K165" s="39">
        <v>58500</v>
      </c>
      <c r="L165" s="38">
        <v>35099.870000000003</v>
      </c>
    </row>
    <row r="166" spans="1:12" ht="24" x14ac:dyDescent="0.25">
      <c r="A166" s="3">
        <v>141</v>
      </c>
      <c r="B166" s="5">
        <v>200794867</v>
      </c>
      <c r="C166" s="5" t="s">
        <v>267</v>
      </c>
      <c r="D166" s="5" t="s">
        <v>379</v>
      </c>
      <c r="E166" s="5" t="s">
        <v>380</v>
      </c>
      <c r="F166" s="43" t="s">
        <v>637</v>
      </c>
      <c r="G166" s="10">
        <v>2435972</v>
      </c>
      <c r="H166" s="15">
        <v>45480</v>
      </c>
      <c r="I166" s="11" t="s">
        <v>268</v>
      </c>
      <c r="J166" s="11">
        <v>302768782</v>
      </c>
      <c r="K166" s="39">
        <v>70000</v>
      </c>
      <c r="L166" s="40">
        <v>56279.999999999993</v>
      </c>
    </row>
    <row r="167" spans="1:12" ht="24" x14ac:dyDescent="0.25">
      <c r="A167" s="3">
        <v>142</v>
      </c>
      <c r="B167" s="5">
        <v>200794867</v>
      </c>
      <c r="C167" s="3" t="s">
        <v>269</v>
      </c>
      <c r="D167" s="3" t="s">
        <v>379</v>
      </c>
      <c r="E167" s="3" t="s">
        <v>380</v>
      </c>
      <c r="F167" s="43" t="s">
        <v>638</v>
      </c>
      <c r="G167" s="7">
        <v>2435973</v>
      </c>
      <c r="H167" s="8">
        <v>45480</v>
      </c>
      <c r="I167" s="9" t="s">
        <v>268</v>
      </c>
      <c r="J167" s="3">
        <v>302768782</v>
      </c>
      <c r="K167" s="39">
        <v>22000</v>
      </c>
      <c r="L167" s="38">
        <v>17360</v>
      </c>
    </row>
    <row r="168" spans="1:12" x14ac:dyDescent="0.25">
      <c r="A168" s="3">
        <v>143</v>
      </c>
      <c r="B168" s="5">
        <v>200794867</v>
      </c>
      <c r="C168" s="3" t="s">
        <v>270</v>
      </c>
      <c r="D168" s="3" t="s">
        <v>378</v>
      </c>
      <c r="E168" s="3" t="s">
        <v>380</v>
      </c>
      <c r="F168" s="43" t="s">
        <v>639</v>
      </c>
      <c r="G168" s="7">
        <v>2438329</v>
      </c>
      <c r="H168" s="8">
        <v>45482</v>
      </c>
      <c r="I168" s="9" t="s">
        <v>107</v>
      </c>
      <c r="J168" s="3">
        <v>306089114</v>
      </c>
      <c r="K168" s="39">
        <v>240</v>
      </c>
      <c r="L168" s="38">
        <v>200</v>
      </c>
    </row>
    <row r="169" spans="1:12" x14ac:dyDescent="0.25">
      <c r="A169" s="3">
        <v>144</v>
      </c>
      <c r="B169" s="5">
        <v>200794867</v>
      </c>
      <c r="C169" s="3" t="s">
        <v>271</v>
      </c>
      <c r="D169" s="3" t="s">
        <v>378</v>
      </c>
      <c r="E169" s="3" t="s">
        <v>380</v>
      </c>
      <c r="F169" s="43" t="s">
        <v>640</v>
      </c>
      <c r="G169" s="7">
        <v>2445950</v>
      </c>
      <c r="H169" s="8">
        <v>45484</v>
      </c>
      <c r="I169" s="9" t="s">
        <v>272</v>
      </c>
      <c r="J169" s="3">
        <v>308037366</v>
      </c>
      <c r="K169" s="39">
        <v>12900</v>
      </c>
      <c r="L169" s="38">
        <v>2880</v>
      </c>
    </row>
    <row r="170" spans="1:12" x14ac:dyDescent="0.25">
      <c r="A170" s="3">
        <v>145</v>
      </c>
      <c r="B170" s="5">
        <v>200794867</v>
      </c>
      <c r="C170" s="3" t="s">
        <v>273</v>
      </c>
      <c r="D170" s="3" t="s">
        <v>190</v>
      </c>
      <c r="E170" s="8" t="s">
        <v>3</v>
      </c>
      <c r="F170" s="43" t="s">
        <v>641</v>
      </c>
      <c r="G170" s="7">
        <v>2451733</v>
      </c>
      <c r="H170" s="8">
        <v>45486</v>
      </c>
      <c r="I170" s="9" t="s">
        <v>274</v>
      </c>
      <c r="J170" s="3">
        <v>309736864</v>
      </c>
      <c r="K170" s="39">
        <v>2800</v>
      </c>
      <c r="L170" s="38">
        <v>1900</v>
      </c>
    </row>
    <row r="171" spans="1:12" x14ac:dyDescent="0.25">
      <c r="A171" s="3">
        <v>146</v>
      </c>
      <c r="B171" s="5">
        <v>200794867</v>
      </c>
      <c r="C171" s="3" t="s">
        <v>262</v>
      </c>
      <c r="D171" s="3" t="s">
        <v>190</v>
      </c>
      <c r="E171" s="3" t="s">
        <v>3</v>
      </c>
      <c r="F171" s="43" t="s">
        <v>642</v>
      </c>
      <c r="G171" s="7">
        <v>2451743</v>
      </c>
      <c r="H171" s="8">
        <v>45486</v>
      </c>
      <c r="I171" s="9" t="s">
        <v>261</v>
      </c>
      <c r="J171" s="3">
        <v>306302694</v>
      </c>
      <c r="K171" s="39">
        <v>3050</v>
      </c>
      <c r="L171" s="38">
        <v>2200</v>
      </c>
    </row>
    <row r="172" spans="1:12" x14ac:dyDescent="0.25">
      <c r="A172" s="3">
        <v>147</v>
      </c>
      <c r="B172" s="5">
        <v>200794867</v>
      </c>
      <c r="C172" s="3" t="s">
        <v>275</v>
      </c>
      <c r="D172" s="3" t="s">
        <v>190</v>
      </c>
      <c r="E172" s="3" t="s">
        <v>3</v>
      </c>
      <c r="F172" s="43" t="s">
        <v>643</v>
      </c>
      <c r="G172" s="7">
        <v>2451770</v>
      </c>
      <c r="H172" s="15">
        <v>45486</v>
      </c>
      <c r="I172" s="9" t="s">
        <v>276</v>
      </c>
      <c r="J172" s="3">
        <v>305968476</v>
      </c>
      <c r="K172" s="39">
        <v>35000</v>
      </c>
      <c r="L172" s="38">
        <v>26280</v>
      </c>
    </row>
    <row r="173" spans="1:12" x14ac:dyDescent="0.25">
      <c r="A173" s="3">
        <v>148</v>
      </c>
      <c r="B173" s="5">
        <v>200794867</v>
      </c>
      <c r="C173" s="3" t="s">
        <v>277</v>
      </c>
      <c r="D173" s="3" t="s">
        <v>190</v>
      </c>
      <c r="E173" s="3" t="s">
        <v>3</v>
      </c>
      <c r="F173" s="43" t="s">
        <v>644</v>
      </c>
      <c r="G173" s="7">
        <v>2451794</v>
      </c>
      <c r="H173" s="15">
        <v>45486</v>
      </c>
      <c r="I173" s="9" t="s">
        <v>274</v>
      </c>
      <c r="J173" s="3">
        <v>309736864</v>
      </c>
      <c r="K173" s="39">
        <v>2895.6</v>
      </c>
      <c r="L173" s="38">
        <v>1328.5550000000001</v>
      </c>
    </row>
    <row r="174" spans="1:12" x14ac:dyDescent="0.25">
      <c r="A174" s="3">
        <v>149</v>
      </c>
      <c r="B174" s="5">
        <v>200794867</v>
      </c>
      <c r="C174" s="3" t="s">
        <v>278</v>
      </c>
      <c r="D174" s="3" t="s">
        <v>190</v>
      </c>
      <c r="E174" s="3" t="s">
        <v>3</v>
      </c>
      <c r="F174" s="43" t="s">
        <v>645</v>
      </c>
      <c r="G174" s="7">
        <v>2451872</v>
      </c>
      <c r="H174" s="15">
        <v>45486</v>
      </c>
      <c r="I174" s="9" t="s">
        <v>261</v>
      </c>
      <c r="J174" s="3">
        <v>306302694</v>
      </c>
      <c r="K174" s="39">
        <v>992</v>
      </c>
      <c r="L174" s="38">
        <v>480</v>
      </c>
    </row>
    <row r="175" spans="1:12" x14ac:dyDescent="0.25">
      <c r="A175" s="3">
        <v>150</v>
      </c>
      <c r="B175" s="5">
        <v>200794867</v>
      </c>
      <c r="C175" s="3" t="s">
        <v>279</v>
      </c>
      <c r="D175" s="3" t="s">
        <v>190</v>
      </c>
      <c r="E175" s="3" t="s">
        <v>3</v>
      </c>
      <c r="F175" s="43" t="s">
        <v>646</v>
      </c>
      <c r="G175" s="7">
        <v>2455957</v>
      </c>
      <c r="H175" s="8">
        <v>45487</v>
      </c>
      <c r="I175" s="9" t="s">
        <v>261</v>
      </c>
      <c r="J175" s="3">
        <v>306302694</v>
      </c>
      <c r="K175" s="39">
        <v>600</v>
      </c>
      <c r="L175" s="38">
        <v>400</v>
      </c>
    </row>
    <row r="176" spans="1:12" x14ac:dyDescent="0.25">
      <c r="A176" s="3">
        <v>151</v>
      </c>
      <c r="B176" s="5">
        <v>200794867</v>
      </c>
      <c r="C176" s="3" t="s">
        <v>280</v>
      </c>
      <c r="D176" s="3" t="s">
        <v>190</v>
      </c>
      <c r="E176" s="3" t="s">
        <v>3</v>
      </c>
      <c r="F176" s="43" t="s">
        <v>647</v>
      </c>
      <c r="G176" s="7">
        <v>2455959</v>
      </c>
      <c r="H176" s="15">
        <v>45487</v>
      </c>
      <c r="I176" s="9" t="s">
        <v>261</v>
      </c>
      <c r="J176" s="3">
        <v>306302694</v>
      </c>
      <c r="K176" s="39">
        <v>31000</v>
      </c>
      <c r="L176" s="38">
        <v>25000</v>
      </c>
    </row>
    <row r="177" spans="1:12" ht="24" x14ac:dyDescent="0.25">
      <c r="A177" s="3">
        <v>152</v>
      </c>
      <c r="B177" s="5">
        <v>200794867</v>
      </c>
      <c r="C177" s="3" t="s">
        <v>281</v>
      </c>
      <c r="D177" s="3" t="s">
        <v>379</v>
      </c>
      <c r="E177" s="3" t="s">
        <v>382</v>
      </c>
      <c r="F177" s="43">
        <v>24120012373270</v>
      </c>
      <c r="G177" s="7">
        <v>16</v>
      </c>
      <c r="H177" s="15">
        <v>45489</v>
      </c>
      <c r="I177" s="9" t="s">
        <v>282</v>
      </c>
      <c r="J177" s="3">
        <v>305571988</v>
      </c>
      <c r="K177" s="38">
        <v>87904.95</v>
      </c>
      <c r="L177" s="38">
        <v>60051.749949999998</v>
      </c>
    </row>
    <row r="178" spans="1:12" x14ac:dyDescent="0.25">
      <c r="A178" s="3">
        <v>153</v>
      </c>
      <c r="B178" s="5">
        <v>200794867</v>
      </c>
      <c r="C178" s="3" t="s">
        <v>283</v>
      </c>
      <c r="D178" s="3" t="s">
        <v>190</v>
      </c>
      <c r="E178" s="3" t="s">
        <v>3</v>
      </c>
      <c r="F178" s="43" t="s">
        <v>648</v>
      </c>
      <c r="G178" s="7">
        <v>2465423</v>
      </c>
      <c r="H178" s="15">
        <v>45491</v>
      </c>
      <c r="I178" s="9" t="s">
        <v>261</v>
      </c>
      <c r="J178" s="3">
        <v>306302694</v>
      </c>
      <c r="K178" s="39">
        <v>550</v>
      </c>
      <c r="L178" s="38">
        <v>360</v>
      </c>
    </row>
    <row r="179" spans="1:12" x14ac:dyDescent="0.25">
      <c r="A179" s="3">
        <v>154</v>
      </c>
      <c r="B179" s="5">
        <v>200794867</v>
      </c>
      <c r="C179" s="3" t="s">
        <v>284</v>
      </c>
      <c r="D179" s="3" t="s">
        <v>190</v>
      </c>
      <c r="E179" s="3" t="s">
        <v>3</v>
      </c>
      <c r="F179" s="43" t="s">
        <v>649</v>
      </c>
      <c r="G179" s="7">
        <v>2465422</v>
      </c>
      <c r="H179" s="15">
        <v>45491</v>
      </c>
      <c r="I179" s="9" t="s">
        <v>261</v>
      </c>
      <c r="J179" s="3">
        <v>306302694</v>
      </c>
      <c r="K179" s="39">
        <v>2100</v>
      </c>
      <c r="L179" s="38">
        <v>1600</v>
      </c>
    </row>
    <row r="180" spans="1:12" x14ac:dyDescent="0.25">
      <c r="A180" s="3">
        <v>155</v>
      </c>
      <c r="B180" s="5">
        <v>200794867</v>
      </c>
      <c r="C180" s="3" t="s">
        <v>179</v>
      </c>
      <c r="D180" s="3" t="s">
        <v>378</v>
      </c>
      <c r="E180" s="3" t="s">
        <v>3</v>
      </c>
      <c r="F180" s="43" t="s">
        <v>650</v>
      </c>
      <c r="G180" s="7">
        <v>2477215</v>
      </c>
      <c r="H180" s="8">
        <v>45495</v>
      </c>
      <c r="I180" s="9" t="s">
        <v>285</v>
      </c>
      <c r="J180" s="7">
        <v>30101954040023</v>
      </c>
      <c r="K180" s="39">
        <v>4000</v>
      </c>
      <c r="L180" s="38">
        <v>2450.002</v>
      </c>
    </row>
    <row r="181" spans="1:12" x14ac:dyDescent="0.25">
      <c r="A181" s="3">
        <v>156</v>
      </c>
      <c r="B181" s="5">
        <v>200794867</v>
      </c>
      <c r="C181" s="3" t="s">
        <v>286</v>
      </c>
      <c r="D181" s="3" t="s">
        <v>190</v>
      </c>
      <c r="E181" s="3" t="s">
        <v>3</v>
      </c>
      <c r="F181" s="43" t="s">
        <v>651</v>
      </c>
      <c r="G181" s="7">
        <v>2481715</v>
      </c>
      <c r="H181" s="15">
        <v>45498</v>
      </c>
      <c r="I181" s="9" t="s">
        <v>287</v>
      </c>
      <c r="J181" s="3">
        <v>311057341</v>
      </c>
      <c r="K181" s="39">
        <v>5600</v>
      </c>
      <c r="L181" s="38">
        <v>1350</v>
      </c>
    </row>
    <row r="182" spans="1:12" x14ac:dyDescent="0.25">
      <c r="A182" s="3">
        <v>157</v>
      </c>
      <c r="B182" s="5">
        <v>200794867</v>
      </c>
      <c r="C182" s="3" t="s">
        <v>288</v>
      </c>
      <c r="D182" s="3" t="s">
        <v>190</v>
      </c>
      <c r="E182" s="3" t="s">
        <v>3</v>
      </c>
      <c r="F182" s="43" t="s">
        <v>652</v>
      </c>
      <c r="G182" s="7">
        <v>2481716</v>
      </c>
      <c r="H182" s="15">
        <v>45498</v>
      </c>
      <c r="I182" s="9" t="s">
        <v>287</v>
      </c>
      <c r="J182" s="3">
        <v>311057341</v>
      </c>
      <c r="K182" s="39">
        <v>2800</v>
      </c>
      <c r="L182" s="38">
        <v>800</v>
      </c>
    </row>
    <row r="183" spans="1:12" ht="24" x14ac:dyDescent="0.25">
      <c r="A183" s="3">
        <v>158</v>
      </c>
      <c r="B183" s="5">
        <v>200794867</v>
      </c>
      <c r="C183" s="3" t="s">
        <v>289</v>
      </c>
      <c r="D183" s="3" t="s">
        <v>379</v>
      </c>
      <c r="E183" s="3" t="s">
        <v>380</v>
      </c>
      <c r="F183" s="43" t="s">
        <v>653</v>
      </c>
      <c r="G183" s="7">
        <v>2482900</v>
      </c>
      <c r="H183" s="15">
        <v>45498</v>
      </c>
      <c r="I183" s="9" t="s">
        <v>290</v>
      </c>
      <c r="J183" s="3">
        <v>205353003</v>
      </c>
      <c r="K183" s="39">
        <v>16200</v>
      </c>
      <c r="L183" s="38">
        <v>13440</v>
      </c>
    </row>
    <row r="184" spans="1:12" ht="24" x14ac:dyDescent="0.25">
      <c r="A184" s="3">
        <v>159</v>
      </c>
      <c r="B184" s="5">
        <v>200794867</v>
      </c>
      <c r="C184" s="3" t="s">
        <v>38</v>
      </c>
      <c r="D184" s="3" t="s">
        <v>379</v>
      </c>
      <c r="E184" s="3" t="s">
        <v>3</v>
      </c>
      <c r="F184" s="43" t="s">
        <v>654</v>
      </c>
      <c r="G184" s="7">
        <v>2491798</v>
      </c>
      <c r="H184" s="8">
        <v>45500</v>
      </c>
      <c r="I184" s="9" t="s">
        <v>291</v>
      </c>
      <c r="J184" s="3">
        <v>310778141</v>
      </c>
      <c r="K184" s="39">
        <v>27000</v>
      </c>
      <c r="L184" s="38">
        <v>15000</v>
      </c>
    </row>
    <row r="185" spans="1:12" ht="24" x14ac:dyDescent="0.25">
      <c r="A185" s="3">
        <v>160</v>
      </c>
      <c r="B185" s="5">
        <v>200794867</v>
      </c>
      <c r="C185" s="3" t="s">
        <v>292</v>
      </c>
      <c r="D185" s="3" t="s">
        <v>379</v>
      </c>
      <c r="E185" s="3" t="s">
        <v>3</v>
      </c>
      <c r="F185" s="43" t="s">
        <v>655</v>
      </c>
      <c r="G185" s="7">
        <v>2505417</v>
      </c>
      <c r="H185" s="15">
        <v>45505</v>
      </c>
      <c r="I185" s="9" t="s">
        <v>293</v>
      </c>
      <c r="J185" s="3">
        <v>532440539</v>
      </c>
      <c r="K185" s="39">
        <v>4400</v>
      </c>
      <c r="L185" s="38">
        <v>3990</v>
      </c>
    </row>
    <row r="186" spans="1:12" ht="24" x14ac:dyDescent="0.25">
      <c r="A186" s="3">
        <v>161</v>
      </c>
      <c r="B186" s="5">
        <v>200794867</v>
      </c>
      <c r="C186" s="3" t="s">
        <v>294</v>
      </c>
      <c r="D186" s="3" t="s">
        <v>379</v>
      </c>
      <c r="E186" s="3" t="s">
        <v>3</v>
      </c>
      <c r="F186" s="43" t="s">
        <v>656</v>
      </c>
      <c r="G186" s="7">
        <v>2505418</v>
      </c>
      <c r="H186" s="15">
        <v>45505</v>
      </c>
      <c r="I186" s="9" t="s">
        <v>293</v>
      </c>
      <c r="J186" s="3">
        <v>532440539</v>
      </c>
      <c r="K186" s="39">
        <v>2500</v>
      </c>
      <c r="L186" s="38">
        <v>1799</v>
      </c>
    </row>
    <row r="187" spans="1:12" ht="24" x14ac:dyDescent="0.25">
      <c r="A187" s="3">
        <v>162</v>
      </c>
      <c r="B187" s="5">
        <v>200794867</v>
      </c>
      <c r="C187" s="3" t="s">
        <v>295</v>
      </c>
      <c r="D187" s="3" t="s">
        <v>379</v>
      </c>
      <c r="E187" s="3" t="s">
        <v>3</v>
      </c>
      <c r="F187" s="43" t="s">
        <v>657</v>
      </c>
      <c r="G187" s="7">
        <v>2512049</v>
      </c>
      <c r="H187" s="8">
        <v>45507</v>
      </c>
      <c r="I187" s="9" t="s">
        <v>293</v>
      </c>
      <c r="J187" s="3">
        <v>532440539</v>
      </c>
      <c r="K187" s="39">
        <v>3850</v>
      </c>
      <c r="L187" s="38">
        <v>3350</v>
      </c>
    </row>
    <row r="188" spans="1:12" x14ac:dyDescent="0.25">
      <c r="A188" s="3">
        <v>163</v>
      </c>
      <c r="B188" s="5">
        <v>200794867</v>
      </c>
      <c r="C188" s="3" t="s">
        <v>296</v>
      </c>
      <c r="D188" s="3" t="s">
        <v>6</v>
      </c>
      <c r="E188" s="3" t="s">
        <v>3</v>
      </c>
      <c r="F188" s="43" t="s">
        <v>658</v>
      </c>
      <c r="G188" s="7">
        <v>2516590</v>
      </c>
      <c r="H188" s="8">
        <v>45508</v>
      </c>
      <c r="I188" s="9" t="s">
        <v>297</v>
      </c>
      <c r="J188" s="3">
        <v>310164788</v>
      </c>
      <c r="K188" s="39">
        <v>30000</v>
      </c>
      <c r="L188" s="38">
        <v>16680</v>
      </c>
    </row>
    <row r="189" spans="1:12" x14ac:dyDescent="0.25">
      <c r="A189" s="3">
        <v>164</v>
      </c>
      <c r="B189" s="5">
        <v>200794867</v>
      </c>
      <c r="C189" s="3" t="s">
        <v>8</v>
      </c>
      <c r="D189" s="3" t="s">
        <v>6</v>
      </c>
      <c r="E189" s="3" t="s">
        <v>3</v>
      </c>
      <c r="F189" s="43" t="s">
        <v>659</v>
      </c>
      <c r="G189" s="7">
        <v>2516612</v>
      </c>
      <c r="H189" s="15">
        <v>45508</v>
      </c>
      <c r="I189" s="9" t="s">
        <v>298</v>
      </c>
      <c r="J189" s="3">
        <v>308334353</v>
      </c>
      <c r="K189" s="39">
        <v>21600</v>
      </c>
      <c r="L189" s="38">
        <v>14400</v>
      </c>
    </row>
    <row r="190" spans="1:12" x14ac:dyDescent="0.25">
      <c r="A190" s="3">
        <v>165</v>
      </c>
      <c r="B190" s="5">
        <v>200794867</v>
      </c>
      <c r="C190" s="3" t="s">
        <v>299</v>
      </c>
      <c r="D190" s="3" t="s">
        <v>6</v>
      </c>
      <c r="E190" s="3" t="s">
        <v>3</v>
      </c>
      <c r="F190" s="43" t="s">
        <v>660</v>
      </c>
      <c r="G190" s="7">
        <v>2516613</v>
      </c>
      <c r="H190" s="15">
        <v>45508</v>
      </c>
      <c r="I190" s="9" t="s">
        <v>300</v>
      </c>
      <c r="J190" s="3">
        <v>310909776</v>
      </c>
      <c r="K190" s="39">
        <v>14400</v>
      </c>
      <c r="L190" s="38">
        <v>9240</v>
      </c>
    </row>
    <row r="191" spans="1:12" x14ac:dyDescent="0.25">
      <c r="A191" s="3">
        <v>166</v>
      </c>
      <c r="B191" s="5">
        <v>200794867</v>
      </c>
      <c r="C191" s="3" t="s">
        <v>301</v>
      </c>
      <c r="D191" s="3" t="s">
        <v>190</v>
      </c>
      <c r="E191" s="3" t="s">
        <v>41</v>
      </c>
      <c r="F191" s="42" t="s">
        <v>789</v>
      </c>
      <c r="G191" s="7" t="s">
        <v>302</v>
      </c>
      <c r="H191" s="15">
        <v>45506</v>
      </c>
      <c r="I191" s="9" t="s">
        <v>303</v>
      </c>
      <c r="J191" s="3">
        <v>311034480</v>
      </c>
      <c r="K191" s="38">
        <v>13800</v>
      </c>
      <c r="L191" s="38">
        <v>13800</v>
      </c>
    </row>
    <row r="192" spans="1:12" x14ac:dyDescent="0.25">
      <c r="A192" s="3">
        <v>167</v>
      </c>
      <c r="B192" s="5">
        <v>200794867</v>
      </c>
      <c r="C192" s="3" t="s">
        <v>304</v>
      </c>
      <c r="D192" s="3" t="s">
        <v>190</v>
      </c>
      <c r="E192" s="3" t="s">
        <v>41</v>
      </c>
      <c r="F192" s="42" t="s">
        <v>788</v>
      </c>
      <c r="G192" s="7" t="s">
        <v>305</v>
      </c>
      <c r="H192" s="15">
        <v>45506</v>
      </c>
      <c r="I192" s="9" t="s">
        <v>303</v>
      </c>
      <c r="J192" s="3">
        <v>311034480</v>
      </c>
      <c r="K192" s="38">
        <v>9000</v>
      </c>
      <c r="L192" s="38">
        <v>9000</v>
      </c>
    </row>
    <row r="193" spans="1:12" x14ac:dyDescent="0.25">
      <c r="A193" s="3">
        <v>168</v>
      </c>
      <c r="B193" s="5">
        <v>200794867</v>
      </c>
      <c r="C193" s="3" t="s">
        <v>306</v>
      </c>
      <c r="D193" s="3" t="s">
        <v>190</v>
      </c>
      <c r="E193" s="3" t="s">
        <v>41</v>
      </c>
      <c r="F193" s="42" t="s">
        <v>787</v>
      </c>
      <c r="G193" s="7" t="s">
        <v>307</v>
      </c>
      <c r="H193" s="15">
        <v>45506</v>
      </c>
      <c r="I193" s="9" t="s">
        <v>303</v>
      </c>
      <c r="J193" s="3">
        <v>311034480</v>
      </c>
      <c r="K193" s="38">
        <v>5320</v>
      </c>
      <c r="L193" s="38">
        <v>5320</v>
      </c>
    </row>
    <row r="194" spans="1:12" ht="24" x14ac:dyDescent="0.25">
      <c r="A194" s="3">
        <v>169</v>
      </c>
      <c r="B194" s="5">
        <v>200794867</v>
      </c>
      <c r="C194" s="3" t="s">
        <v>308</v>
      </c>
      <c r="D194" s="3" t="s">
        <v>378</v>
      </c>
      <c r="E194" s="3" t="s">
        <v>3</v>
      </c>
      <c r="F194" s="43" t="s">
        <v>661</v>
      </c>
      <c r="G194" s="7">
        <v>2522424</v>
      </c>
      <c r="H194" s="15">
        <v>45511</v>
      </c>
      <c r="I194" s="9" t="s">
        <v>54</v>
      </c>
      <c r="J194" s="3">
        <v>300496198</v>
      </c>
      <c r="K194" s="39">
        <v>3120</v>
      </c>
      <c r="L194" s="38">
        <v>2352</v>
      </c>
    </row>
    <row r="195" spans="1:12" ht="24" x14ac:dyDescent="0.25">
      <c r="A195" s="3">
        <v>170</v>
      </c>
      <c r="B195" s="5">
        <v>200794867</v>
      </c>
      <c r="C195" s="3" t="s">
        <v>309</v>
      </c>
      <c r="D195" s="3" t="s">
        <v>378</v>
      </c>
      <c r="E195" s="3" t="s">
        <v>3</v>
      </c>
      <c r="F195" s="43" t="s">
        <v>662</v>
      </c>
      <c r="G195" s="7">
        <v>2522425</v>
      </c>
      <c r="H195" s="15">
        <v>45511</v>
      </c>
      <c r="I195" s="9" t="s">
        <v>310</v>
      </c>
      <c r="J195" s="7">
        <v>30408841230025</v>
      </c>
      <c r="K195" s="39">
        <v>8690</v>
      </c>
      <c r="L195" s="38">
        <v>6555.5550000000003</v>
      </c>
    </row>
    <row r="196" spans="1:12" ht="36" x14ac:dyDescent="0.25">
      <c r="A196" s="3">
        <v>171</v>
      </c>
      <c r="B196" s="5">
        <v>200794867</v>
      </c>
      <c r="C196" s="3" t="s">
        <v>311</v>
      </c>
      <c r="D196" s="3" t="s">
        <v>378</v>
      </c>
      <c r="E196" s="3" t="s">
        <v>3</v>
      </c>
      <c r="F196" s="43" t="s">
        <v>663</v>
      </c>
      <c r="G196" s="7">
        <v>2522426</v>
      </c>
      <c r="H196" s="15">
        <v>45511</v>
      </c>
      <c r="I196" s="9" t="s">
        <v>312</v>
      </c>
      <c r="J196" s="3">
        <v>308840824</v>
      </c>
      <c r="K196" s="39">
        <v>27280</v>
      </c>
      <c r="L196" s="38">
        <v>21999.995999999999</v>
      </c>
    </row>
    <row r="197" spans="1:12" ht="24" x14ac:dyDescent="0.25">
      <c r="A197" s="3">
        <v>172</v>
      </c>
      <c r="B197" s="5">
        <v>200794867</v>
      </c>
      <c r="C197" s="3" t="s">
        <v>313</v>
      </c>
      <c r="D197" s="3" t="s">
        <v>378</v>
      </c>
      <c r="E197" s="3" t="s">
        <v>3</v>
      </c>
      <c r="F197" s="43" t="s">
        <v>664</v>
      </c>
      <c r="G197" s="7">
        <v>2522438</v>
      </c>
      <c r="H197" s="15">
        <v>45511</v>
      </c>
      <c r="I197" s="9" t="s">
        <v>310</v>
      </c>
      <c r="J197" s="7">
        <v>30408841230025</v>
      </c>
      <c r="K197" s="39">
        <v>13290</v>
      </c>
      <c r="L197" s="38">
        <v>10666.664999999999</v>
      </c>
    </row>
    <row r="198" spans="1:12" x14ac:dyDescent="0.25">
      <c r="A198" s="3">
        <v>173</v>
      </c>
      <c r="B198" s="5">
        <v>200794867</v>
      </c>
      <c r="C198" s="3" t="s">
        <v>25</v>
      </c>
      <c r="D198" s="3" t="s">
        <v>6</v>
      </c>
      <c r="E198" s="3" t="s">
        <v>3</v>
      </c>
      <c r="F198" s="43" t="s">
        <v>665</v>
      </c>
      <c r="G198" s="7">
        <v>2524645</v>
      </c>
      <c r="H198" s="8">
        <v>45512</v>
      </c>
      <c r="I198" s="9" t="s">
        <v>89</v>
      </c>
      <c r="J198" s="3">
        <v>310950775</v>
      </c>
      <c r="K198" s="39">
        <v>2880</v>
      </c>
      <c r="L198" s="38">
        <v>1296</v>
      </c>
    </row>
    <row r="199" spans="1:12" x14ac:dyDescent="0.25">
      <c r="A199" s="3">
        <v>174</v>
      </c>
      <c r="B199" s="5">
        <v>200794867</v>
      </c>
      <c r="C199" s="3" t="s">
        <v>10</v>
      </c>
      <c r="D199" s="3" t="s">
        <v>6</v>
      </c>
      <c r="E199" s="3" t="s">
        <v>3</v>
      </c>
      <c r="F199" s="43" t="s">
        <v>666</v>
      </c>
      <c r="G199" s="7">
        <v>2525612</v>
      </c>
      <c r="H199" s="15">
        <v>45512</v>
      </c>
      <c r="I199" s="9" t="s">
        <v>314</v>
      </c>
      <c r="J199" s="3">
        <v>306982910</v>
      </c>
      <c r="K199" s="39">
        <v>750</v>
      </c>
      <c r="L199" s="38">
        <v>438</v>
      </c>
    </row>
    <row r="200" spans="1:12" x14ac:dyDescent="0.25">
      <c r="A200" s="3">
        <v>175</v>
      </c>
      <c r="B200" s="5">
        <v>200794867</v>
      </c>
      <c r="C200" s="3" t="s">
        <v>7</v>
      </c>
      <c r="D200" s="3" t="s">
        <v>6</v>
      </c>
      <c r="E200" s="3" t="s">
        <v>3</v>
      </c>
      <c r="F200" s="43" t="s">
        <v>667</v>
      </c>
      <c r="G200" s="7">
        <v>2526718</v>
      </c>
      <c r="H200" s="15">
        <v>45512</v>
      </c>
      <c r="I200" s="9" t="s">
        <v>315</v>
      </c>
      <c r="J200" s="3">
        <v>307957489</v>
      </c>
      <c r="K200" s="39">
        <v>3000</v>
      </c>
      <c r="L200" s="38">
        <v>1444.4459999999999</v>
      </c>
    </row>
    <row r="201" spans="1:12" x14ac:dyDescent="0.25">
      <c r="A201" s="3">
        <v>176</v>
      </c>
      <c r="B201" s="5">
        <v>200794867</v>
      </c>
      <c r="C201" s="3" t="s">
        <v>40</v>
      </c>
      <c r="D201" s="3" t="s">
        <v>378</v>
      </c>
      <c r="E201" s="3" t="s">
        <v>41</v>
      </c>
      <c r="F201" s="42" t="s">
        <v>786</v>
      </c>
      <c r="G201" s="7" t="s">
        <v>316</v>
      </c>
      <c r="H201" s="15">
        <v>45513</v>
      </c>
      <c r="I201" s="9" t="s">
        <v>39</v>
      </c>
      <c r="J201" s="3">
        <v>302115684</v>
      </c>
      <c r="K201" s="38">
        <v>616250.02500000002</v>
      </c>
      <c r="L201" s="38">
        <v>616250.02500000002</v>
      </c>
    </row>
    <row r="202" spans="1:12" x14ac:dyDescent="0.25">
      <c r="A202" s="3">
        <v>177</v>
      </c>
      <c r="B202" s="5">
        <v>200794867</v>
      </c>
      <c r="C202" s="3" t="s">
        <v>317</v>
      </c>
      <c r="D202" s="3" t="s">
        <v>378</v>
      </c>
      <c r="E202" s="3" t="s">
        <v>41</v>
      </c>
      <c r="F202" s="42" t="s">
        <v>785</v>
      </c>
      <c r="G202" s="7" t="s">
        <v>318</v>
      </c>
      <c r="H202" s="15">
        <v>45513</v>
      </c>
      <c r="I202" s="9" t="s">
        <v>319</v>
      </c>
      <c r="J202" s="3">
        <v>300553958</v>
      </c>
      <c r="K202" s="38">
        <v>470400</v>
      </c>
      <c r="L202" s="38">
        <v>470400</v>
      </c>
    </row>
    <row r="203" spans="1:12" x14ac:dyDescent="0.25">
      <c r="A203" s="3">
        <v>178</v>
      </c>
      <c r="B203" s="5">
        <v>200794867</v>
      </c>
      <c r="C203" s="3" t="s">
        <v>320</v>
      </c>
      <c r="D203" s="3" t="s">
        <v>378</v>
      </c>
      <c r="E203" s="3" t="s">
        <v>3</v>
      </c>
      <c r="F203" s="43" t="s">
        <v>668</v>
      </c>
      <c r="G203" s="7">
        <v>2535226</v>
      </c>
      <c r="H203" s="15">
        <v>45515</v>
      </c>
      <c r="I203" s="9" t="s">
        <v>321</v>
      </c>
      <c r="J203" s="3">
        <v>306097967</v>
      </c>
      <c r="K203" s="39">
        <v>392</v>
      </c>
      <c r="L203" s="38">
        <v>199.98000000000002</v>
      </c>
    </row>
    <row r="204" spans="1:12" x14ac:dyDescent="0.25">
      <c r="A204" s="3">
        <v>179</v>
      </c>
      <c r="B204" s="5">
        <v>200794867</v>
      </c>
      <c r="C204" s="3" t="s">
        <v>322</v>
      </c>
      <c r="D204" s="3" t="s">
        <v>378</v>
      </c>
      <c r="E204" s="3" t="s">
        <v>3</v>
      </c>
      <c r="F204" s="43" t="s">
        <v>669</v>
      </c>
      <c r="G204" s="7">
        <v>2535227</v>
      </c>
      <c r="H204" s="15">
        <v>45515</v>
      </c>
      <c r="I204" s="9" t="s">
        <v>249</v>
      </c>
      <c r="J204" s="3">
        <v>311194774</v>
      </c>
      <c r="K204" s="39">
        <v>1376</v>
      </c>
      <c r="L204" s="38">
        <v>600</v>
      </c>
    </row>
    <row r="205" spans="1:12" x14ac:dyDescent="0.25">
      <c r="A205" s="3">
        <v>180</v>
      </c>
      <c r="B205" s="5">
        <v>200794867</v>
      </c>
      <c r="C205" s="3" t="s">
        <v>37</v>
      </c>
      <c r="D205" s="3" t="s">
        <v>378</v>
      </c>
      <c r="E205" s="3" t="s">
        <v>3</v>
      </c>
      <c r="F205" s="43" t="s">
        <v>670</v>
      </c>
      <c r="G205" s="7">
        <v>2535225</v>
      </c>
      <c r="H205" s="15">
        <v>45515</v>
      </c>
      <c r="I205" s="9" t="s">
        <v>323</v>
      </c>
      <c r="J205" s="3">
        <v>307027086</v>
      </c>
      <c r="K205" s="39">
        <v>598</v>
      </c>
      <c r="L205" s="38">
        <v>323.22000000000003</v>
      </c>
    </row>
    <row r="206" spans="1:12" ht="24" x14ac:dyDescent="0.25">
      <c r="A206" s="3">
        <v>181</v>
      </c>
      <c r="B206" s="5">
        <v>200794867</v>
      </c>
      <c r="C206" s="3" t="s">
        <v>11</v>
      </c>
      <c r="D206" s="3" t="s">
        <v>379</v>
      </c>
      <c r="E206" s="3" t="s">
        <v>3</v>
      </c>
      <c r="F206" s="43" t="s">
        <v>671</v>
      </c>
      <c r="G206" s="7">
        <v>2539233</v>
      </c>
      <c r="H206" s="8">
        <v>45516</v>
      </c>
      <c r="I206" s="9" t="s">
        <v>167</v>
      </c>
      <c r="J206" s="3">
        <v>307804433</v>
      </c>
      <c r="K206" s="39">
        <v>450</v>
      </c>
      <c r="L206" s="38">
        <v>325</v>
      </c>
    </row>
    <row r="207" spans="1:12" ht="24" x14ac:dyDescent="0.25">
      <c r="A207" s="3">
        <v>182</v>
      </c>
      <c r="B207" s="5">
        <v>200794867</v>
      </c>
      <c r="C207" s="3" t="s">
        <v>324</v>
      </c>
      <c r="D207" s="3" t="s">
        <v>379</v>
      </c>
      <c r="E207" s="3" t="s">
        <v>382</v>
      </c>
      <c r="F207" s="43">
        <v>24120012378323</v>
      </c>
      <c r="G207" s="7">
        <v>12</v>
      </c>
      <c r="H207" s="15">
        <v>45520</v>
      </c>
      <c r="I207" s="9" t="s">
        <v>325</v>
      </c>
      <c r="J207" s="3">
        <v>207190238</v>
      </c>
      <c r="K207" s="38">
        <v>75350</v>
      </c>
      <c r="L207" s="38">
        <v>33429.887999999999</v>
      </c>
    </row>
    <row r="208" spans="1:12" x14ac:dyDescent="0.25">
      <c r="A208" s="3">
        <v>183</v>
      </c>
      <c r="B208" s="5">
        <v>200794867</v>
      </c>
      <c r="C208" s="3" t="s">
        <v>30</v>
      </c>
      <c r="D208" s="3" t="s">
        <v>378</v>
      </c>
      <c r="E208" s="3" t="s">
        <v>380</v>
      </c>
      <c r="F208" s="43" t="s">
        <v>672</v>
      </c>
      <c r="G208" s="7">
        <v>2562767</v>
      </c>
      <c r="H208" s="15">
        <v>45525</v>
      </c>
      <c r="I208" s="9" t="s">
        <v>326</v>
      </c>
      <c r="J208" s="3">
        <v>302216203</v>
      </c>
      <c r="K208" s="39">
        <v>5000</v>
      </c>
      <c r="L208" s="41">
        <v>3300</v>
      </c>
    </row>
    <row r="209" spans="1:12" x14ac:dyDescent="0.25">
      <c r="A209" s="3">
        <v>184</v>
      </c>
      <c r="B209" s="5">
        <v>200794867</v>
      </c>
      <c r="C209" s="3" t="s">
        <v>327</v>
      </c>
      <c r="D209" s="3" t="s">
        <v>378</v>
      </c>
      <c r="E209" s="3" t="s">
        <v>41</v>
      </c>
      <c r="F209" s="42" t="s">
        <v>784</v>
      </c>
      <c r="G209" s="7" t="s">
        <v>328</v>
      </c>
      <c r="H209" s="8">
        <v>45525</v>
      </c>
      <c r="I209" s="9" t="s">
        <v>329</v>
      </c>
      <c r="J209" s="3"/>
      <c r="K209" s="38">
        <v>34244</v>
      </c>
      <c r="L209" s="38">
        <v>34244</v>
      </c>
    </row>
    <row r="210" spans="1:12" x14ac:dyDescent="0.25">
      <c r="A210" s="3">
        <v>185</v>
      </c>
      <c r="B210" s="5">
        <v>200794867</v>
      </c>
      <c r="C210" s="3" t="s">
        <v>179</v>
      </c>
      <c r="D210" s="3" t="s">
        <v>378</v>
      </c>
      <c r="E210" s="3" t="s">
        <v>3</v>
      </c>
      <c r="F210" s="43" t="s">
        <v>673</v>
      </c>
      <c r="G210" s="7">
        <v>2573991</v>
      </c>
      <c r="H210" s="8">
        <v>45528</v>
      </c>
      <c r="I210" s="9" t="s">
        <v>330</v>
      </c>
      <c r="J210" s="7">
        <v>52308006500025</v>
      </c>
      <c r="K210" s="39">
        <v>9000</v>
      </c>
      <c r="L210" s="38">
        <v>4444.4000000000005</v>
      </c>
    </row>
    <row r="211" spans="1:12" x14ac:dyDescent="0.25">
      <c r="A211" s="3">
        <v>186</v>
      </c>
      <c r="B211" s="5">
        <v>200794867</v>
      </c>
      <c r="C211" s="3" t="s">
        <v>331</v>
      </c>
      <c r="D211" s="3" t="s">
        <v>378</v>
      </c>
      <c r="E211" s="3" t="s">
        <v>3</v>
      </c>
      <c r="F211" s="43" t="s">
        <v>674</v>
      </c>
      <c r="G211" s="7">
        <v>2598266</v>
      </c>
      <c r="H211" s="8">
        <v>45539</v>
      </c>
      <c r="I211" s="9" t="s">
        <v>332</v>
      </c>
      <c r="J211" s="3">
        <v>305681503</v>
      </c>
      <c r="K211" s="39">
        <v>9750</v>
      </c>
      <c r="L211" s="41">
        <v>7500</v>
      </c>
    </row>
    <row r="212" spans="1:12" x14ac:dyDescent="0.25">
      <c r="A212" s="3">
        <v>187</v>
      </c>
      <c r="B212" s="3">
        <v>200794867</v>
      </c>
      <c r="C212" s="3" t="s">
        <v>333</v>
      </c>
      <c r="D212" s="3" t="s">
        <v>378</v>
      </c>
      <c r="E212" s="3" t="s">
        <v>3</v>
      </c>
      <c r="F212" s="43" t="s">
        <v>675</v>
      </c>
      <c r="G212" s="7">
        <v>2598267</v>
      </c>
      <c r="H212" s="8">
        <v>45539</v>
      </c>
      <c r="I212" s="9" t="s">
        <v>334</v>
      </c>
      <c r="J212" s="3">
        <v>311060498</v>
      </c>
      <c r="K212" s="39">
        <v>6567.1875</v>
      </c>
      <c r="L212" s="38">
        <v>1127.7</v>
      </c>
    </row>
    <row r="213" spans="1:12" ht="24" x14ac:dyDescent="0.25">
      <c r="A213" s="3">
        <v>188</v>
      </c>
      <c r="B213" s="3">
        <v>200794867</v>
      </c>
      <c r="C213" s="3" t="s">
        <v>335</v>
      </c>
      <c r="D213" s="3" t="s">
        <v>378</v>
      </c>
      <c r="E213" s="3" t="s">
        <v>3</v>
      </c>
      <c r="F213" s="43" t="s">
        <v>676</v>
      </c>
      <c r="G213" s="7">
        <v>2599597</v>
      </c>
      <c r="H213" s="15">
        <v>45541</v>
      </c>
      <c r="I213" s="3" t="s">
        <v>214</v>
      </c>
      <c r="J213" s="3">
        <v>202367399</v>
      </c>
      <c r="K213" s="39">
        <v>830</v>
      </c>
      <c r="L213" s="38">
        <v>420</v>
      </c>
    </row>
    <row r="214" spans="1:12" ht="24" x14ac:dyDescent="0.25">
      <c r="A214" s="3">
        <v>189</v>
      </c>
      <c r="B214" s="5">
        <v>200794867</v>
      </c>
      <c r="C214" s="3" t="s">
        <v>336</v>
      </c>
      <c r="D214" s="3" t="s">
        <v>378</v>
      </c>
      <c r="E214" s="3" t="s">
        <v>3</v>
      </c>
      <c r="F214" s="43" t="s">
        <v>677</v>
      </c>
      <c r="G214" s="7">
        <v>2599598</v>
      </c>
      <c r="H214" s="15">
        <v>45541</v>
      </c>
      <c r="I214" s="9" t="s">
        <v>214</v>
      </c>
      <c r="J214" s="3">
        <v>202367399</v>
      </c>
      <c r="K214" s="39">
        <v>1200</v>
      </c>
      <c r="L214" s="38">
        <v>560</v>
      </c>
    </row>
    <row r="215" spans="1:12" x14ac:dyDescent="0.25">
      <c r="A215" s="3">
        <v>190</v>
      </c>
      <c r="B215" s="5">
        <v>200794867</v>
      </c>
      <c r="C215" s="3" t="s">
        <v>337</v>
      </c>
      <c r="D215" s="3" t="s">
        <v>378</v>
      </c>
      <c r="E215" s="3" t="s">
        <v>3</v>
      </c>
      <c r="F215" s="43" t="s">
        <v>678</v>
      </c>
      <c r="G215" s="7">
        <v>2603858</v>
      </c>
      <c r="H215" s="15">
        <v>45542</v>
      </c>
      <c r="I215" s="9" t="s">
        <v>338</v>
      </c>
      <c r="J215" s="3">
        <v>309845594</v>
      </c>
      <c r="K215" s="39">
        <v>31316.25</v>
      </c>
      <c r="L215" s="38">
        <v>23814</v>
      </c>
    </row>
    <row r="216" spans="1:12" x14ac:dyDescent="0.25">
      <c r="A216" s="3">
        <v>191</v>
      </c>
      <c r="B216" s="5">
        <v>200794867</v>
      </c>
      <c r="C216" s="3" t="s">
        <v>339</v>
      </c>
      <c r="D216" s="3" t="s">
        <v>378</v>
      </c>
      <c r="E216" s="3" t="s">
        <v>380</v>
      </c>
      <c r="F216" s="43" t="s">
        <v>679</v>
      </c>
      <c r="G216" s="7">
        <v>2604496</v>
      </c>
      <c r="H216" s="15">
        <v>45542</v>
      </c>
      <c r="I216" s="9" t="s">
        <v>340</v>
      </c>
      <c r="J216" s="3">
        <v>204566767</v>
      </c>
      <c r="K216" s="39">
        <v>16800</v>
      </c>
      <c r="L216" s="38">
        <v>5940</v>
      </c>
    </row>
    <row r="217" spans="1:12" ht="24" x14ac:dyDescent="0.25">
      <c r="A217" s="3">
        <v>192</v>
      </c>
      <c r="B217" s="5">
        <v>200794867</v>
      </c>
      <c r="C217" s="3" t="s">
        <v>341</v>
      </c>
      <c r="D217" s="3" t="s">
        <v>379</v>
      </c>
      <c r="E217" s="3" t="s">
        <v>3</v>
      </c>
      <c r="F217" s="43" t="s">
        <v>680</v>
      </c>
      <c r="G217" s="7">
        <v>2608922</v>
      </c>
      <c r="H217" s="15">
        <v>45543</v>
      </c>
      <c r="I217" s="9" t="s">
        <v>342</v>
      </c>
      <c r="J217" s="7">
        <v>30206842940048</v>
      </c>
      <c r="K217" s="39">
        <v>18750</v>
      </c>
      <c r="L217" s="38">
        <v>15000.000019999999</v>
      </c>
    </row>
    <row r="218" spans="1:12" x14ac:dyDescent="0.25">
      <c r="A218" s="3">
        <v>193</v>
      </c>
      <c r="B218" s="5">
        <v>200794867</v>
      </c>
      <c r="C218" s="3" t="s">
        <v>179</v>
      </c>
      <c r="D218" s="3" t="s">
        <v>378</v>
      </c>
      <c r="E218" s="3" t="s">
        <v>3</v>
      </c>
      <c r="F218" s="43" t="s">
        <v>681</v>
      </c>
      <c r="G218" s="7">
        <v>2610346</v>
      </c>
      <c r="H218" s="15">
        <v>45544</v>
      </c>
      <c r="I218" s="9" t="s">
        <v>343</v>
      </c>
      <c r="J218" s="3">
        <v>469696352</v>
      </c>
      <c r="K218" s="39">
        <v>4000</v>
      </c>
      <c r="L218" s="38">
        <v>1880</v>
      </c>
    </row>
    <row r="219" spans="1:12" ht="24" x14ac:dyDescent="0.25">
      <c r="A219" s="3">
        <v>194</v>
      </c>
      <c r="B219" s="5">
        <v>200794867</v>
      </c>
      <c r="C219" s="3" t="s">
        <v>344</v>
      </c>
      <c r="D219" s="3" t="s">
        <v>6</v>
      </c>
      <c r="E219" s="3" t="s">
        <v>3</v>
      </c>
      <c r="F219" s="43" t="s">
        <v>682</v>
      </c>
      <c r="G219" s="7">
        <v>2611980</v>
      </c>
      <c r="H219" s="15">
        <v>45546</v>
      </c>
      <c r="I219" s="9" t="s">
        <v>345</v>
      </c>
      <c r="J219" s="3">
        <v>308928024</v>
      </c>
      <c r="K219" s="39">
        <v>2000</v>
      </c>
      <c r="L219" s="38">
        <v>1500</v>
      </c>
    </row>
    <row r="220" spans="1:12" x14ac:dyDescent="0.25">
      <c r="A220" s="3">
        <v>195</v>
      </c>
      <c r="B220" s="5">
        <v>200794867</v>
      </c>
      <c r="C220" s="3" t="s">
        <v>346</v>
      </c>
      <c r="D220" s="3" t="s">
        <v>378</v>
      </c>
      <c r="E220" s="3" t="s">
        <v>380</v>
      </c>
      <c r="F220" s="43" t="s">
        <v>683</v>
      </c>
      <c r="G220" s="7">
        <v>2612779</v>
      </c>
      <c r="H220" s="15">
        <v>45546</v>
      </c>
      <c r="I220" s="9" t="s">
        <v>107</v>
      </c>
      <c r="J220" s="3">
        <v>306089114</v>
      </c>
      <c r="K220" s="39">
        <v>1200</v>
      </c>
      <c r="L220" s="38">
        <v>800</v>
      </c>
    </row>
    <row r="221" spans="1:12" x14ac:dyDescent="0.25">
      <c r="A221" s="3">
        <v>196</v>
      </c>
      <c r="B221" s="5">
        <v>200794867</v>
      </c>
      <c r="C221" s="3" t="s">
        <v>347</v>
      </c>
      <c r="D221" s="3" t="s">
        <v>378</v>
      </c>
      <c r="E221" s="3" t="s">
        <v>380</v>
      </c>
      <c r="F221" s="43" t="s">
        <v>684</v>
      </c>
      <c r="G221" s="7">
        <v>2612793</v>
      </c>
      <c r="H221" s="15">
        <v>45546</v>
      </c>
      <c r="I221" s="9" t="s">
        <v>107</v>
      </c>
      <c r="J221" s="3">
        <v>306089114</v>
      </c>
      <c r="K221" s="39">
        <v>900</v>
      </c>
      <c r="L221" s="38">
        <v>600</v>
      </c>
    </row>
    <row r="222" spans="1:12" x14ac:dyDescent="0.25">
      <c r="A222" s="3">
        <v>197</v>
      </c>
      <c r="B222" s="5">
        <v>200794867</v>
      </c>
      <c r="C222" s="3" t="s">
        <v>348</v>
      </c>
      <c r="D222" s="3" t="s">
        <v>378</v>
      </c>
      <c r="E222" s="3" t="s">
        <v>3</v>
      </c>
      <c r="F222" s="43" t="s">
        <v>685</v>
      </c>
      <c r="G222" s="7">
        <v>2613423</v>
      </c>
      <c r="H222" s="15">
        <v>45546</v>
      </c>
      <c r="I222" s="9" t="s">
        <v>349</v>
      </c>
      <c r="J222" s="3">
        <v>308904387</v>
      </c>
      <c r="K222" s="39">
        <v>15945</v>
      </c>
      <c r="L222" s="38">
        <v>14970</v>
      </c>
    </row>
    <row r="223" spans="1:12" ht="24" x14ac:dyDescent="0.25">
      <c r="A223" s="3">
        <v>198</v>
      </c>
      <c r="B223" s="5">
        <v>200794867</v>
      </c>
      <c r="C223" s="3" t="s">
        <v>216</v>
      </c>
      <c r="D223" s="3" t="s">
        <v>378</v>
      </c>
      <c r="E223" s="3" t="s">
        <v>3</v>
      </c>
      <c r="F223" s="43" t="s">
        <v>686</v>
      </c>
      <c r="G223" s="7">
        <v>2615652</v>
      </c>
      <c r="H223" s="15">
        <v>45547</v>
      </c>
      <c r="I223" s="9" t="s">
        <v>214</v>
      </c>
      <c r="J223" s="3">
        <v>202367399</v>
      </c>
      <c r="K223" s="39">
        <v>12250</v>
      </c>
      <c r="L223" s="38">
        <v>7280</v>
      </c>
    </row>
    <row r="224" spans="1:12" ht="24" x14ac:dyDescent="0.25">
      <c r="A224" s="3">
        <v>199</v>
      </c>
      <c r="B224" s="5">
        <v>200794867</v>
      </c>
      <c r="C224" s="3" t="s">
        <v>350</v>
      </c>
      <c r="D224" s="3" t="s">
        <v>379</v>
      </c>
      <c r="E224" s="3" t="s">
        <v>380</v>
      </c>
      <c r="F224" s="43" t="s">
        <v>687</v>
      </c>
      <c r="G224" s="7">
        <v>2621068</v>
      </c>
      <c r="H224" s="15">
        <v>45548</v>
      </c>
      <c r="I224" s="9" t="s">
        <v>268</v>
      </c>
      <c r="J224" s="3">
        <v>302768782</v>
      </c>
      <c r="K224" s="39">
        <v>107100</v>
      </c>
      <c r="L224" s="41">
        <v>85680</v>
      </c>
    </row>
    <row r="225" spans="1:12" x14ac:dyDescent="0.25">
      <c r="A225" s="3">
        <v>200</v>
      </c>
      <c r="B225" s="5">
        <v>200794867</v>
      </c>
      <c r="C225" s="3" t="s">
        <v>179</v>
      </c>
      <c r="D225" s="3" t="s">
        <v>378</v>
      </c>
      <c r="E225" s="3" t="s">
        <v>3</v>
      </c>
      <c r="F225" s="43" t="s">
        <v>688</v>
      </c>
      <c r="G225" s="7">
        <v>2639558</v>
      </c>
      <c r="H225" s="15">
        <v>45554</v>
      </c>
      <c r="I225" s="9" t="s">
        <v>285</v>
      </c>
      <c r="J225" s="7">
        <v>30101954040023</v>
      </c>
      <c r="K225" s="39">
        <v>6000</v>
      </c>
      <c r="L225" s="38">
        <v>2819.9998799999998</v>
      </c>
    </row>
    <row r="226" spans="1:12" x14ac:dyDescent="0.25">
      <c r="A226" s="3">
        <v>201</v>
      </c>
      <c r="B226" s="5">
        <v>200794867</v>
      </c>
      <c r="C226" s="3" t="s">
        <v>351</v>
      </c>
      <c r="D226" s="3" t="s">
        <v>378</v>
      </c>
      <c r="E226" s="3" t="s">
        <v>3</v>
      </c>
      <c r="F226" s="43" t="s">
        <v>689</v>
      </c>
      <c r="G226" s="7">
        <v>2642991</v>
      </c>
      <c r="H226" s="8">
        <v>45555</v>
      </c>
      <c r="I226" s="9" t="s">
        <v>52</v>
      </c>
      <c r="J226" s="3">
        <v>302642845</v>
      </c>
      <c r="K226" s="39">
        <v>3600</v>
      </c>
      <c r="L226" s="38">
        <v>1680</v>
      </c>
    </row>
    <row r="227" spans="1:12" x14ac:dyDescent="0.25">
      <c r="A227" s="3">
        <v>202</v>
      </c>
      <c r="B227" s="5">
        <v>200794867</v>
      </c>
      <c r="C227" s="3" t="s">
        <v>29</v>
      </c>
      <c r="D227" s="3" t="s">
        <v>378</v>
      </c>
      <c r="E227" s="3" t="s">
        <v>3</v>
      </c>
      <c r="F227" s="43" t="s">
        <v>690</v>
      </c>
      <c r="G227" s="7">
        <v>2642828</v>
      </c>
      <c r="H227" s="15">
        <v>45555</v>
      </c>
      <c r="I227" s="9" t="s">
        <v>352</v>
      </c>
      <c r="J227" s="3">
        <v>310056082</v>
      </c>
      <c r="K227" s="39">
        <v>10000</v>
      </c>
      <c r="L227" s="41">
        <v>6600</v>
      </c>
    </row>
    <row r="228" spans="1:12" x14ac:dyDescent="0.25">
      <c r="A228" s="3">
        <v>203</v>
      </c>
      <c r="B228" s="3">
        <v>200794867</v>
      </c>
      <c r="C228" s="3" t="s">
        <v>353</v>
      </c>
      <c r="D228" s="3" t="s">
        <v>378</v>
      </c>
      <c r="E228" s="3" t="s">
        <v>3</v>
      </c>
      <c r="F228" s="43" t="s">
        <v>691</v>
      </c>
      <c r="G228" s="7">
        <v>2642825</v>
      </c>
      <c r="H228" s="15">
        <v>45555</v>
      </c>
      <c r="I228" s="9" t="s">
        <v>354</v>
      </c>
      <c r="J228" s="3">
        <v>539788424</v>
      </c>
      <c r="K228" s="39">
        <v>4800</v>
      </c>
      <c r="L228" s="38">
        <v>2150</v>
      </c>
    </row>
    <row r="229" spans="1:12" x14ac:dyDescent="0.25">
      <c r="A229" s="3">
        <v>204</v>
      </c>
      <c r="B229" s="5">
        <v>200794867</v>
      </c>
      <c r="C229" s="3" t="s">
        <v>355</v>
      </c>
      <c r="D229" s="3" t="s">
        <v>378</v>
      </c>
      <c r="E229" s="3" t="s">
        <v>3</v>
      </c>
      <c r="F229" s="43" t="s">
        <v>692</v>
      </c>
      <c r="G229" s="7">
        <v>2642826</v>
      </c>
      <c r="H229" s="15">
        <v>45555</v>
      </c>
      <c r="I229" s="9" t="s">
        <v>354</v>
      </c>
      <c r="J229" s="3">
        <v>539788424</v>
      </c>
      <c r="K229" s="39">
        <v>3900</v>
      </c>
      <c r="L229" s="41">
        <v>1890</v>
      </c>
    </row>
    <row r="230" spans="1:12" x14ac:dyDescent="0.25">
      <c r="A230" s="3">
        <v>205</v>
      </c>
      <c r="B230" s="5">
        <v>200794867</v>
      </c>
      <c r="C230" s="3" t="s">
        <v>356</v>
      </c>
      <c r="D230" s="3" t="s">
        <v>378</v>
      </c>
      <c r="E230" s="3" t="s">
        <v>3</v>
      </c>
      <c r="F230" s="43" t="s">
        <v>693</v>
      </c>
      <c r="G230" s="7">
        <v>2642827</v>
      </c>
      <c r="H230" s="15">
        <v>45555</v>
      </c>
      <c r="I230" s="9" t="s">
        <v>354</v>
      </c>
      <c r="J230" s="3">
        <v>539788424</v>
      </c>
      <c r="K230" s="39">
        <v>7000</v>
      </c>
      <c r="L230" s="38">
        <v>3380</v>
      </c>
    </row>
    <row r="231" spans="1:12" ht="24" x14ac:dyDescent="0.25">
      <c r="A231" s="3">
        <v>206</v>
      </c>
      <c r="B231" s="5">
        <v>200794867</v>
      </c>
      <c r="C231" s="3" t="s">
        <v>31</v>
      </c>
      <c r="D231" s="3" t="s">
        <v>6</v>
      </c>
      <c r="E231" s="3" t="s">
        <v>3</v>
      </c>
      <c r="F231" s="43" t="s">
        <v>694</v>
      </c>
      <c r="G231" s="7">
        <v>2642769</v>
      </c>
      <c r="H231" s="8">
        <v>45555</v>
      </c>
      <c r="I231" s="9" t="s">
        <v>357</v>
      </c>
      <c r="J231" s="3">
        <v>304967454</v>
      </c>
      <c r="K231" s="39">
        <v>16900</v>
      </c>
      <c r="L231" s="38">
        <v>8990</v>
      </c>
    </row>
    <row r="232" spans="1:12" x14ac:dyDescent="0.25">
      <c r="A232" s="3">
        <v>207</v>
      </c>
      <c r="B232" s="5">
        <v>200794867</v>
      </c>
      <c r="C232" s="3" t="s">
        <v>358</v>
      </c>
      <c r="D232" s="3" t="s">
        <v>378</v>
      </c>
      <c r="E232" s="3" t="s">
        <v>380</v>
      </c>
      <c r="F232" s="43" t="s">
        <v>695</v>
      </c>
      <c r="G232" s="7">
        <v>2650718</v>
      </c>
      <c r="H232" s="8">
        <v>45558</v>
      </c>
      <c r="I232" s="9" t="s">
        <v>105</v>
      </c>
      <c r="J232" s="3">
        <v>303757574</v>
      </c>
      <c r="K232" s="39">
        <v>16720</v>
      </c>
      <c r="L232" s="38">
        <v>12000</v>
      </c>
    </row>
    <row r="233" spans="1:12" x14ac:dyDescent="0.25">
      <c r="A233" s="3">
        <v>208</v>
      </c>
      <c r="B233" s="5">
        <v>200794867</v>
      </c>
      <c r="C233" s="3" t="s">
        <v>359</v>
      </c>
      <c r="D233" s="3" t="s">
        <v>378</v>
      </c>
      <c r="E233" s="3" t="s">
        <v>3</v>
      </c>
      <c r="F233" s="43" t="s">
        <v>696</v>
      </c>
      <c r="G233" s="7">
        <v>2647052</v>
      </c>
      <c r="H233" s="8">
        <v>45556</v>
      </c>
      <c r="I233" s="9" t="s">
        <v>360</v>
      </c>
      <c r="J233" s="3">
        <v>305559185</v>
      </c>
      <c r="K233" s="39">
        <v>1800</v>
      </c>
      <c r="L233" s="38">
        <v>799.98</v>
      </c>
    </row>
    <row r="234" spans="1:12" x14ac:dyDescent="0.25">
      <c r="A234" s="3">
        <v>209</v>
      </c>
      <c r="B234" s="5">
        <v>200794867</v>
      </c>
      <c r="C234" s="3" t="s">
        <v>361</v>
      </c>
      <c r="D234" s="3" t="s">
        <v>378</v>
      </c>
      <c r="E234" s="3" t="s">
        <v>3</v>
      </c>
      <c r="F234" s="43" t="s">
        <v>697</v>
      </c>
      <c r="G234" s="7">
        <v>2643964</v>
      </c>
      <c r="H234" s="8">
        <v>45556</v>
      </c>
      <c r="I234" s="9" t="s">
        <v>362</v>
      </c>
      <c r="J234" s="3">
        <v>306629065</v>
      </c>
      <c r="K234" s="39">
        <v>13860</v>
      </c>
      <c r="L234" s="38">
        <v>5870</v>
      </c>
    </row>
    <row r="235" spans="1:12" ht="24" x14ac:dyDescent="0.25">
      <c r="A235" s="3">
        <v>210</v>
      </c>
      <c r="B235" s="5">
        <v>200794867</v>
      </c>
      <c r="C235" s="3" t="s">
        <v>11</v>
      </c>
      <c r="D235" s="3" t="s">
        <v>379</v>
      </c>
      <c r="E235" s="3" t="s">
        <v>3</v>
      </c>
      <c r="F235" s="43" t="s">
        <v>698</v>
      </c>
      <c r="G235" s="7">
        <v>2654879</v>
      </c>
      <c r="H235" s="8">
        <v>45560</v>
      </c>
      <c r="I235" s="9" t="s">
        <v>167</v>
      </c>
      <c r="J235" s="3">
        <v>307804433</v>
      </c>
      <c r="K235" s="39">
        <v>450</v>
      </c>
      <c r="L235" s="38">
        <v>325</v>
      </c>
    </row>
    <row r="236" spans="1:12" x14ac:dyDescent="0.25">
      <c r="A236" s="3">
        <v>211</v>
      </c>
      <c r="B236" s="3">
        <v>200794867</v>
      </c>
      <c r="C236" s="3" t="s">
        <v>32</v>
      </c>
      <c r="D236" s="3" t="s">
        <v>378</v>
      </c>
      <c r="E236" s="3" t="s">
        <v>380</v>
      </c>
      <c r="F236" s="43" t="s">
        <v>699</v>
      </c>
      <c r="G236" s="7">
        <v>2654910</v>
      </c>
      <c r="H236" s="8">
        <v>45560</v>
      </c>
      <c r="I236" s="9" t="s">
        <v>105</v>
      </c>
      <c r="J236" s="3">
        <v>303757574</v>
      </c>
      <c r="K236" s="39">
        <v>2790</v>
      </c>
      <c r="L236" s="38">
        <v>1440</v>
      </c>
    </row>
    <row r="237" spans="1:12" ht="24" x14ac:dyDescent="0.25">
      <c r="A237" s="3">
        <v>212</v>
      </c>
      <c r="B237" s="5">
        <v>200794867</v>
      </c>
      <c r="C237" s="3" t="s">
        <v>363</v>
      </c>
      <c r="D237" s="3" t="s">
        <v>379</v>
      </c>
      <c r="E237" s="3" t="s">
        <v>3</v>
      </c>
      <c r="F237" s="43" t="s">
        <v>700</v>
      </c>
      <c r="G237" s="7">
        <v>2656058</v>
      </c>
      <c r="H237" s="16">
        <v>45560</v>
      </c>
      <c r="I237" s="9" t="s">
        <v>364</v>
      </c>
      <c r="J237" s="7">
        <v>31007630270041</v>
      </c>
      <c r="K237" s="39">
        <v>16900</v>
      </c>
      <c r="L237" s="41">
        <v>13000</v>
      </c>
    </row>
    <row r="238" spans="1:12" x14ac:dyDescent="0.25">
      <c r="A238" s="3">
        <v>213</v>
      </c>
      <c r="B238" s="5">
        <v>200794867</v>
      </c>
      <c r="C238" s="3" t="s">
        <v>365</v>
      </c>
      <c r="D238" s="3" t="s">
        <v>378</v>
      </c>
      <c r="E238" s="3" t="s">
        <v>3</v>
      </c>
      <c r="F238" s="43" t="s">
        <v>701</v>
      </c>
      <c r="G238" s="7">
        <v>2656011</v>
      </c>
      <c r="H238" s="8">
        <v>45560</v>
      </c>
      <c r="I238" s="9" t="s">
        <v>366</v>
      </c>
      <c r="J238" s="3">
        <v>307930412</v>
      </c>
      <c r="K238" s="39">
        <v>1500</v>
      </c>
      <c r="L238" s="38">
        <v>650</v>
      </c>
    </row>
    <row r="239" spans="1:12" x14ac:dyDescent="0.25">
      <c r="A239" s="3">
        <v>214</v>
      </c>
      <c r="B239" s="5">
        <v>200794867</v>
      </c>
      <c r="C239" s="3" t="s">
        <v>367</v>
      </c>
      <c r="D239" s="3" t="s">
        <v>378</v>
      </c>
      <c r="E239" s="3" t="s">
        <v>3</v>
      </c>
      <c r="F239" s="43" t="s">
        <v>702</v>
      </c>
      <c r="G239" s="7">
        <v>2659075</v>
      </c>
      <c r="H239" s="8">
        <v>45561</v>
      </c>
      <c r="I239" s="9" t="s">
        <v>368</v>
      </c>
      <c r="J239" s="3">
        <v>309177406</v>
      </c>
      <c r="K239" s="39">
        <v>1850</v>
      </c>
      <c r="L239" s="38">
        <v>1100</v>
      </c>
    </row>
    <row r="240" spans="1:12" x14ac:dyDescent="0.25">
      <c r="A240" s="3">
        <v>215</v>
      </c>
      <c r="B240" s="5">
        <v>200794867</v>
      </c>
      <c r="C240" s="3" t="s">
        <v>369</v>
      </c>
      <c r="D240" s="3" t="s">
        <v>6</v>
      </c>
      <c r="E240" s="3" t="s">
        <v>3</v>
      </c>
      <c r="F240" s="43" t="s">
        <v>703</v>
      </c>
      <c r="G240" s="7">
        <v>2659993</v>
      </c>
      <c r="H240" s="16">
        <v>45561</v>
      </c>
      <c r="I240" s="9" t="s">
        <v>370</v>
      </c>
      <c r="J240" s="3">
        <v>307465190</v>
      </c>
      <c r="K240" s="39">
        <v>25000</v>
      </c>
      <c r="L240" s="38">
        <v>20000</v>
      </c>
    </row>
    <row r="241" spans="1:12" x14ac:dyDescent="0.25">
      <c r="A241" s="3">
        <v>216</v>
      </c>
      <c r="B241" s="5">
        <v>200794867</v>
      </c>
      <c r="C241" s="3" t="s">
        <v>371</v>
      </c>
      <c r="D241" s="3" t="s">
        <v>6</v>
      </c>
      <c r="E241" s="3" t="s">
        <v>3</v>
      </c>
      <c r="F241" s="43" t="s">
        <v>704</v>
      </c>
      <c r="G241" s="7">
        <v>2659992</v>
      </c>
      <c r="H241" s="8">
        <v>45561</v>
      </c>
      <c r="I241" s="9" t="s">
        <v>372</v>
      </c>
      <c r="J241" s="3">
        <v>497941414</v>
      </c>
      <c r="K241" s="39">
        <v>6500</v>
      </c>
      <c r="L241" s="38">
        <v>5000</v>
      </c>
    </row>
    <row r="242" spans="1:12" ht="24" x14ac:dyDescent="0.25">
      <c r="A242" s="3">
        <v>217</v>
      </c>
      <c r="B242" s="5">
        <v>200794867</v>
      </c>
      <c r="C242" s="3" t="s">
        <v>373</v>
      </c>
      <c r="D242" s="3" t="s">
        <v>378</v>
      </c>
      <c r="E242" s="3" t="s">
        <v>41</v>
      </c>
      <c r="F242" s="42" t="s">
        <v>783</v>
      </c>
      <c r="G242" s="7" t="s">
        <v>374</v>
      </c>
      <c r="H242" s="16">
        <v>45562</v>
      </c>
      <c r="I242" s="9" t="s">
        <v>375</v>
      </c>
      <c r="J242" s="3">
        <v>307809798</v>
      </c>
      <c r="K242" s="38">
        <v>15900</v>
      </c>
      <c r="L242" s="41">
        <v>15900</v>
      </c>
    </row>
    <row r="243" spans="1:12" x14ac:dyDescent="0.25">
      <c r="A243" s="3">
        <v>218</v>
      </c>
      <c r="B243" s="3">
        <v>200794867</v>
      </c>
      <c r="C243" s="3" t="s">
        <v>376</v>
      </c>
      <c r="D243" s="3" t="s">
        <v>378</v>
      </c>
      <c r="E243" s="3" t="s">
        <v>3</v>
      </c>
      <c r="F243" s="43" t="s">
        <v>705</v>
      </c>
      <c r="G243" s="7">
        <v>2665567</v>
      </c>
      <c r="H243" s="8">
        <v>45563</v>
      </c>
      <c r="I243" s="9" t="s">
        <v>147</v>
      </c>
      <c r="J243" s="3">
        <v>207102130</v>
      </c>
      <c r="K243" s="39">
        <v>5200</v>
      </c>
      <c r="L243" s="38">
        <v>4480</v>
      </c>
    </row>
    <row r="244" spans="1:12" x14ac:dyDescent="0.25">
      <c r="A244" s="3">
        <v>219</v>
      </c>
      <c r="B244" s="6">
        <v>200794867</v>
      </c>
      <c r="C244" s="6" t="s">
        <v>371</v>
      </c>
      <c r="D244" s="6" t="s">
        <v>6</v>
      </c>
      <c r="E244" s="6" t="s">
        <v>3</v>
      </c>
      <c r="F244" s="43" t="s">
        <v>706</v>
      </c>
      <c r="G244" s="12">
        <v>2669603</v>
      </c>
      <c r="H244" s="16">
        <v>45564</v>
      </c>
      <c r="I244" s="13" t="s">
        <v>377</v>
      </c>
      <c r="J244" s="6">
        <v>310565479</v>
      </c>
      <c r="K244" s="39">
        <v>6500</v>
      </c>
      <c r="L244" s="41">
        <v>3499</v>
      </c>
    </row>
    <row r="245" spans="1:12" ht="24" x14ac:dyDescent="0.25">
      <c r="A245" s="3">
        <v>220</v>
      </c>
      <c r="B245" s="6">
        <v>200794867</v>
      </c>
      <c r="C245" s="6" t="s">
        <v>386</v>
      </c>
      <c r="D245" s="6" t="s">
        <v>387</v>
      </c>
      <c r="E245" s="6" t="s">
        <v>3</v>
      </c>
      <c r="F245" s="43" t="s">
        <v>707</v>
      </c>
      <c r="G245" s="12">
        <v>2676163</v>
      </c>
      <c r="H245" s="16">
        <v>45569</v>
      </c>
      <c r="I245" s="13" t="s">
        <v>388</v>
      </c>
      <c r="J245" s="7">
        <v>30712930170018</v>
      </c>
      <c r="K245" s="39">
        <v>10266.662</v>
      </c>
      <c r="L245" s="41">
        <v>7291.6696999999995</v>
      </c>
    </row>
    <row r="246" spans="1:12" ht="24" x14ac:dyDescent="0.25">
      <c r="A246" s="3">
        <v>221</v>
      </c>
      <c r="B246" s="6">
        <v>200794867</v>
      </c>
      <c r="C246" s="6" t="s">
        <v>389</v>
      </c>
      <c r="D246" s="6" t="s">
        <v>387</v>
      </c>
      <c r="E246" s="6" t="s">
        <v>3</v>
      </c>
      <c r="F246" s="43" t="s">
        <v>708</v>
      </c>
      <c r="G246" s="12">
        <v>2676165</v>
      </c>
      <c r="H246" s="16">
        <v>45569</v>
      </c>
      <c r="I246" s="13" t="s">
        <v>390</v>
      </c>
      <c r="J246" s="6">
        <v>309631807</v>
      </c>
      <c r="K246" s="39">
        <v>1653.3320000000001</v>
      </c>
      <c r="L246" s="41">
        <v>1138</v>
      </c>
    </row>
    <row r="247" spans="1:12" ht="24" x14ac:dyDescent="0.25">
      <c r="A247" s="3">
        <v>222</v>
      </c>
      <c r="B247" s="6">
        <v>200794867</v>
      </c>
      <c r="C247" s="6" t="s">
        <v>391</v>
      </c>
      <c r="D247" s="6" t="s">
        <v>387</v>
      </c>
      <c r="E247" s="6" t="s">
        <v>3</v>
      </c>
      <c r="F247" s="43" t="s">
        <v>709</v>
      </c>
      <c r="G247" s="12">
        <v>2676164</v>
      </c>
      <c r="H247" s="16">
        <v>45569</v>
      </c>
      <c r="I247" s="13" t="s">
        <v>360</v>
      </c>
      <c r="J247" s="6">
        <v>305559185</v>
      </c>
      <c r="K247" s="39">
        <v>7653.3310000000001</v>
      </c>
      <c r="L247" s="41">
        <v>4893</v>
      </c>
    </row>
    <row r="248" spans="1:12" ht="24" x14ac:dyDescent="0.25">
      <c r="A248" s="3">
        <v>223</v>
      </c>
      <c r="B248" s="6">
        <v>200794867</v>
      </c>
      <c r="C248" s="6" t="s">
        <v>392</v>
      </c>
      <c r="D248" s="6" t="s">
        <v>387</v>
      </c>
      <c r="E248" s="6" t="s">
        <v>3</v>
      </c>
      <c r="F248" s="43" t="s">
        <v>710</v>
      </c>
      <c r="G248" s="12">
        <v>2676167</v>
      </c>
      <c r="H248" s="16">
        <v>45569</v>
      </c>
      <c r="I248" s="13" t="s">
        <v>360</v>
      </c>
      <c r="J248" s="6">
        <v>305559185</v>
      </c>
      <c r="K248" s="39">
        <v>11119.998</v>
      </c>
      <c r="L248" s="41">
        <v>7788</v>
      </c>
    </row>
    <row r="249" spans="1:12" x14ac:dyDescent="0.25">
      <c r="A249" s="3">
        <v>224</v>
      </c>
      <c r="B249" s="6">
        <v>200794867</v>
      </c>
      <c r="C249" s="6" t="s">
        <v>393</v>
      </c>
      <c r="D249" s="6" t="s">
        <v>387</v>
      </c>
      <c r="E249" s="6" t="s">
        <v>3</v>
      </c>
      <c r="F249" s="43" t="s">
        <v>711</v>
      </c>
      <c r="G249" s="12">
        <v>2677188</v>
      </c>
      <c r="H249" s="16">
        <v>45570</v>
      </c>
      <c r="I249" s="13" t="s">
        <v>394</v>
      </c>
      <c r="J249" s="6">
        <v>311054092</v>
      </c>
      <c r="K249" s="39">
        <v>16155</v>
      </c>
      <c r="L249" s="41">
        <v>10446.9</v>
      </c>
    </row>
    <row r="250" spans="1:12" x14ac:dyDescent="0.25">
      <c r="A250" s="3">
        <v>225</v>
      </c>
      <c r="B250" s="6">
        <v>200794867</v>
      </c>
      <c r="C250" s="6" t="s">
        <v>395</v>
      </c>
      <c r="D250" s="6" t="s">
        <v>387</v>
      </c>
      <c r="E250" s="6" t="s">
        <v>3</v>
      </c>
      <c r="F250" s="43" t="s">
        <v>712</v>
      </c>
      <c r="G250" s="12">
        <v>2695700</v>
      </c>
      <c r="H250" s="16">
        <v>45578</v>
      </c>
      <c r="I250" s="13" t="s">
        <v>105</v>
      </c>
      <c r="J250" s="6">
        <v>303757574</v>
      </c>
      <c r="K250" s="39">
        <v>18000</v>
      </c>
      <c r="L250" s="41">
        <v>11600</v>
      </c>
    </row>
    <row r="251" spans="1:12" x14ac:dyDescent="0.25">
      <c r="A251" s="3">
        <v>226</v>
      </c>
      <c r="B251" s="6">
        <v>200794867</v>
      </c>
      <c r="C251" s="6" t="s">
        <v>396</v>
      </c>
      <c r="D251" s="6" t="s">
        <v>387</v>
      </c>
      <c r="E251" s="6" t="s">
        <v>3</v>
      </c>
      <c r="F251" s="43" t="s">
        <v>713</v>
      </c>
      <c r="G251" s="12">
        <v>2695701</v>
      </c>
      <c r="H251" s="16">
        <v>45578</v>
      </c>
      <c r="I251" s="13" t="s">
        <v>105</v>
      </c>
      <c r="J251" s="6">
        <v>303757574</v>
      </c>
      <c r="K251" s="39">
        <v>3900</v>
      </c>
      <c r="L251" s="41">
        <v>2100</v>
      </c>
    </row>
    <row r="252" spans="1:12" x14ac:dyDescent="0.25">
      <c r="A252" s="3">
        <v>227</v>
      </c>
      <c r="B252" s="6">
        <v>200794867</v>
      </c>
      <c r="C252" s="6" t="s">
        <v>15</v>
      </c>
      <c r="D252" s="6" t="s">
        <v>387</v>
      </c>
      <c r="E252" s="6" t="s">
        <v>3</v>
      </c>
      <c r="F252" s="43" t="s">
        <v>714</v>
      </c>
      <c r="G252" s="12">
        <v>2695712</v>
      </c>
      <c r="H252" s="16">
        <v>45578</v>
      </c>
      <c r="I252" s="13" t="s">
        <v>397</v>
      </c>
      <c r="J252" s="7">
        <v>30909831340017</v>
      </c>
      <c r="K252" s="39">
        <v>27280</v>
      </c>
      <c r="L252" s="41">
        <v>19422.22</v>
      </c>
    </row>
    <row r="253" spans="1:12" x14ac:dyDescent="0.25">
      <c r="A253" s="3">
        <v>228</v>
      </c>
      <c r="B253" s="6">
        <v>200794867</v>
      </c>
      <c r="C253" s="6" t="s">
        <v>398</v>
      </c>
      <c r="D253" s="6" t="s">
        <v>387</v>
      </c>
      <c r="E253" s="6" t="s">
        <v>3</v>
      </c>
      <c r="F253" s="43" t="s">
        <v>715</v>
      </c>
      <c r="G253" s="12">
        <v>2705070</v>
      </c>
      <c r="H253" s="16">
        <v>45583</v>
      </c>
      <c r="I253" s="13" t="s">
        <v>399</v>
      </c>
      <c r="J253" s="6">
        <v>307546636</v>
      </c>
      <c r="K253" s="39">
        <v>2800</v>
      </c>
      <c r="L253" s="41">
        <v>1874</v>
      </c>
    </row>
    <row r="254" spans="1:12" x14ac:dyDescent="0.25">
      <c r="A254" s="3">
        <v>229</v>
      </c>
      <c r="B254" s="6">
        <v>200794867</v>
      </c>
      <c r="C254" s="6" t="s">
        <v>400</v>
      </c>
      <c r="D254" s="6" t="s">
        <v>387</v>
      </c>
      <c r="E254" s="6" t="s">
        <v>3</v>
      </c>
      <c r="F254" s="43" t="s">
        <v>716</v>
      </c>
      <c r="G254" s="12">
        <v>2705071</v>
      </c>
      <c r="H254" s="16">
        <v>45583</v>
      </c>
      <c r="I254" s="13" t="s">
        <v>52</v>
      </c>
      <c r="J254" s="6">
        <v>302642845</v>
      </c>
      <c r="K254" s="39">
        <v>6300</v>
      </c>
      <c r="L254" s="41">
        <v>3900</v>
      </c>
    </row>
    <row r="255" spans="1:12" x14ac:dyDescent="0.25">
      <c r="A255" s="3">
        <v>230</v>
      </c>
      <c r="B255" s="6">
        <v>200794867</v>
      </c>
      <c r="C255" s="6" t="s">
        <v>401</v>
      </c>
      <c r="D255" s="6" t="s">
        <v>387</v>
      </c>
      <c r="E255" s="6" t="s">
        <v>3</v>
      </c>
      <c r="F255" s="43" t="s">
        <v>717</v>
      </c>
      <c r="G255" s="12">
        <v>2705072</v>
      </c>
      <c r="H255" s="16">
        <v>45583</v>
      </c>
      <c r="I255" s="13" t="s">
        <v>52</v>
      </c>
      <c r="J255" s="6">
        <v>302642845</v>
      </c>
      <c r="K255" s="39">
        <v>7500</v>
      </c>
      <c r="L255" s="41">
        <v>4140</v>
      </c>
    </row>
    <row r="256" spans="1:12" x14ac:dyDescent="0.25">
      <c r="A256" s="3">
        <v>231</v>
      </c>
      <c r="B256" s="6">
        <v>200794867</v>
      </c>
      <c r="C256" s="6" t="s">
        <v>402</v>
      </c>
      <c r="D256" s="6" t="s">
        <v>403</v>
      </c>
      <c r="E256" s="6" t="s">
        <v>3</v>
      </c>
      <c r="F256" s="43" t="s">
        <v>718</v>
      </c>
      <c r="G256" s="12">
        <v>2712533</v>
      </c>
      <c r="H256" s="16">
        <v>45586</v>
      </c>
      <c r="I256" s="13" t="s">
        <v>404</v>
      </c>
      <c r="J256" s="6">
        <v>306602528</v>
      </c>
      <c r="K256" s="39">
        <v>9000</v>
      </c>
      <c r="L256" s="41">
        <v>4243.4189999999999</v>
      </c>
    </row>
    <row r="257" spans="1:12" x14ac:dyDescent="0.25">
      <c r="A257" s="3">
        <v>232</v>
      </c>
      <c r="B257" s="6">
        <v>200794867</v>
      </c>
      <c r="C257" s="6" t="s">
        <v>299</v>
      </c>
      <c r="D257" s="6" t="s">
        <v>403</v>
      </c>
      <c r="E257" s="6" t="s">
        <v>3</v>
      </c>
      <c r="F257" s="43" t="s">
        <v>719</v>
      </c>
      <c r="G257" s="12">
        <v>2712534</v>
      </c>
      <c r="H257" s="16">
        <v>45586</v>
      </c>
      <c r="I257" s="13" t="s">
        <v>404</v>
      </c>
      <c r="J257" s="6">
        <v>306602528</v>
      </c>
      <c r="K257" s="39">
        <v>8100</v>
      </c>
      <c r="L257" s="41">
        <v>4023.9090000000001</v>
      </c>
    </row>
    <row r="258" spans="1:12" x14ac:dyDescent="0.25">
      <c r="A258" s="3">
        <v>233</v>
      </c>
      <c r="B258" s="6">
        <v>200794867</v>
      </c>
      <c r="C258" s="6" t="s">
        <v>405</v>
      </c>
      <c r="D258" s="6" t="s">
        <v>403</v>
      </c>
      <c r="E258" s="6" t="s">
        <v>3</v>
      </c>
      <c r="F258" s="43" t="s">
        <v>720</v>
      </c>
      <c r="G258" s="12">
        <v>2712536</v>
      </c>
      <c r="H258" s="16">
        <v>45586</v>
      </c>
      <c r="I258" s="13" t="s">
        <v>406</v>
      </c>
      <c r="J258" s="6">
        <v>301688417</v>
      </c>
      <c r="K258" s="39">
        <v>5850</v>
      </c>
      <c r="L258" s="41">
        <v>2241</v>
      </c>
    </row>
    <row r="259" spans="1:12" x14ac:dyDescent="0.25">
      <c r="A259" s="3">
        <v>234</v>
      </c>
      <c r="B259" s="6">
        <v>200794867</v>
      </c>
      <c r="C259" s="6" t="s">
        <v>407</v>
      </c>
      <c r="D259" s="6" t="s">
        <v>403</v>
      </c>
      <c r="E259" s="6" t="s">
        <v>3</v>
      </c>
      <c r="F259" s="43" t="s">
        <v>721</v>
      </c>
      <c r="G259" s="12">
        <v>2712537</v>
      </c>
      <c r="H259" s="16">
        <v>45586</v>
      </c>
      <c r="I259" s="13" t="s">
        <v>408</v>
      </c>
      <c r="J259" s="7">
        <v>32301896920012</v>
      </c>
      <c r="K259" s="39">
        <v>3150</v>
      </c>
      <c r="L259" s="41">
        <v>2199.9960000000001</v>
      </c>
    </row>
    <row r="260" spans="1:12" x14ac:dyDescent="0.25">
      <c r="A260" s="3">
        <v>235</v>
      </c>
      <c r="B260" s="6">
        <v>200794867</v>
      </c>
      <c r="C260" s="6" t="s">
        <v>409</v>
      </c>
      <c r="D260" s="6" t="s">
        <v>410</v>
      </c>
      <c r="E260" s="6" t="s">
        <v>3</v>
      </c>
      <c r="F260" s="43" t="s">
        <v>722</v>
      </c>
      <c r="G260" s="12">
        <v>2716612</v>
      </c>
      <c r="H260" s="16">
        <v>45589</v>
      </c>
      <c r="I260" s="13" t="s">
        <v>411</v>
      </c>
      <c r="J260" s="6">
        <v>311067654</v>
      </c>
      <c r="K260" s="39">
        <v>60000</v>
      </c>
      <c r="L260" s="41">
        <v>18600</v>
      </c>
    </row>
    <row r="261" spans="1:12" x14ac:dyDescent="0.25">
      <c r="A261" s="3">
        <v>236</v>
      </c>
      <c r="B261" s="6">
        <v>200794867</v>
      </c>
      <c r="C261" s="6" t="s">
        <v>412</v>
      </c>
      <c r="D261" s="6" t="s">
        <v>387</v>
      </c>
      <c r="E261" s="6" t="s">
        <v>3</v>
      </c>
      <c r="F261" s="43" t="s">
        <v>723</v>
      </c>
      <c r="G261" s="12">
        <v>2719167</v>
      </c>
      <c r="H261" s="16">
        <v>45590</v>
      </c>
      <c r="I261" s="13" t="s">
        <v>52</v>
      </c>
      <c r="J261" s="6">
        <v>302642845</v>
      </c>
      <c r="K261" s="39">
        <v>5500</v>
      </c>
      <c r="L261" s="41">
        <v>3780</v>
      </c>
    </row>
    <row r="262" spans="1:12" x14ac:dyDescent="0.25">
      <c r="A262" s="3">
        <v>237</v>
      </c>
      <c r="B262" s="6">
        <v>200794867</v>
      </c>
      <c r="C262" s="6" t="s">
        <v>412</v>
      </c>
      <c r="D262" s="6" t="s">
        <v>387</v>
      </c>
      <c r="E262" s="6" t="s">
        <v>3</v>
      </c>
      <c r="F262" s="43" t="s">
        <v>724</v>
      </c>
      <c r="G262" s="12">
        <v>2719169</v>
      </c>
      <c r="H262" s="16">
        <v>45590</v>
      </c>
      <c r="I262" s="13" t="s">
        <v>176</v>
      </c>
      <c r="J262" s="7">
        <v>31110840211264</v>
      </c>
      <c r="K262" s="39">
        <v>16400</v>
      </c>
      <c r="L262" s="41">
        <v>6227.2000000000007</v>
      </c>
    </row>
    <row r="263" spans="1:12" x14ac:dyDescent="0.25">
      <c r="A263" s="3">
        <v>238</v>
      </c>
      <c r="B263" s="6">
        <v>200794867</v>
      </c>
      <c r="C263" s="6" t="s">
        <v>413</v>
      </c>
      <c r="D263" s="6" t="s">
        <v>387</v>
      </c>
      <c r="E263" s="6" t="s">
        <v>3</v>
      </c>
      <c r="F263" s="43" t="s">
        <v>725</v>
      </c>
      <c r="G263" s="12">
        <v>2731117</v>
      </c>
      <c r="H263" s="16">
        <v>45596</v>
      </c>
      <c r="I263" s="13" t="s">
        <v>414</v>
      </c>
      <c r="J263" s="6">
        <v>306770810</v>
      </c>
      <c r="K263" s="39">
        <v>1000</v>
      </c>
      <c r="L263" s="41">
        <v>550</v>
      </c>
    </row>
    <row r="264" spans="1:12" x14ac:dyDescent="0.25">
      <c r="A264" s="3">
        <v>239</v>
      </c>
      <c r="B264" s="6">
        <v>200794867</v>
      </c>
      <c r="C264" s="6" t="s">
        <v>415</v>
      </c>
      <c r="D264" s="6" t="s">
        <v>387</v>
      </c>
      <c r="E264" s="6" t="s">
        <v>3</v>
      </c>
      <c r="F264" s="43" t="s">
        <v>726</v>
      </c>
      <c r="G264" s="12">
        <v>2731118</v>
      </c>
      <c r="H264" s="16">
        <v>45596</v>
      </c>
      <c r="I264" s="13" t="s">
        <v>416</v>
      </c>
      <c r="J264" s="6">
        <v>311623888</v>
      </c>
      <c r="K264" s="39">
        <v>1267.5</v>
      </c>
      <c r="L264" s="41">
        <v>937.5</v>
      </c>
    </row>
    <row r="265" spans="1:12" x14ac:dyDescent="0.25">
      <c r="A265" s="3">
        <v>240</v>
      </c>
      <c r="B265" s="6">
        <v>200794867</v>
      </c>
      <c r="C265" s="6" t="s">
        <v>417</v>
      </c>
      <c r="D265" s="6" t="s">
        <v>387</v>
      </c>
      <c r="E265" s="6" t="s">
        <v>3</v>
      </c>
      <c r="F265" s="43" t="s">
        <v>727</v>
      </c>
      <c r="G265" s="12">
        <v>2731119</v>
      </c>
      <c r="H265" s="16">
        <v>45596</v>
      </c>
      <c r="I265" s="13" t="s">
        <v>404</v>
      </c>
      <c r="J265" s="6">
        <v>306602528</v>
      </c>
      <c r="K265" s="39">
        <v>4125</v>
      </c>
      <c r="L265" s="41">
        <v>1499.325</v>
      </c>
    </row>
    <row r="266" spans="1:12" x14ac:dyDescent="0.25">
      <c r="A266" s="3">
        <v>241</v>
      </c>
      <c r="B266" s="6">
        <v>200794867</v>
      </c>
      <c r="C266" s="6" t="s">
        <v>418</v>
      </c>
      <c r="D266" s="6" t="s">
        <v>387</v>
      </c>
      <c r="E266" s="6" t="s">
        <v>3</v>
      </c>
      <c r="F266" s="43" t="s">
        <v>728</v>
      </c>
      <c r="G266" s="12">
        <v>2731121</v>
      </c>
      <c r="H266" s="16">
        <v>45596</v>
      </c>
      <c r="I266" s="13" t="s">
        <v>419</v>
      </c>
      <c r="J266" s="6">
        <v>311441466</v>
      </c>
      <c r="K266" s="39">
        <v>1400</v>
      </c>
      <c r="L266" s="41">
        <v>838.8</v>
      </c>
    </row>
    <row r="267" spans="1:12" x14ac:dyDescent="0.25">
      <c r="A267" s="3">
        <v>242</v>
      </c>
      <c r="B267" s="6">
        <v>200794867</v>
      </c>
      <c r="C267" s="6" t="s">
        <v>420</v>
      </c>
      <c r="D267" s="6" t="s">
        <v>387</v>
      </c>
      <c r="E267" s="6" t="s">
        <v>3</v>
      </c>
      <c r="F267" s="43" t="s">
        <v>729</v>
      </c>
      <c r="G267" s="12">
        <v>2731128</v>
      </c>
      <c r="H267" s="16">
        <v>45596</v>
      </c>
      <c r="I267" s="13" t="s">
        <v>421</v>
      </c>
      <c r="J267" s="6">
        <v>309796388</v>
      </c>
      <c r="K267" s="39">
        <v>675</v>
      </c>
      <c r="L267" s="41">
        <v>333.3</v>
      </c>
    </row>
    <row r="268" spans="1:12" x14ac:dyDescent="0.25">
      <c r="A268" s="3">
        <v>243</v>
      </c>
      <c r="B268" s="6">
        <v>200794867</v>
      </c>
      <c r="C268" s="6" t="s">
        <v>422</v>
      </c>
      <c r="D268" s="6" t="s">
        <v>387</v>
      </c>
      <c r="E268" s="6" t="s">
        <v>3</v>
      </c>
      <c r="F268" s="43" t="s">
        <v>730</v>
      </c>
      <c r="G268" s="12">
        <v>2731135</v>
      </c>
      <c r="H268" s="16">
        <v>45596</v>
      </c>
      <c r="I268" s="13" t="s">
        <v>423</v>
      </c>
      <c r="J268" s="6">
        <v>308969891</v>
      </c>
      <c r="K268" s="39">
        <v>1875</v>
      </c>
      <c r="L268" s="41">
        <v>513</v>
      </c>
    </row>
    <row r="269" spans="1:12" x14ac:dyDescent="0.25">
      <c r="A269" s="3">
        <v>244</v>
      </c>
      <c r="B269" s="6">
        <v>200794867</v>
      </c>
      <c r="C269" s="6" t="s">
        <v>424</v>
      </c>
      <c r="D269" s="6" t="s">
        <v>387</v>
      </c>
      <c r="E269" s="6" t="s">
        <v>3</v>
      </c>
      <c r="F269" s="43" t="s">
        <v>731</v>
      </c>
      <c r="G269" s="12">
        <v>2731136</v>
      </c>
      <c r="H269" s="16">
        <v>45596</v>
      </c>
      <c r="I269" s="13" t="s">
        <v>425</v>
      </c>
      <c r="J269" s="6">
        <v>311648760</v>
      </c>
      <c r="K269" s="39">
        <v>2812.5</v>
      </c>
      <c r="L269" s="41">
        <v>1545</v>
      </c>
    </row>
    <row r="270" spans="1:12" x14ac:dyDescent="0.25">
      <c r="A270" s="3">
        <v>245</v>
      </c>
      <c r="B270" s="6">
        <v>200794867</v>
      </c>
      <c r="C270" s="6" t="s">
        <v>426</v>
      </c>
      <c r="D270" s="6" t="s">
        <v>387</v>
      </c>
      <c r="E270" s="6" t="s">
        <v>3</v>
      </c>
      <c r="F270" s="43" t="s">
        <v>732</v>
      </c>
      <c r="G270" s="12">
        <v>2731139</v>
      </c>
      <c r="H270" s="16">
        <v>45596</v>
      </c>
      <c r="I270" s="13" t="s">
        <v>423</v>
      </c>
      <c r="J270" s="6">
        <v>308969891</v>
      </c>
      <c r="K270" s="39">
        <v>435</v>
      </c>
      <c r="L270" s="41">
        <v>144</v>
      </c>
    </row>
    <row r="271" spans="1:12" x14ac:dyDescent="0.25">
      <c r="A271" s="3">
        <v>246</v>
      </c>
      <c r="B271" s="6">
        <v>200794867</v>
      </c>
      <c r="C271" s="6" t="s">
        <v>427</v>
      </c>
      <c r="D271" s="6" t="s">
        <v>387</v>
      </c>
      <c r="E271" s="6" t="s">
        <v>3</v>
      </c>
      <c r="F271" s="43" t="s">
        <v>733</v>
      </c>
      <c r="G271" s="12">
        <v>2731171</v>
      </c>
      <c r="H271" s="16">
        <v>45596</v>
      </c>
      <c r="I271" s="13" t="s">
        <v>428</v>
      </c>
      <c r="J271" s="7">
        <v>31410870290045</v>
      </c>
      <c r="K271" s="39">
        <v>1800</v>
      </c>
      <c r="L271" s="41">
        <v>596</v>
      </c>
    </row>
    <row r="272" spans="1:12" x14ac:dyDescent="0.25">
      <c r="A272" s="3">
        <v>247</v>
      </c>
      <c r="B272" s="6">
        <v>200794867</v>
      </c>
      <c r="C272" s="6" t="s">
        <v>429</v>
      </c>
      <c r="D272" s="6" t="s">
        <v>387</v>
      </c>
      <c r="E272" s="6" t="s">
        <v>3</v>
      </c>
      <c r="F272" s="43" t="s">
        <v>734</v>
      </c>
      <c r="G272" s="12">
        <v>2731172</v>
      </c>
      <c r="H272" s="16">
        <v>45596</v>
      </c>
      <c r="I272" s="13" t="s">
        <v>430</v>
      </c>
      <c r="J272" s="7">
        <v>31705912920018</v>
      </c>
      <c r="K272" s="39">
        <v>787.5</v>
      </c>
      <c r="L272" s="41">
        <v>382.5</v>
      </c>
    </row>
    <row r="273" spans="1:12" x14ac:dyDescent="0.25">
      <c r="A273" s="3">
        <v>248</v>
      </c>
      <c r="B273" s="6">
        <v>200794867</v>
      </c>
      <c r="C273" s="6" t="s">
        <v>431</v>
      </c>
      <c r="D273" s="6" t="s">
        <v>387</v>
      </c>
      <c r="E273" s="6" t="s">
        <v>3</v>
      </c>
      <c r="F273" s="43" t="s">
        <v>735</v>
      </c>
      <c r="G273" s="12">
        <v>2731186</v>
      </c>
      <c r="H273" s="16">
        <v>45596</v>
      </c>
      <c r="I273" s="13" t="s">
        <v>432</v>
      </c>
      <c r="J273" s="6">
        <v>505527006</v>
      </c>
      <c r="K273" s="39">
        <v>1350</v>
      </c>
      <c r="L273" s="41">
        <v>509.96999999999997</v>
      </c>
    </row>
    <row r="274" spans="1:12" x14ac:dyDescent="0.25">
      <c r="A274" s="3">
        <v>249</v>
      </c>
      <c r="B274" s="6">
        <v>200794867</v>
      </c>
      <c r="C274" s="6" t="s">
        <v>433</v>
      </c>
      <c r="D274" s="6" t="s">
        <v>387</v>
      </c>
      <c r="E274" s="6" t="s">
        <v>3</v>
      </c>
      <c r="F274" s="43" t="s">
        <v>736</v>
      </c>
      <c r="G274" s="12">
        <v>2731188</v>
      </c>
      <c r="H274" s="16">
        <v>45596</v>
      </c>
      <c r="I274" s="13" t="s">
        <v>434</v>
      </c>
      <c r="J274" s="7">
        <v>53001035680043</v>
      </c>
      <c r="K274" s="39">
        <v>485</v>
      </c>
      <c r="L274" s="41">
        <v>222.22000000000003</v>
      </c>
    </row>
    <row r="275" spans="1:12" x14ac:dyDescent="0.25">
      <c r="A275" s="3">
        <v>250</v>
      </c>
      <c r="B275" s="6">
        <v>200794867</v>
      </c>
      <c r="C275" s="6" t="s">
        <v>435</v>
      </c>
      <c r="D275" s="6" t="s">
        <v>387</v>
      </c>
      <c r="E275" s="6" t="s">
        <v>3</v>
      </c>
      <c r="F275" s="43" t="s">
        <v>737</v>
      </c>
      <c r="G275" s="12">
        <v>2731189</v>
      </c>
      <c r="H275" s="16">
        <v>45596</v>
      </c>
      <c r="I275" s="13" t="s">
        <v>321</v>
      </c>
      <c r="J275" s="6">
        <v>306097967</v>
      </c>
      <c r="K275" s="39">
        <v>800</v>
      </c>
      <c r="L275" s="41">
        <v>700</v>
      </c>
    </row>
    <row r="276" spans="1:12" x14ac:dyDescent="0.25">
      <c r="A276" s="3">
        <v>251</v>
      </c>
      <c r="B276" s="6">
        <v>200794867</v>
      </c>
      <c r="C276" s="6" t="s">
        <v>37</v>
      </c>
      <c r="D276" s="6" t="s">
        <v>387</v>
      </c>
      <c r="E276" s="6" t="s">
        <v>3</v>
      </c>
      <c r="F276" s="43" t="s">
        <v>738</v>
      </c>
      <c r="G276" s="12">
        <v>2731389</v>
      </c>
      <c r="H276" s="16">
        <v>45596</v>
      </c>
      <c r="I276" s="13" t="s">
        <v>404</v>
      </c>
      <c r="J276" s="6">
        <v>306602528</v>
      </c>
      <c r="K276" s="39">
        <v>795</v>
      </c>
      <c r="L276" s="41">
        <v>497.5</v>
      </c>
    </row>
    <row r="277" spans="1:12" x14ac:dyDescent="0.25">
      <c r="A277" s="3">
        <v>252</v>
      </c>
      <c r="B277" s="6">
        <v>200794867</v>
      </c>
      <c r="C277" s="6" t="s">
        <v>436</v>
      </c>
      <c r="D277" s="6" t="s">
        <v>387</v>
      </c>
      <c r="E277" s="6" t="s">
        <v>3</v>
      </c>
      <c r="F277" s="43" t="s">
        <v>739</v>
      </c>
      <c r="G277" s="12">
        <v>2731401</v>
      </c>
      <c r="H277" s="16">
        <v>45596</v>
      </c>
      <c r="I277" s="13" t="s">
        <v>437</v>
      </c>
      <c r="J277" s="6">
        <v>304573012</v>
      </c>
      <c r="K277" s="39">
        <v>825</v>
      </c>
      <c r="L277" s="41">
        <v>315</v>
      </c>
    </row>
    <row r="278" spans="1:12" x14ac:dyDescent="0.25">
      <c r="A278" s="3">
        <v>253</v>
      </c>
      <c r="B278" s="6">
        <v>200794867</v>
      </c>
      <c r="C278" s="6" t="s">
        <v>438</v>
      </c>
      <c r="D278" s="6" t="s">
        <v>387</v>
      </c>
      <c r="E278" s="6" t="s">
        <v>3</v>
      </c>
      <c r="F278" s="43" t="s">
        <v>740</v>
      </c>
      <c r="G278" s="12">
        <v>2731459</v>
      </c>
      <c r="H278" s="16">
        <v>45596</v>
      </c>
      <c r="I278" s="13" t="s">
        <v>439</v>
      </c>
      <c r="J278" s="7">
        <v>41202930170054</v>
      </c>
      <c r="K278" s="39">
        <v>2600</v>
      </c>
      <c r="L278" s="41">
        <v>1999.99</v>
      </c>
    </row>
    <row r="279" spans="1:12" x14ac:dyDescent="0.25">
      <c r="A279" s="3">
        <v>254</v>
      </c>
      <c r="B279" s="6">
        <v>200794867</v>
      </c>
      <c r="C279" s="6" t="s">
        <v>440</v>
      </c>
      <c r="D279" s="6" t="s">
        <v>387</v>
      </c>
      <c r="E279" s="6" t="s">
        <v>3</v>
      </c>
      <c r="F279" s="43" t="s">
        <v>741</v>
      </c>
      <c r="G279" s="12">
        <v>2732191</v>
      </c>
      <c r="H279" s="16">
        <v>45596</v>
      </c>
      <c r="I279" s="13" t="s">
        <v>441</v>
      </c>
      <c r="J279" s="6">
        <v>303055063</v>
      </c>
      <c r="K279" s="39">
        <v>1770</v>
      </c>
      <c r="L279" s="41">
        <v>1648.26</v>
      </c>
    </row>
    <row r="280" spans="1:12" x14ac:dyDescent="0.25">
      <c r="A280" s="3">
        <v>255</v>
      </c>
      <c r="B280" s="6">
        <v>200794867</v>
      </c>
      <c r="C280" s="6" t="s">
        <v>409</v>
      </c>
      <c r="D280" s="6" t="s">
        <v>410</v>
      </c>
      <c r="E280" s="6" t="s">
        <v>3</v>
      </c>
      <c r="F280" s="43" t="s">
        <v>742</v>
      </c>
      <c r="G280" s="12">
        <v>2732507</v>
      </c>
      <c r="H280" s="16">
        <v>45596</v>
      </c>
      <c r="I280" s="13" t="s">
        <v>442</v>
      </c>
      <c r="J280" s="6">
        <v>303476196</v>
      </c>
      <c r="K280" s="39">
        <v>60000</v>
      </c>
      <c r="L280" s="41">
        <v>44200</v>
      </c>
    </row>
    <row r="281" spans="1:12" x14ac:dyDescent="0.25">
      <c r="A281" s="3">
        <v>256</v>
      </c>
      <c r="B281" s="6">
        <v>200794867</v>
      </c>
      <c r="C281" s="6" t="s">
        <v>443</v>
      </c>
      <c r="D281" s="6" t="s">
        <v>387</v>
      </c>
      <c r="E281" s="6" t="s">
        <v>3</v>
      </c>
      <c r="F281" s="43" t="s">
        <v>743</v>
      </c>
      <c r="G281" s="12">
        <v>2734110</v>
      </c>
      <c r="H281" s="16">
        <v>45596</v>
      </c>
      <c r="I281" s="13" t="s">
        <v>127</v>
      </c>
      <c r="J281" s="6">
        <v>201806739</v>
      </c>
      <c r="K281" s="39">
        <v>1729.28</v>
      </c>
      <c r="L281" s="41">
        <v>1729.28</v>
      </c>
    </row>
    <row r="282" spans="1:12" x14ac:dyDescent="0.25">
      <c r="A282" s="3">
        <v>257</v>
      </c>
      <c r="B282" s="6">
        <v>200794867</v>
      </c>
      <c r="C282" s="6" t="s">
        <v>444</v>
      </c>
      <c r="D282" s="6" t="s">
        <v>387</v>
      </c>
      <c r="E282" s="3" t="s">
        <v>380</v>
      </c>
      <c r="F282" s="43" t="s">
        <v>744</v>
      </c>
      <c r="G282" s="12">
        <v>2743891</v>
      </c>
      <c r="H282" s="16">
        <v>45603</v>
      </c>
      <c r="I282" s="13" t="s">
        <v>143</v>
      </c>
      <c r="J282" s="6">
        <v>310677172</v>
      </c>
      <c r="K282" s="39">
        <v>1440</v>
      </c>
      <c r="L282" s="41">
        <v>882</v>
      </c>
    </row>
    <row r="283" spans="1:12" x14ac:dyDescent="0.25">
      <c r="A283" s="3">
        <v>258</v>
      </c>
      <c r="B283" s="6">
        <v>200794867</v>
      </c>
      <c r="C283" s="6" t="s">
        <v>445</v>
      </c>
      <c r="D283" s="6" t="s">
        <v>387</v>
      </c>
      <c r="E283" s="6" t="s">
        <v>3</v>
      </c>
      <c r="F283" s="43" t="s">
        <v>745</v>
      </c>
      <c r="G283" s="12">
        <v>2746200</v>
      </c>
      <c r="H283" s="16">
        <v>45603</v>
      </c>
      <c r="I283" s="13" t="s">
        <v>176</v>
      </c>
      <c r="J283" s="7">
        <v>31110840211264</v>
      </c>
      <c r="K283" s="39">
        <v>8800</v>
      </c>
      <c r="L283" s="41">
        <v>2688</v>
      </c>
    </row>
    <row r="284" spans="1:12" x14ac:dyDescent="0.25">
      <c r="A284" s="3">
        <v>259</v>
      </c>
      <c r="B284" s="6">
        <v>200794867</v>
      </c>
      <c r="C284" s="6" t="s">
        <v>446</v>
      </c>
      <c r="D284" s="6" t="s">
        <v>387</v>
      </c>
      <c r="E284" s="6" t="s">
        <v>3</v>
      </c>
      <c r="F284" s="43" t="s">
        <v>746</v>
      </c>
      <c r="G284" s="12">
        <v>2746215</v>
      </c>
      <c r="H284" s="16">
        <v>45603</v>
      </c>
      <c r="I284" s="13" t="s">
        <v>447</v>
      </c>
      <c r="J284" s="6">
        <v>311247120</v>
      </c>
      <c r="K284" s="39">
        <v>7120</v>
      </c>
      <c r="L284" s="41">
        <v>5040</v>
      </c>
    </row>
    <row r="285" spans="1:12" ht="24" x14ac:dyDescent="0.25">
      <c r="A285" s="3">
        <v>260</v>
      </c>
      <c r="B285" s="6">
        <v>200794867</v>
      </c>
      <c r="C285" s="6" t="s">
        <v>448</v>
      </c>
      <c r="D285" s="6" t="s">
        <v>387</v>
      </c>
      <c r="E285" s="6" t="s">
        <v>3</v>
      </c>
      <c r="F285" s="43" t="s">
        <v>747</v>
      </c>
      <c r="G285" s="12">
        <v>2753311</v>
      </c>
      <c r="H285" s="16">
        <v>45606</v>
      </c>
      <c r="I285" s="13" t="s">
        <v>449</v>
      </c>
      <c r="J285" s="7">
        <v>30207851520030</v>
      </c>
      <c r="K285" s="39">
        <v>15040</v>
      </c>
      <c r="L285" s="41">
        <v>10800</v>
      </c>
    </row>
    <row r="286" spans="1:12" ht="24" x14ac:dyDescent="0.25">
      <c r="A286" s="3">
        <v>261</v>
      </c>
      <c r="B286" s="6">
        <v>200794867</v>
      </c>
      <c r="C286" s="6" t="s">
        <v>450</v>
      </c>
      <c r="D286" s="6" t="s">
        <v>387</v>
      </c>
      <c r="E286" s="6" t="s">
        <v>3</v>
      </c>
      <c r="F286" s="43" t="s">
        <v>748</v>
      </c>
      <c r="G286" s="12">
        <v>2753320</v>
      </c>
      <c r="H286" s="16">
        <v>45606</v>
      </c>
      <c r="I286" s="13" t="s">
        <v>449</v>
      </c>
      <c r="J286" s="7">
        <v>30207851520030</v>
      </c>
      <c r="K286" s="39">
        <v>25200</v>
      </c>
      <c r="L286" s="41">
        <v>17880</v>
      </c>
    </row>
    <row r="287" spans="1:12" x14ac:dyDescent="0.25">
      <c r="A287" s="3">
        <v>262</v>
      </c>
      <c r="B287" s="6">
        <v>200794867</v>
      </c>
      <c r="C287" s="6" t="s">
        <v>451</v>
      </c>
      <c r="D287" s="6" t="s">
        <v>387</v>
      </c>
      <c r="E287" s="6" t="s">
        <v>3</v>
      </c>
      <c r="F287" s="43" t="s">
        <v>749</v>
      </c>
      <c r="G287" s="12">
        <v>2755071</v>
      </c>
      <c r="H287" s="16">
        <v>45606</v>
      </c>
      <c r="I287" s="13" t="s">
        <v>452</v>
      </c>
      <c r="J287" s="6">
        <v>310183740</v>
      </c>
      <c r="K287" s="39">
        <v>1885.058</v>
      </c>
      <c r="L287" s="41">
        <v>1300.0400000000002</v>
      </c>
    </row>
    <row r="288" spans="1:12" x14ac:dyDescent="0.25">
      <c r="A288" s="3">
        <v>263</v>
      </c>
      <c r="B288" s="6">
        <v>200794867</v>
      </c>
      <c r="C288" s="6" t="s">
        <v>453</v>
      </c>
      <c r="D288" s="6" t="s">
        <v>387</v>
      </c>
      <c r="E288" s="6" t="s">
        <v>3</v>
      </c>
      <c r="F288" s="43" t="s">
        <v>750</v>
      </c>
      <c r="G288" s="12">
        <v>2758041</v>
      </c>
      <c r="H288" s="16">
        <v>45609</v>
      </c>
      <c r="I288" s="13" t="s">
        <v>454</v>
      </c>
      <c r="J288" s="6">
        <v>306041166</v>
      </c>
      <c r="K288" s="39">
        <v>16000</v>
      </c>
      <c r="L288" s="41">
        <v>7750</v>
      </c>
    </row>
    <row r="289" spans="1:12" x14ac:dyDescent="0.25">
      <c r="A289" s="3">
        <v>264</v>
      </c>
      <c r="B289" s="6">
        <v>200794867</v>
      </c>
      <c r="C289" s="6" t="s">
        <v>455</v>
      </c>
      <c r="D289" s="6" t="s">
        <v>387</v>
      </c>
      <c r="E289" s="6" t="s">
        <v>3</v>
      </c>
      <c r="F289" s="43" t="s">
        <v>751</v>
      </c>
      <c r="G289" s="12">
        <v>2759707</v>
      </c>
      <c r="H289" s="16">
        <v>45609</v>
      </c>
      <c r="I289" s="13" t="s">
        <v>456</v>
      </c>
      <c r="J289" s="7">
        <v>32010741850043</v>
      </c>
      <c r="K289" s="39">
        <v>885</v>
      </c>
      <c r="L289" s="41">
        <v>580</v>
      </c>
    </row>
    <row r="290" spans="1:12" x14ac:dyDescent="0.25">
      <c r="A290" s="3">
        <v>265</v>
      </c>
      <c r="B290" s="6">
        <v>200794867</v>
      </c>
      <c r="C290" s="6" t="s">
        <v>457</v>
      </c>
      <c r="D290" s="6" t="s">
        <v>387</v>
      </c>
      <c r="E290" s="6" t="s">
        <v>3</v>
      </c>
      <c r="F290" s="43" t="s">
        <v>752</v>
      </c>
      <c r="G290" s="12">
        <v>2759706</v>
      </c>
      <c r="H290" s="16">
        <v>45609</v>
      </c>
      <c r="I290" s="13" t="s">
        <v>458</v>
      </c>
      <c r="J290" s="6">
        <v>311649554</v>
      </c>
      <c r="K290" s="39">
        <v>950</v>
      </c>
      <c r="L290" s="41">
        <v>750</v>
      </c>
    </row>
    <row r="291" spans="1:12" x14ac:dyDescent="0.25">
      <c r="A291" s="3">
        <v>266</v>
      </c>
      <c r="B291" s="6">
        <v>200794867</v>
      </c>
      <c r="C291" s="6" t="s">
        <v>459</v>
      </c>
      <c r="D291" s="6" t="s">
        <v>387</v>
      </c>
      <c r="E291" s="6" t="s">
        <v>3</v>
      </c>
      <c r="F291" s="43" t="s">
        <v>753</v>
      </c>
      <c r="G291" s="12">
        <v>2759718</v>
      </c>
      <c r="H291" s="16">
        <v>45609</v>
      </c>
      <c r="I291" s="13" t="s">
        <v>460</v>
      </c>
      <c r="J291" s="6">
        <v>311671505</v>
      </c>
      <c r="K291" s="39">
        <v>4025</v>
      </c>
      <c r="L291" s="41">
        <v>2242.5</v>
      </c>
    </row>
    <row r="292" spans="1:12" x14ac:dyDescent="0.25">
      <c r="A292" s="3">
        <v>267</v>
      </c>
      <c r="B292" s="6">
        <v>200794867</v>
      </c>
      <c r="C292" s="6" t="s">
        <v>26</v>
      </c>
      <c r="D292" s="6" t="s">
        <v>387</v>
      </c>
      <c r="E292" s="6" t="s">
        <v>3</v>
      </c>
      <c r="F292" s="43" t="s">
        <v>754</v>
      </c>
      <c r="G292" s="12">
        <v>2759720</v>
      </c>
      <c r="H292" s="16">
        <v>45609</v>
      </c>
      <c r="I292" s="13" t="s">
        <v>458</v>
      </c>
      <c r="J292" s="6">
        <v>311649554</v>
      </c>
      <c r="K292" s="39">
        <v>830</v>
      </c>
      <c r="L292" s="41">
        <v>647</v>
      </c>
    </row>
    <row r="293" spans="1:12" x14ac:dyDescent="0.25">
      <c r="A293" s="3">
        <v>268</v>
      </c>
      <c r="B293" s="6">
        <v>200794867</v>
      </c>
      <c r="C293" s="6" t="s">
        <v>461</v>
      </c>
      <c r="D293" s="6" t="s">
        <v>387</v>
      </c>
      <c r="E293" s="6" t="s">
        <v>3</v>
      </c>
      <c r="F293" s="43" t="s">
        <v>755</v>
      </c>
      <c r="G293" s="12">
        <v>2759723</v>
      </c>
      <c r="H293" s="16">
        <v>45609</v>
      </c>
      <c r="I293" s="13" t="s">
        <v>462</v>
      </c>
      <c r="J293" s="7">
        <v>32807950560021</v>
      </c>
      <c r="K293" s="39">
        <v>2430</v>
      </c>
      <c r="L293" s="41">
        <v>1050</v>
      </c>
    </row>
    <row r="294" spans="1:12" x14ac:dyDescent="0.25">
      <c r="A294" s="3">
        <v>269</v>
      </c>
      <c r="B294" s="6">
        <v>200794867</v>
      </c>
      <c r="C294" s="6" t="s">
        <v>463</v>
      </c>
      <c r="D294" s="6" t="s">
        <v>387</v>
      </c>
      <c r="E294" s="6" t="s">
        <v>3</v>
      </c>
      <c r="F294" s="43" t="s">
        <v>756</v>
      </c>
      <c r="G294" s="12">
        <v>2764274</v>
      </c>
      <c r="H294" s="16">
        <v>45611</v>
      </c>
      <c r="I294" s="13" t="s">
        <v>464</v>
      </c>
      <c r="J294" s="6">
        <v>303859240</v>
      </c>
      <c r="K294" s="39">
        <v>1200</v>
      </c>
      <c r="L294" s="41">
        <v>312</v>
      </c>
    </row>
    <row r="295" spans="1:12" x14ac:dyDescent="0.25">
      <c r="A295" s="3">
        <v>270</v>
      </c>
      <c r="B295" s="6">
        <v>200794867</v>
      </c>
      <c r="C295" s="6" t="s">
        <v>465</v>
      </c>
      <c r="D295" s="6" t="s">
        <v>387</v>
      </c>
      <c r="E295" s="6" t="s">
        <v>3</v>
      </c>
      <c r="F295" s="43" t="s">
        <v>757</v>
      </c>
      <c r="G295" s="12">
        <v>2764275</v>
      </c>
      <c r="H295" s="16">
        <v>45611</v>
      </c>
      <c r="I295" s="13" t="s">
        <v>464</v>
      </c>
      <c r="J295" s="6">
        <v>303859240</v>
      </c>
      <c r="K295" s="39">
        <v>2720</v>
      </c>
      <c r="L295" s="41">
        <v>672</v>
      </c>
    </row>
    <row r="296" spans="1:12" x14ac:dyDescent="0.25">
      <c r="A296" s="3">
        <v>271</v>
      </c>
      <c r="B296" s="6">
        <v>200794867</v>
      </c>
      <c r="C296" s="6" t="s">
        <v>466</v>
      </c>
      <c r="D296" s="6" t="s">
        <v>387</v>
      </c>
      <c r="E296" s="6" t="s">
        <v>3</v>
      </c>
      <c r="F296" s="43" t="s">
        <v>758</v>
      </c>
      <c r="G296" s="12">
        <v>2764278</v>
      </c>
      <c r="H296" s="16">
        <v>45611</v>
      </c>
      <c r="I296" s="13" t="s">
        <v>464</v>
      </c>
      <c r="J296" s="6">
        <v>303859240</v>
      </c>
      <c r="K296" s="39">
        <v>2660</v>
      </c>
      <c r="L296" s="41">
        <v>722</v>
      </c>
    </row>
    <row r="297" spans="1:12" x14ac:dyDescent="0.25">
      <c r="A297" s="3">
        <v>272</v>
      </c>
      <c r="B297" s="6">
        <v>200794867</v>
      </c>
      <c r="C297" s="6" t="s">
        <v>467</v>
      </c>
      <c r="D297" s="6" t="s">
        <v>387</v>
      </c>
      <c r="E297" s="6" t="s">
        <v>3</v>
      </c>
      <c r="F297" s="43" t="s">
        <v>759</v>
      </c>
      <c r="G297" s="12">
        <v>2764309</v>
      </c>
      <c r="H297" s="16">
        <v>45611</v>
      </c>
      <c r="I297" s="13" t="s">
        <v>464</v>
      </c>
      <c r="J297" s="6">
        <v>303859240</v>
      </c>
      <c r="K297" s="39">
        <v>11800</v>
      </c>
      <c r="L297" s="41">
        <v>2478</v>
      </c>
    </row>
    <row r="298" spans="1:12" x14ac:dyDescent="0.25">
      <c r="A298" s="3">
        <v>273</v>
      </c>
      <c r="B298" s="6">
        <v>200794867</v>
      </c>
      <c r="C298" s="6" t="s">
        <v>412</v>
      </c>
      <c r="D298" s="6" t="s">
        <v>387</v>
      </c>
      <c r="E298" s="6" t="s">
        <v>3</v>
      </c>
      <c r="F298" s="43" t="s">
        <v>760</v>
      </c>
      <c r="G298" s="12">
        <v>2774264</v>
      </c>
      <c r="H298" s="16">
        <v>45614</v>
      </c>
      <c r="I298" s="13" t="s">
        <v>468</v>
      </c>
      <c r="J298" s="6">
        <v>309348477</v>
      </c>
      <c r="K298" s="39">
        <v>5620</v>
      </c>
      <c r="L298" s="41">
        <v>3000</v>
      </c>
    </row>
    <row r="299" spans="1:12" x14ac:dyDescent="0.25">
      <c r="A299" s="3">
        <v>274</v>
      </c>
      <c r="B299" s="6">
        <v>200794867</v>
      </c>
      <c r="C299" s="6" t="s">
        <v>469</v>
      </c>
      <c r="D299" s="6" t="s">
        <v>387</v>
      </c>
      <c r="E299" s="6" t="s">
        <v>3</v>
      </c>
      <c r="F299" s="43" t="s">
        <v>761</v>
      </c>
      <c r="G299" s="12">
        <v>2776855</v>
      </c>
      <c r="H299" s="16">
        <v>45616</v>
      </c>
      <c r="I299" s="13" t="s">
        <v>470</v>
      </c>
      <c r="J299" s="7">
        <v>41701861240105</v>
      </c>
      <c r="K299" s="39">
        <v>3840</v>
      </c>
      <c r="L299" s="41">
        <v>1776</v>
      </c>
    </row>
    <row r="300" spans="1:12" x14ac:dyDescent="0.25">
      <c r="A300" s="3">
        <v>275</v>
      </c>
      <c r="B300" s="6">
        <v>200794867</v>
      </c>
      <c r="C300" s="6" t="s">
        <v>471</v>
      </c>
      <c r="D300" s="6" t="s">
        <v>387</v>
      </c>
      <c r="E300" s="6" t="s">
        <v>3</v>
      </c>
      <c r="F300" s="43" t="s">
        <v>762</v>
      </c>
      <c r="G300" s="12">
        <v>2776864</v>
      </c>
      <c r="H300" s="16">
        <v>45616</v>
      </c>
      <c r="I300" s="13" t="s">
        <v>472</v>
      </c>
      <c r="J300" s="7">
        <v>43105872150033</v>
      </c>
      <c r="K300" s="39">
        <v>2460</v>
      </c>
      <c r="L300" s="41">
        <v>1740</v>
      </c>
    </row>
    <row r="301" spans="1:12" x14ac:dyDescent="0.25">
      <c r="A301" s="3">
        <v>276</v>
      </c>
      <c r="B301" s="6">
        <v>200794867</v>
      </c>
      <c r="C301" s="6" t="s">
        <v>473</v>
      </c>
      <c r="D301" s="6" t="s">
        <v>387</v>
      </c>
      <c r="E301" s="6" t="s">
        <v>3</v>
      </c>
      <c r="F301" s="43" t="s">
        <v>763</v>
      </c>
      <c r="G301" s="12">
        <v>2780648</v>
      </c>
      <c r="H301" s="16">
        <v>45618</v>
      </c>
      <c r="I301" s="13" t="s">
        <v>474</v>
      </c>
      <c r="J301" s="6">
        <v>311546872</v>
      </c>
      <c r="K301" s="39">
        <v>1000</v>
      </c>
      <c r="L301" s="41">
        <v>759.99599999999998</v>
      </c>
    </row>
    <row r="302" spans="1:12" x14ac:dyDescent="0.25">
      <c r="A302" s="3">
        <v>277</v>
      </c>
      <c r="B302" s="6">
        <v>200794867</v>
      </c>
      <c r="C302" s="6" t="s">
        <v>475</v>
      </c>
      <c r="D302" s="6" t="s">
        <v>387</v>
      </c>
      <c r="E302" s="6" t="s">
        <v>3</v>
      </c>
      <c r="F302" s="43" t="s">
        <v>764</v>
      </c>
      <c r="G302" s="12">
        <v>2798558</v>
      </c>
      <c r="H302" s="16">
        <v>45625</v>
      </c>
      <c r="I302" s="13" t="s">
        <v>476</v>
      </c>
      <c r="J302" s="6">
        <v>308400864</v>
      </c>
      <c r="K302" s="39">
        <v>4800</v>
      </c>
      <c r="L302" s="41">
        <v>2399.9879999999998</v>
      </c>
    </row>
    <row r="303" spans="1:12" x14ac:dyDescent="0.25">
      <c r="A303" s="3">
        <v>278</v>
      </c>
      <c r="B303" s="6">
        <v>200794867</v>
      </c>
      <c r="C303" s="6" t="s">
        <v>477</v>
      </c>
      <c r="D303" s="6" t="s">
        <v>387</v>
      </c>
      <c r="E303" s="6" t="s">
        <v>3</v>
      </c>
      <c r="F303" s="43" t="s">
        <v>765</v>
      </c>
      <c r="G303" s="12">
        <v>2808463</v>
      </c>
      <c r="H303" s="16">
        <v>45629</v>
      </c>
      <c r="I303" s="13" t="s">
        <v>127</v>
      </c>
      <c r="J303" s="6">
        <v>201806739</v>
      </c>
      <c r="K303" s="39">
        <v>2660</v>
      </c>
      <c r="L303" s="41">
        <v>2660</v>
      </c>
    </row>
    <row r="304" spans="1:12" x14ac:dyDescent="0.25">
      <c r="A304" s="3">
        <v>279</v>
      </c>
      <c r="B304" s="6">
        <v>200794867</v>
      </c>
      <c r="C304" s="6" t="s">
        <v>478</v>
      </c>
      <c r="D304" s="6" t="s">
        <v>387</v>
      </c>
      <c r="E304" s="6" t="s">
        <v>3</v>
      </c>
      <c r="F304" s="43" t="s">
        <v>766</v>
      </c>
      <c r="G304" s="12">
        <v>2808970</v>
      </c>
      <c r="H304" s="16">
        <v>45630</v>
      </c>
      <c r="I304" s="13" t="s">
        <v>479</v>
      </c>
      <c r="J304" s="6">
        <v>308194140</v>
      </c>
      <c r="K304" s="39">
        <v>1250</v>
      </c>
      <c r="L304" s="41">
        <v>650</v>
      </c>
    </row>
    <row r="305" spans="1:12" x14ac:dyDescent="0.25">
      <c r="A305" s="3">
        <v>280</v>
      </c>
      <c r="B305" s="6">
        <v>200794867</v>
      </c>
      <c r="C305" s="6" t="s">
        <v>480</v>
      </c>
      <c r="D305" s="6" t="s">
        <v>387</v>
      </c>
      <c r="E305" s="6" t="s">
        <v>3</v>
      </c>
      <c r="F305" s="43" t="s">
        <v>767</v>
      </c>
      <c r="G305" s="12">
        <v>2810579</v>
      </c>
      <c r="H305" s="16">
        <v>45630</v>
      </c>
      <c r="I305" s="13" t="s">
        <v>458</v>
      </c>
      <c r="J305" s="6">
        <v>311649554</v>
      </c>
      <c r="K305" s="39">
        <v>7740</v>
      </c>
      <c r="L305" s="41">
        <v>2924</v>
      </c>
    </row>
    <row r="306" spans="1:12" x14ac:dyDescent="0.25">
      <c r="A306" s="3">
        <v>281</v>
      </c>
      <c r="B306" s="6">
        <v>200794867</v>
      </c>
      <c r="C306" s="6" t="s">
        <v>481</v>
      </c>
      <c r="D306" s="6" t="s">
        <v>387</v>
      </c>
      <c r="E306" s="6" t="s">
        <v>3</v>
      </c>
      <c r="F306" s="43" t="s">
        <v>768</v>
      </c>
      <c r="G306" s="12">
        <v>2811103</v>
      </c>
      <c r="H306" s="16">
        <v>45630</v>
      </c>
      <c r="I306" s="13" t="s">
        <v>482</v>
      </c>
      <c r="J306" s="6">
        <v>311693160</v>
      </c>
      <c r="K306" s="39">
        <v>14065</v>
      </c>
      <c r="L306" s="41">
        <v>5220</v>
      </c>
    </row>
    <row r="307" spans="1:12" x14ac:dyDescent="0.25">
      <c r="A307" s="3">
        <v>282</v>
      </c>
      <c r="B307" s="6">
        <v>200794867</v>
      </c>
      <c r="C307" s="6" t="s">
        <v>483</v>
      </c>
      <c r="D307" s="6" t="s">
        <v>387</v>
      </c>
      <c r="E307" s="6" t="s">
        <v>3</v>
      </c>
      <c r="F307" s="43" t="s">
        <v>769</v>
      </c>
      <c r="G307" s="12">
        <v>2811105</v>
      </c>
      <c r="H307" s="16">
        <v>45630</v>
      </c>
      <c r="I307" s="13" t="s">
        <v>458</v>
      </c>
      <c r="J307" s="6">
        <v>311649554</v>
      </c>
      <c r="K307" s="39">
        <v>3000</v>
      </c>
      <c r="L307" s="41">
        <v>1600</v>
      </c>
    </row>
    <row r="308" spans="1:12" x14ac:dyDescent="0.25">
      <c r="A308" s="3">
        <v>283</v>
      </c>
      <c r="B308" s="6">
        <v>200794867</v>
      </c>
      <c r="C308" s="6" t="s">
        <v>226</v>
      </c>
      <c r="D308" s="6" t="s">
        <v>387</v>
      </c>
      <c r="E308" s="6" t="s">
        <v>484</v>
      </c>
      <c r="F308" s="43">
        <v>24121007323275</v>
      </c>
      <c r="G308" s="12">
        <v>250693</v>
      </c>
      <c r="H308" s="16">
        <v>45636</v>
      </c>
      <c r="I308" s="13" t="s">
        <v>485</v>
      </c>
      <c r="J308" s="6">
        <v>311688159</v>
      </c>
      <c r="K308" s="38">
        <v>564000</v>
      </c>
      <c r="L308" s="41">
        <v>383520</v>
      </c>
    </row>
    <row r="309" spans="1:12" x14ac:dyDescent="0.25">
      <c r="A309" s="3">
        <v>284</v>
      </c>
      <c r="B309" s="6">
        <v>200794867</v>
      </c>
      <c r="C309" s="6" t="s">
        <v>179</v>
      </c>
      <c r="D309" s="6" t="s">
        <v>387</v>
      </c>
      <c r="E309" s="6" t="s">
        <v>3</v>
      </c>
      <c r="F309" s="43" t="s">
        <v>770</v>
      </c>
      <c r="G309" s="12">
        <v>2825849</v>
      </c>
      <c r="H309" s="16">
        <v>45637</v>
      </c>
      <c r="I309" s="13" t="s">
        <v>486</v>
      </c>
      <c r="J309" s="7">
        <v>30904956140034</v>
      </c>
      <c r="K309" s="39">
        <v>1600</v>
      </c>
      <c r="L309" s="41">
        <v>799.99599999999998</v>
      </c>
    </row>
    <row r="310" spans="1:12" ht="24" x14ac:dyDescent="0.25">
      <c r="A310" s="3">
        <v>285</v>
      </c>
      <c r="B310" s="6">
        <v>200794867</v>
      </c>
      <c r="C310" s="6" t="s">
        <v>487</v>
      </c>
      <c r="D310" s="6" t="s">
        <v>190</v>
      </c>
      <c r="E310" s="6" t="s">
        <v>3</v>
      </c>
      <c r="F310" s="43" t="s">
        <v>771</v>
      </c>
      <c r="G310" s="12">
        <v>2826214</v>
      </c>
      <c r="H310" s="16">
        <v>45637</v>
      </c>
      <c r="I310" s="13" t="s">
        <v>488</v>
      </c>
      <c r="J310" s="6">
        <v>205584246</v>
      </c>
      <c r="K310" s="39">
        <v>16500</v>
      </c>
      <c r="L310" s="41">
        <v>14000</v>
      </c>
    </row>
    <row r="311" spans="1:12" ht="24" x14ac:dyDescent="0.25">
      <c r="A311" s="3">
        <v>286</v>
      </c>
      <c r="B311" s="6">
        <v>200794867</v>
      </c>
      <c r="C311" s="6" t="s">
        <v>489</v>
      </c>
      <c r="D311" s="6" t="s">
        <v>387</v>
      </c>
      <c r="E311" s="6" t="s">
        <v>3</v>
      </c>
      <c r="F311" s="43" t="s">
        <v>772</v>
      </c>
      <c r="G311" s="12">
        <v>2832178</v>
      </c>
      <c r="H311" s="16">
        <v>45638</v>
      </c>
      <c r="I311" s="13" t="s">
        <v>447</v>
      </c>
      <c r="J311" s="6">
        <v>311247120</v>
      </c>
      <c r="K311" s="39">
        <v>19520</v>
      </c>
      <c r="L311" s="41">
        <v>15592</v>
      </c>
    </row>
    <row r="312" spans="1:12" x14ac:dyDescent="0.25">
      <c r="A312" s="3">
        <v>287</v>
      </c>
      <c r="B312" s="6">
        <v>200794867</v>
      </c>
      <c r="C312" s="6" t="s">
        <v>179</v>
      </c>
      <c r="D312" s="6" t="s">
        <v>387</v>
      </c>
      <c r="E312" s="6" t="s">
        <v>3</v>
      </c>
      <c r="F312" s="43" t="s">
        <v>773</v>
      </c>
      <c r="G312" s="12">
        <v>2832180</v>
      </c>
      <c r="H312" s="16">
        <v>45638</v>
      </c>
      <c r="I312" s="13" t="s">
        <v>285</v>
      </c>
      <c r="J312" s="7">
        <v>30101954040023</v>
      </c>
      <c r="K312" s="39">
        <v>4500</v>
      </c>
      <c r="L312" s="41">
        <v>1999.999</v>
      </c>
    </row>
    <row r="313" spans="1:12" x14ac:dyDescent="0.25">
      <c r="A313" s="3">
        <v>288</v>
      </c>
      <c r="B313" s="6">
        <v>200794867</v>
      </c>
      <c r="C313" s="6" t="s">
        <v>444</v>
      </c>
      <c r="D313" s="6" t="s">
        <v>387</v>
      </c>
      <c r="E313" s="3" t="s">
        <v>380</v>
      </c>
      <c r="F313" s="43" t="s">
        <v>774</v>
      </c>
      <c r="G313" s="12">
        <v>2834179</v>
      </c>
      <c r="H313" s="16">
        <v>45639</v>
      </c>
      <c r="I313" s="13" t="s">
        <v>143</v>
      </c>
      <c r="J313" s="6">
        <v>310677172</v>
      </c>
      <c r="K313" s="39">
        <v>3072</v>
      </c>
      <c r="L313" s="41">
        <v>1799.04</v>
      </c>
    </row>
    <row r="314" spans="1:12" x14ac:dyDescent="0.25">
      <c r="A314" s="3">
        <v>289</v>
      </c>
      <c r="B314" s="6">
        <v>200794867</v>
      </c>
      <c r="C314" s="6" t="s">
        <v>490</v>
      </c>
      <c r="D314" s="6" t="s">
        <v>491</v>
      </c>
      <c r="E314" s="6" t="s">
        <v>3</v>
      </c>
      <c r="F314" s="43" t="s">
        <v>775</v>
      </c>
      <c r="G314" s="12">
        <v>2857424</v>
      </c>
      <c r="H314" s="16">
        <v>45643</v>
      </c>
      <c r="I314" s="13" t="s">
        <v>492</v>
      </c>
      <c r="J314" s="6">
        <v>303255186</v>
      </c>
      <c r="K314" s="39">
        <v>2623.45</v>
      </c>
      <c r="L314" s="41">
        <v>2623.45</v>
      </c>
    </row>
    <row r="315" spans="1:12" x14ac:dyDescent="0.25">
      <c r="A315" s="3">
        <v>290</v>
      </c>
      <c r="B315" s="6">
        <v>200794867</v>
      </c>
      <c r="C315" s="6" t="s">
        <v>11</v>
      </c>
      <c r="D315" s="6" t="s">
        <v>491</v>
      </c>
      <c r="E315" s="6" t="s">
        <v>3</v>
      </c>
      <c r="F315" s="43" t="s">
        <v>776</v>
      </c>
      <c r="G315" s="12">
        <v>2858245</v>
      </c>
      <c r="H315" s="16">
        <v>45644</v>
      </c>
      <c r="I315" s="13" t="s">
        <v>167</v>
      </c>
      <c r="J315" s="6">
        <v>307804433</v>
      </c>
      <c r="K315" s="39">
        <v>450</v>
      </c>
      <c r="L315" s="41">
        <v>325</v>
      </c>
    </row>
    <row r="316" spans="1:12" x14ac:dyDescent="0.25">
      <c r="A316" s="3">
        <v>291</v>
      </c>
      <c r="B316" s="6">
        <v>200794867</v>
      </c>
      <c r="C316" s="6" t="s">
        <v>493</v>
      </c>
      <c r="D316" s="6" t="s">
        <v>387</v>
      </c>
      <c r="E316" s="6" t="s">
        <v>3</v>
      </c>
      <c r="F316" s="43" t="s">
        <v>777</v>
      </c>
      <c r="G316" s="12">
        <v>2865357</v>
      </c>
      <c r="H316" s="16">
        <v>45645</v>
      </c>
      <c r="I316" s="13" t="s">
        <v>494</v>
      </c>
      <c r="J316" s="6">
        <v>308618244</v>
      </c>
      <c r="K316" s="39">
        <v>3000</v>
      </c>
      <c r="L316" s="41">
        <v>2999.7</v>
      </c>
    </row>
    <row r="317" spans="1:12" x14ac:dyDescent="0.25">
      <c r="A317" s="3">
        <v>292</v>
      </c>
      <c r="B317" s="6">
        <v>200794867</v>
      </c>
      <c r="C317" s="6" t="s">
        <v>495</v>
      </c>
      <c r="D317" s="6" t="s">
        <v>387</v>
      </c>
      <c r="E317" s="6" t="s">
        <v>3</v>
      </c>
      <c r="F317" s="43" t="s">
        <v>778</v>
      </c>
      <c r="G317" s="12">
        <v>2873168</v>
      </c>
      <c r="H317" s="16">
        <v>45647</v>
      </c>
      <c r="I317" s="13" t="s">
        <v>496</v>
      </c>
      <c r="J317" s="6">
        <v>309528015</v>
      </c>
      <c r="K317" s="39">
        <v>4200</v>
      </c>
      <c r="L317" s="41">
        <v>3949</v>
      </c>
    </row>
    <row r="318" spans="1:12" x14ac:dyDescent="0.25">
      <c r="A318" s="3">
        <v>293</v>
      </c>
      <c r="B318" s="6">
        <v>200794867</v>
      </c>
      <c r="C318" s="6" t="s">
        <v>497</v>
      </c>
      <c r="D318" s="6" t="s">
        <v>387</v>
      </c>
      <c r="E318" s="6" t="s">
        <v>3</v>
      </c>
      <c r="F318" s="43" t="s">
        <v>779</v>
      </c>
      <c r="G318" s="12">
        <v>2873170</v>
      </c>
      <c r="H318" s="16">
        <v>45647</v>
      </c>
      <c r="I318" s="13" t="s">
        <v>498</v>
      </c>
      <c r="J318" s="6">
        <v>304815209</v>
      </c>
      <c r="K318" s="39">
        <v>4900</v>
      </c>
      <c r="L318" s="41">
        <v>2072</v>
      </c>
    </row>
    <row r="319" spans="1:12" x14ac:dyDescent="0.25">
      <c r="A319" s="3">
        <v>294</v>
      </c>
      <c r="B319" s="6">
        <v>200794867</v>
      </c>
      <c r="C319" s="6" t="s">
        <v>499</v>
      </c>
      <c r="D319" s="6" t="s">
        <v>387</v>
      </c>
      <c r="E319" s="6" t="s">
        <v>3</v>
      </c>
      <c r="F319" s="43" t="s">
        <v>780</v>
      </c>
      <c r="G319" s="12">
        <v>2873656</v>
      </c>
      <c r="H319" s="16">
        <v>45647</v>
      </c>
      <c r="I319" s="13" t="s">
        <v>500</v>
      </c>
      <c r="J319" s="6">
        <v>303338478</v>
      </c>
      <c r="K319" s="39">
        <v>3250</v>
      </c>
      <c r="L319" s="41">
        <v>2800</v>
      </c>
    </row>
    <row r="320" spans="1:12" x14ac:dyDescent="0.25">
      <c r="A320" s="3">
        <v>295</v>
      </c>
      <c r="B320" s="6">
        <v>200794867</v>
      </c>
      <c r="C320" s="6" t="s">
        <v>501</v>
      </c>
      <c r="D320" s="6" t="s">
        <v>190</v>
      </c>
      <c r="E320" s="3" t="s">
        <v>382</v>
      </c>
      <c r="F320" s="43">
        <v>24120012406314</v>
      </c>
      <c r="G320" s="12" t="s">
        <v>502</v>
      </c>
      <c r="H320" s="16">
        <v>45649</v>
      </c>
      <c r="I320" s="13" t="s">
        <v>503</v>
      </c>
      <c r="J320" s="6">
        <v>306066428</v>
      </c>
      <c r="K320" s="38">
        <v>126828</v>
      </c>
      <c r="L320" s="41">
        <v>96000</v>
      </c>
    </row>
    <row r="321" spans="1:12" x14ac:dyDescent="0.25">
      <c r="A321" s="3">
        <v>296</v>
      </c>
      <c r="B321" s="6">
        <v>200794867</v>
      </c>
      <c r="C321" s="6" t="s">
        <v>504</v>
      </c>
      <c r="D321" s="6" t="s">
        <v>387</v>
      </c>
      <c r="E321" s="6" t="s">
        <v>3</v>
      </c>
      <c r="F321" s="43" t="s">
        <v>782</v>
      </c>
      <c r="G321" s="12">
        <v>2884165</v>
      </c>
      <c r="H321" s="16">
        <v>45650</v>
      </c>
      <c r="I321" s="13" t="s">
        <v>505</v>
      </c>
      <c r="J321" s="6">
        <v>605399646</v>
      </c>
      <c r="K321" s="39">
        <v>16100</v>
      </c>
      <c r="L321" s="41">
        <v>6580</v>
      </c>
    </row>
    <row r="322" spans="1:12" x14ac:dyDescent="0.25">
      <c r="A322" s="3">
        <v>297</v>
      </c>
      <c r="B322" s="6">
        <v>200794867</v>
      </c>
      <c r="C322" s="6" t="s">
        <v>506</v>
      </c>
      <c r="D322" s="6" t="s">
        <v>387</v>
      </c>
      <c r="E322" s="6" t="s">
        <v>3</v>
      </c>
      <c r="F322" s="43" t="s">
        <v>781</v>
      </c>
      <c r="G322" s="12">
        <v>2884160</v>
      </c>
      <c r="H322" s="16">
        <v>45650</v>
      </c>
      <c r="I322" s="13" t="s">
        <v>507</v>
      </c>
      <c r="J322" s="7">
        <v>52506016610019</v>
      </c>
      <c r="K322" s="39">
        <v>1100</v>
      </c>
      <c r="L322" s="41">
        <v>919.5</v>
      </c>
    </row>
    <row r="323" spans="1:12" x14ac:dyDescent="0.25">
      <c r="A323" s="3">
        <v>298</v>
      </c>
      <c r="B323" s="6">
        <v>200794867</v>
      </c>
      <c r="C323" s="6" t="s">
        <v>226</v>
      </c>
      <c r="D323" s="6" t="s">
        <v>387</v>
      </c>
      <c r="E323" s="6" t="s">
        <v>484</v>
      </c>
      <c r="F323" s="43">
        <v>24121007326060</v>
      </c>
      <c r="G323" s="12">
        <v>252418</v>
      </c>
      <c r="H323" s="16">
        <v>45651</v>
      </c>
      <c r="I323" s="13" t="s">
        <v>227</v>
      </c>
      <c r="J323" s="6">
        <v>306908754</v>
      </c>
      <c r="K323" s="38">
        <v>112800</v>
      </c>
      <c r="L323" s="41">
        <v>108288</v>
      </c>
    </row>
    <row r="324" spans="1:12" ht="15" customHeight="1" x14ac:dyDescent="0.25">
      <c r="A324" s="35" t="s">
        <v>4</v>
      </c>
      <c r="B324" s="36"/>
      <c r="C324" s="36"/>
      <c r="D324" s="36"/>
      <c r="E324" s="36"/>
      <c r="F324" s="36"/>
      <c r="G324" s="36"/>
      <c r="H324" s="36"/>
      <c r="I324" s="36"/>
      <c r="J324" s="37"/>
      <c r="K324" s="17"/>
      <c r="L324" s="14">
        <f>SUM(L245:L323)</f>
        <v>897862.16769999999</v>
      </c>
    </row>
    <row r="325" spans="1:12" ht="15" customHeight="1" x14ac:dyDescent="0.25">
      <c r="A325" s="35" t="s">
        <v>5</v>
      </c>
      <c r="B325" s="36"/>
      <c r="C325" s="36"/>
      <c r="D325" s="36"/>
      <c r="E325" s="36"/>
      <c r="F325" s="36"/>
      <c r="G325" s="36"/>
      <c r="H325" s="36"/>
      <c r="I325" s="36"/>
      <c r="J325" s="37"/>
      <c r="K325" s="17"/>
      <c r="L325" s="14">
        <f>SUM(L8:L323)</f>
        <v>6779215.3628400033</v>
      </c>
    </row>
  </sheetData>
  <autoFilter ref="A6:L325" xr:uid="{CE2E20DD-BCAB-4A8C-9F32-FDEA9595BFD9}"/>
  <mergeCells count="39">
    <mergeCell ref="F26:F31"/>
    <mergeCell ref="F135:F141"/>
    <mergeCell ref="A324:J324"/>
    <mergeCell ref="A325:J325"/>
    <mergeCell ref="A18:A25"/>
    <mergeCell ref="A26:A31"/>
    <mergeCell ref="A135:A141"/>
    <mergeCell ref="B18:B25"/>
    <mergeCell ref="B26:B31"/>
    <mergeCell ref="B135:B141"/>
    <mergeCell ref="E18:E25"/>
    <mergeCell ref="G18:G25"/>
    <mergeCell ref="H18:H25"/>
    <mergeCell ref="I18:I25"/>
    <mergeCell ref="J18:J25"/>
    <mergeCell ref="H26:H31"/>
    <mergeCell ref="I26:I31"/>
    <mergeCell ref="J26:J31"/>
    <mergeCell ref="E135:E141"/>
    <mergeCell ref="G135:G141"/>
    <mergeCell ref="H135:H141"/>
    <mergeCell ref="I135:I141"/>
    <mergeCell ref="J135:J141"/>
    <mergeCell ref="E26:E31"/>
    <mergeCell ref="G26:G31"/>
    <mergeCell ref="A2:L2"/>
    <mergeCell ref="A3:L3"/>
    <mergeCell ref="I5:J5"/>
    <mergeCell ref="L5:L6"/>
    <mergeCell ref="B5:B6"/>
    <mergeCell ref="A5:A6"/>
    <mergeCell ref="C5:C6"/>
    <mergeCell ref="D5:D6"/>
    <mergeCell ref="E5:E6"/>
    <mergeCell ref="G5:G6"/>
    <mergeCell ref="H5:H6"/>
    <mergeCell ref="F5:F6"/>
    <mergeCell ref="K5:K6"/>
    <mergeCell ref="F18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2024 йилда амалга оширил харид</vt:lpstr>
      <vt:lpstr>'2024 йилда амалга оширил харид'!_Hlk109510007</vt:lpstr>
      <vt:lpstr>'2024 йилда амалга оширил харид'!_Hlk111836670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2025-02-19T13:58:44Z</dcterms:modified>
</cp:coreProperties>
</file>