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ongran\Dropbox\Udacity nano\project 2 statistics\"/>
    </mc:Choice>
  </mc:AlternateContent>
  <bookViews>
    <workbookView xWindow="0" yWindow="0" windowWidth="15530" windowHeight="7190"/>
  </bookViews>
  <sheets>
    <sheet name="stroopdata.csv" sheetId="1" r:id="rId1"/>
  </sheets>
  <calcPr calcId="162913"/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H9" i="1"/>
  <c r="G9" i="1"/>
  <c r="C9" i="1"/>
  <c r="H8" i="1"/>
  <c r="G8" i="1"/>
  <c r="C8" i="1"/>
  <c r="C7" i="1"/>
  <c r="C6" i="1"/>
  <c r="H5" i="1"/>
  <c r="H7" i="1" s="1"/>
  <c r="G5" i="1"/>
  <c r="G7" i="1" s="1"/>
  <c r="C5" i="1"/>
  <c r="H4" i="1"/>
  <c r="H6" i="1" s="1"/>
  <c r="G4" i="1"/>
  <c r="G6" i="1" s="1"/>
  <c r="C4" i="1"/>
  <c r="H3" i="1"/>
  <c r="G3" i="1"/>
  <c r="C3" i="1"/>
  <c r="H2" i="1"/>
  <c r="G2" i="1"/>
  <c r="C2" i="1"/>
  <c r="E3" i="1" s="1"/>
  <c r="E2" i="1" l="1"/>
  <c r="E7" i="1" l="1"/>
  <c r="E6" i="1"/>
  <c r="E5" i="1"/>
  <c r="E4" i="1"/>
</calcChain>
</file>

<file path=xl/sharedStrings.xml><?xml version="1.0" encoding="utf-8"?>
<sst xmlns="http://schemas.openxmlformats.org/spreadsheetml/2006/main" count="20" uniqueCount="17">
  <si>
    <t>Congruent</t>
  </si>
  <si>
    <t>Incongruent</t>
  </si>
  <si>
    <t>difference</t>
  </si>
  <si>
    <t>Difference</t>
  </si>
  <si>
    <t>Mean</t>
  </si>
  <si>
    <t>Standard deviation</t>
  </si>
  <si>
    <t>Median</t>
  </si>
  <si>
    <t>t statistic</t>
  </si>
  <si>
    <t>Q1</t>
  </si>
  <si>
    <t xml:space="preserve">Cohen's d </t>
  </si>
  <si>
    <t>Q3</t>
  </si>
  <si>
    <t>ci low</t>
  </si>
  <si>
    <t>lower whisker</t>
  </si>
  <si>
    <t>ci upper</t>
  </si>
  <si>
    <t>Upper whisker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</si>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</sst>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color rgb="FF000000"/>
      <name val="Arial"/>
    </font>
    <font>
      <sz val="10"/>
      <name val="Arial"/>
      <family val="2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/>
  </sheetViews>
  <sheetFormatPr defaultColWidth="14.453125" defaultRowHeight="15.75" customHeight="1"/>
  <sheetData>
    <row r="1" spans="1:8" ht="15.75" customHeight="1">
      <c r="A1" s="1" t="s">
        <v>0</v>
      </c>
      <c r="B1" s="1" t="s">
        <v>1</v>
      </c>
      <c r="C1" s="1" t="s">
        <v>2</v>
      </c>
      <c r="E1" s="1" t="s">
        <v>3</v>
      </c>
      <c r="F1" s="1"/>
      <c r="G1" s="1" t="s">
        <v>0</v>
      </c>
      <c r="H1" s="1" t="s">
        <v>1</v>
      </c>
    </row>
    <row r="2" spans="1:8" ht="15.75" customHeight="1">
      <c r="A2" s="1">
        <v>12.079000000000001</v>
      </c>
      <c r="B2" s="1">
        <v>19.277999999999999</v>
      </c>
      <c r="C2" s="1">
        <f t="shared" ref="C2:C25" si="0">A2-B2</f>
        <v>-7.1989999999999981</v>
      </c>
      <c r="D2" s="1" t="s">
        <v>4</v>
      </c>
      <c r="E2">
        <f>AVERAGE(C2:C25)</f>
        <v>-7.964791666666664</v>
      </c>
      <c r="F2" s="1" t="s">
        <v>4</v>
      </c>
      <c r="G2">
        <f t="shared" ref="G2:H2" si="1">AVERAGE(A2:A25)</f>
        <v>14.051125000000001</v>
      </c>
      <c r="H2">
        <f t="shared" si="1"/>
        <v>22.015916666666669</v>
      </c>
    </row>
    <row r="3" spans="1:8" ht="15.75" customHeight="1">
      <c r="A3" s="1">
        <v>16.791</v>
      </c>
      <c r="B3" s="1">
        <v>18.741</v>
      </c>
      <c r="C3" s="1">
        <f t="shared" si="0"/>
        <v>-1.9499999999999993</v>
      </c>
      <c r="D3" s="1" t="s">
        <v>5</v>
      </c>
      <c r="E3">
        <f>STDEV(C2:C25)</f>
        <v>4.8648269103590565</v>
      </c>
      <c r="F3" s="1" t="s">
        <v>6</v>
      </c>
      <c r="G3">
        <f t="shared" ref="G3:H3" si="2">MEDIAN(A2:A25)</f>
        <v>14.3565</v>
      </c>
      <c r="H3">
        <f t="shared" si="2"/>
        <v>21.017499999999998</v>
      </c>
    </row>
    <row r="4" spans="1:8" ht="15.75" customHeight="1">
      <c r="A4" s="1">
        <v>9.5640000000000001</v>
      </c>
      <c r="B4" s="1">
        <v>21.213999999999999</v>
      </c>
      <c r="C4" s="1">
        <f t="shared" si="0"/>
        <v>-11.649999999999999</v>
      </c>
      <c r="D4" s="1" t="s">
        <v>7</v>
      </c>
      <c r="E4">
        <f>E2/E3*SQRT(24)</f>
        <v>-8.0207069441099517</v>
      </c>
      <c r="F4" s="1" t="s">
        <v>8</v>
      </c>
      <c r="G4">
        <f t="shared" ref="G4:H4" si="3">QUARTILE(A1:A25,1)</f>
        <v>11.895250000000001</v>
      </c>
      <c r="H4">
        <f t="shared" si="3"/>
        <v>18.716749999999998</v>
      </c>
    </row>
    <row r="5" spans="1:8" ht="15.75" customHeight="1">
      <c r="A5" s="1">
        <v>8.6300000000000008</v>
      </c>
      <c r="B5" s="1">
        <v>15.686999999999999</v>
      </c>
      <c r="C5" s="1">
        <f t="shared" si="0"/>
        <v>-7.0569999999999986</v>
      </c>
      <c r="D5" s="1" t="s">
        <v>9</v>
      </c>
      <c r="E5">
        <f>E2/E3</f>
        <v>-1.6372199491222617</v>
      </c>
      <c r="F5" s="1" t="s">
        <v>10</v>
      </c>
      <c r="G5">
        <f t="shared" ref="G5:H5" si="4">QUARTILE(A1:A25,3)</f>
        <v>16.200749999999999</v>
      </c>
      <c r="H5">
        <f t="shared" si="4"/>
        <v>24.051499999999997</v>
      </c>
    </row>
    <row r="6" spans="1:8" ht="15.75" customHeight="1">
      <c r="A6" s="1">
        <v>14.669</v>
      </c>
      <c r="B6" s="1">
        <v>22.803000000000001</v>
      </c>
      <c r="C6" s="1">
        <f t="shared" si="0"/>
        <v>-8.1340000000000003</v>
      </c>
      <c r="D6" s="1" t="s">
        <v>11</v>
      </c>
      <c r="E6" s="2">
        <f>E2-2.064*E3/SQRT(24)</f>
        <v>-10.014402768849159</v>
      </c>
      <c r="F6" s="1" t="s">
        <v>12</v>
      </c>
      <c r="G6">
        <f t="shared" ref="G6:H6" si="5">G4-1.5*(G$5-G$4)</f>
        <v>5.4370000000000029</v>
      </c>
      <c r="H6">
        <f t="shared" si="5"/>
        <v>10.714624999999998</v>
      </c>
    </row>
    <row r="7" spans="1:8" ht="15.75" customHeight="1">
      <c r="A7" s="1">
        <v>12.238</v>
      </c>
      <c r="B7" s="1">
        <v>20.878</v>
      </c>
      <c r="C7" s="1">
        <f t="shared" si="0"/>
        <v>-8.64</v>
      </c>
      <c r="D7" s="1" t="s">
        <v>13</v>
      </c>
      <c r="E7">
        <f>E2+2.064*E3/SQRT(24)</f>
        <v>-5.9151805644841691</v>
      </c>
      <c r="F7" s="1" t="s">
        <v>14</v>
      </c>
      <c r="G7">
        <f t="shared" ref="G7:H7" si="6">G5+1.5*(G$5-G$4)</f>
        <v>22.658999999999999</v>
      </c>
      <c r="H7">
        <f t="shared" si="6"/>
        <v>32.053624999999997</v>
      </c>
    </row>
    <row r="8" spans="1:8" ht="15.75" customHeight="1">
      <c r="A8" s="1">
        <v>14.692</v>
      </c>
      <c r="B8" s="1">
        <v>24.571999999999999</v>
      </c>
      <c r="C8" s="1">
        <f t="shared" si="0"/>
        <v>-9.879999999999999</v>
      </c>
      <c r="F8" s="1" t="s">
        <v>15</v>
      </c>
      <c r="G8">
        <f t="shared" ref="G8:H8" si="7">MIN(A2:A25)</f>
        <v>8.6300000000000008</v>
      </c>
      <c r="H8">
        <f t="shared" si="7"/>
        <v>15.686999999999999</v>
      </c>
    </row>
    <row r="9" spans="1:8" ht="15.75" customHeight="1">
      <c r="A9" s="1">
        <v>8.9870000000000001</v>
      </c>
      <c r="B9" s="1">
        <v>17.393999999999998</v>
      </c>
      <c r="C9" s="1">
        <f t="shared" si="0"/>
        <v>-8.4069999999999983</v>
      </c>
      <c r="F9" s="1" t="s">
        <v>16</v>
      </c>
      <c r="G9" s="1">
        <f t="shared" ref="G9:H9" si="8">MAX(A2:A25)</f>
        <v>22.327999999999999</v>
      </c>
      <c r="H9" s="1">
        <f t="shared" si="8"/>
        <v>35.255000000000003</v>
      </c>
    </row>
    <row r="10" spans="1:8" ht="15.75" customHeight="1">
      <c r="A10" s="1">
        <v>9.4009999999999998</v>
      </c>
      <c r="B10" s="1">
        <v>20.762</v>
      </c>
      <c r="C10" s="1">
        <f t="shared" si="0"/>
        <v>-11.361000000000001</v>
      </c>
    </row>
    <row r="11" spans="1:8" ht="15.75" customHeight="1">
      <c r="A11" s="1">
        <v>14.48</v>
      </c>
      <c r="B11" s="1">
        <v>26.282</v>
      </c>
      <c r="C11" s="1">
        <f t="shared" si="0"/>
        <v>-11.802</v>
      </c>
    </row>
    <row r="12" spans="1:8" ht="15.75" customHeight="1">
      <c r="A12" s="1">
        <v>22.327999999999999</v>
      </c>
      <c r="B12" s="1">
        <v>24.524000000000001</v>
      </c>
      <c r="C12" s="1">
        <f t="shared" si="0"/>
        <v>-2.1960000000000015</v>
      </c>
    </row>
    <row r="13" spans="1:8" ht="15.75" customHeight="1">
      <c r="A13" s="1">
        <v>15.298</v>
      </c>
      <c r="B13" s="1">
        <v>18.643999999999998</v>
      </c>
      <c r="C13" s="1">
        <f t="shared" si="0"/>
        <v>-3.3459999999999983</v>
      </c>
    </row>
    <row r="14" spans="1:8" ht="15.75" customHeight="1">
      <c r="A14" s="1">
        <v>15.073</v>
      </c>
      <c r="B14" s="1">
        <v>17.510000000000002</v>
      </c>
      <c r="C14" s="1">
        <f t="shared" si="0"/>
        <v>-2.4370000000000012</v>
      </c>
    </row>
    <row r="15" spans="1:8" ht="15.75" customHeight="1">
      <c r="A15" s="1">
        <v>16.928999999999998</v>
      </c>
      <c r="B15" s="1">
        <v>20.329999999999998</v>
      </c>
      <c r="C15" s="1">
        <f t="shared" si="0"/>
        <v>-3.4009999999999998</v>
      </c>
    </row>
    <row r="16" spans="1:8" ht="15.75" customHeight="1">
      <c r="A16" s="1">
        <v>18.2</v>
      </c>
      <c r="B16" s="1">
        <v>35.255000000000003</v>
      </c>
      <c r="C16" s="1">
        <f t="shared" si="0"/>
        <v>-17.055000000000003</v>
      </c>
    </row>
    <row r="17" spans="1:3" ht="15.75" customHeight="1">
      <c r="A17" s="1">
        <v>12.13</v>
      </c>
      <c r="B17" s="1">
        <v>22.158000000000001</v>
      </c>
      <c r="C17" s="1">
        <f t="shared" si="0"/>
        <v>-10.028</v>
      </c>
    </row>
    <row r="18" spans="1:3" ht="15.75" customHeight="1">
      <c r="A18" s="1">
        <v>18.495000000000001</v>
      </c>
      <c r="B18" s="1">
        <v>25.138999999999999</v>
      </c>
      <c r="C18" s="1">
        <f t="shared" si="0"/>
        <v>-6.6439999999999984</v>
      </c>
    </row>
    <row r="19" spans="1:3" ht="15.75" customHeight="1">
      <c r="A19" s="1">
        <v>10.638999999999999</v>
      </c>
      <c r="B19" s="1">
        <v>20.428999999999998</v>
      </c>
      <c r="C19" s="1">
        <f t="shared" si="0"/>
        <v>-9.7899999999999991</v>
      </c>
    </row>
    <row r="20" spans="1:3" ht="15.75" customHeight="1">
      <c r="A20" s="1">
        <v>11.343999999999999</v>
      </c>
      <c r="B20" s="1">
        <v>17.425000000000001</v>
      </c>
      <c r="C20" s="1">
        <f t="shared" si="0"/>
        <v>-6.0810000000000013</v>
      </c>
    </row>
    <row r="21" spans="1:3" ht="15.75" customHeight="1">
      <c r="A21" s="1">
        <v>12.369</v>
      </c>
      <c r="B21" s="1">
        <v>34.287999999999997</v>
      </c>
      <c r="C21" s="1">
        <f t="shared" si="0"/>
        <v>-21.918999999999997</v>
      </c>
    </row>
    <row r="22" spans="1:3" ht="15.75" customHeight="1">
      <c r="A22" s="1">
        <v>12.944000000000001</v>
      </c>
      <c r="B22" s="1">
        <v>23.893999999999998</v>
      </c>
      <c r="C22" s="1">
        <f t="shared" si="0"/>
        <v>-10.949999999999998</v>
      </c>
    </row>
    <row r="23" spans="1:3" ht="12.5">
      <c r="A23" s="1">
        <v>14.233000000000001</v>
      </c>
      <c r="B23" s="1">
        <v>17.96</v>
      </c>
      <c r="C23" s="1">
        <f t="shared" si="0"/>
        <v>-3.7270000000000003</v>
      </c>
    </row>
    <row r="24" spans="1:3" ht="12.5">
      <c r="A24" s="1">
        <v>19.71</v>
      </c>
      <c r="B24" s="1">
        <v>22.058</v>
      </c>
      <c r="C24" s="1">
        <f t="shared" si="0"/>
        <v>-2.347999999999999</v>
      </c>
    </row>
    <row r="25" spans="1:3" ht="12.5">
      <c r="A25" s="1">
        <v>16.004000000000001</v>
      </c>
      <c r="B25" s="1">
        <v>21.157</v>
      </c>
      <c r="C25" s="1">
        <f t="shared" si="0"/>
        <v>-5.1529999999999987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Zongran Luo</cp:lastModifiedBy>
  <dcterms:modified xsi:type="dcterms:W3CDTF">2017-05-17T19:20:46Z</dcterms:modified>
</cp:coreProperties>
</file>