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0課程\大二下學期\競賽\bike-analysis\driect\"/>
    </mc:Choice>
  </mc:AlternateContent>
  <xr:revisionPtr revIDLastSave="0" documentId="13_ncr:1_{BE769820-8F3F-4F51-8247-26FD3EBD1336}" xr6:coauthVersionLast="45" xr6:coauthVersionMax="45" xr10:uidLastSave="{00000000-0000-0000-0000-000000000000}"/>
  <bookViews>
    <workbookView xWindow="-108" yWindow="348" windowWidth="23256" windowHeight="12720" activeTab="1" xr2:uid="{B2C4E149-503D-43D1-92FB-8D4EDE1FD9F7}"/>
  </bookViews>
  <sheets>
    <sheet name="工作表2" sheetId="2" r:id="rId1"/>
    <sheet name="工作表1" sheetId="1" r:id="rId2"/>
  </sheets>
  <definedNames>
    <definedName name="外部資料_1" localSheetId="0" hidden="1">工作表2!$A$1:$M$400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2" i="1" l="1"/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T2" i="2" l="1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8" i="2"/>
  <c r="T209" i="2"/>
  <c r="T210" i="2"/>
  <c r="T211" i="2"/>
  <c r="T212" i="2"/>
  <c r="T213" i="2"/>
  <c r="T214" i="2"/>
  <c r="T215" i="2"/>
  <c r="T216" i="2"/>
  <c r="T217" i="2"/>
  <c r="T218" i="2"/>
  <c r="T219" i="2"/>
  <c r="T220" i="2"/>
  <c r="T221" i="2"/>
  <c r="T222" i="2"/>
  <c r="T223" i="2"/>
  <c r="T224" i="2"/>
  <c r="T225" i="2"/>
  <c r="T226" i="2"/>
  <c r="T227" i="2"/>
  <c r="T228" i="2"/>
  <c r="T229" i="2"/>
  <c r="T230" i="2"/>
  <c r="T231" i="2"/>
  <c r="T232" i="2"/>
  <c r="T233" i="2"/>
  <c r="T234" i="2"/>
  <c r="T235" i="2"/>
  <c r="T236" i="2"/>
  <c r="T237" i="2"/>
  <c r="T238" i="2"/>
  <c r="T239" i="2"/>
  <c r="T240" i="2"/>
  <c r="T241" i="2"/>
  <c r="T242" i="2"/>
  <c r="T243" i="2"/>
  <c r="T244" i="2"/>
  <c r="T245" i="2"/>
  <c r="T246" i="2"/>
  <c r="T247" i="2"/>
  <c r="T248" i="2"/>
  <c r="T249" i="2"/>
  <c r="T250" i="2"/>
  <c r="T251" i="2"/>
  <c r="T252" i="2"/>
  <c r="T253" i="2"/>
  <c r="T254" i="2"/>
  <c r="T255" i="2"/>
  <c r="T256" i="2"/>
  <c r="T257" i="2"/>
  <c r="T258" i="2"/>
  <c r="T259" i="2"/>
  <c r="T260" i="2"/>
  <c r="T261" i="2"/>
  <c r="T262" i="2"/>
  <c r="T263" i="2"/>
  <c r="T264" i="2"/>
  <c r="T265" i="2"/>
  <c r="T266" i="2"/>
  <c r="T267" i="2"/>
  <c r="T268" i="2"/>
  <c r="T269" i="2"/>
  <c r="T270" i="2"/>
  <c r="T271" i="2"/>
  <c r="T272" i="2"/>
  <c r="T273" i="2"/>
  <c r="T274" i="2"/>
  <c r="T275" i="2"/>
  <c r="T276" i="2"/>
  <c r="T277" i="2"/>
  <c r="T278" i="2"/>
  <c r="T279" i="2"/>
  <c r="T280" i="2"/>
  <c r="T281" i="2"/>
  <c r="T282" i="2"/>
  <c r="T283" i="2"/>
  <c r="T284" i="2"/>
  <c r="T285" i="2"/>
  <c r="T286" i="2"/>
  <c r="T287" i="2"/>
  <c r="T288" i="2"/>
  <c r="T289" i="2"/>
  <c r="T290" i="2"/>
  <c r="T291" i="2"/>
  <c r="T292" i="2"/>
  <c r="T293" i="2"/>
  <c r="T294" i="2"/>
  <c r="T295" i="2"/>
  <c r="T296" i="2"/>
  <c r="T297" i="2"/>
  <c r="T298" i="2"/>
  <c r="T299" i="2"/>
  <c r="T300" i="2"/>
  <c r="T301" i="2"/>
  <c r="T302" i="2"/>
  <c r="T303" i="2"/>
  <c r="T304" i="2"/>
  <c r="T305" i="2"/>
  <c r="T306" i="2"/>
  <c r="T307" i="2"/>
  <c r="T308" i="2"/>
  <c r="T309" i="2"/>
  <c r="T310" i="2"/>
  <c r="T311" i="2"/>
  <c r="T312" i="2"/>
  <c r="T313" i="2"/>
  <c r="T314" i="2"/>
  <c r="T315" i="2"/>
  <c r="T316" i="2"/>
  <c r="T317" i="2"/>
  <c r="T318" i="2"/>
  <c r="T319" i="2"/>
  <c r="T320" i="2"/>
  <c r="T321" i="2"/>
  <c r="T322" i="2"/>
  <c r="T323" i="2"/>
  <c r="T324" i="2"/>
  <c r="T325" i="2"/>
  <c r="T326" i="2"/>
  <c r="T327" i="2"/>
  <c r="T328" i="2"/>
  <c r="T329" i="2"/>
  <c r="T330" i="2"/>
  <c r="T331" i="2"/>
  <c r="T332" i="2"/>
  <c r="T333" i="2"/>
  <c r="T334" i="2"/>
  <c r="T335" i="2"/>
  <c r="T336" i="2"/>
  <c r="T337" i="2"/>
  <c r="T338" i="2"/>
  <c r="T339" i="2"/>
  <c r="T340" i="2"/>
  <c r="T341" i="2"/>
  <c r="T342" i="2"/>
  <c r="T343" i="2"/>
  <c r="T344" i="2"/>
  <c r="T345" i="2"/>
  <c r="T346" i="2"/>
  <c r="T347" i="2"/>
  <c r="T348" i="2"/>
  <c r="T349" i="2"/>
  <c r="T350" i="2"/>
  <c r="T351" i="2"/>
  <c r="T352" i="2"/>
  <c r="T353" i="2"/>
  <c r="T354" i="2"/>
  <c r="T355" i="2"/>
  <c r="T356" i="2"/>
  <c r="T357" i="2"/>
  <c r="T358" i="2"/>
  <c r="T359" i="2"/>
  <c r="T360" i="2"/>
  <c r="T361" i="2"/>
  <c r="T362" i="2"/>
  <c r="T363" i="2"/>
  <c r="T364" i="2"/>
  <c r="T365" i="2"/>
  <c r="T366" i="2"/>
  <c r="T367" i="2"/>
  <c r="T368" i="2"/>
  <c r="T369" i="2"/>
  <c r="T370" i="2"/>
  <c r="T371" i="2"/>
  <c r="T372" i="2"/>
  <c r="T373" i="2"/>
  <c r="T374" i="2"/>
  <c r="T375" i="2"/>
  <c r="T376" i="2"/>
  <c r="T377" i="2"/>
  <c r="T378" i="2"/>
  <c r="T379" i="2"/>
  <c r="T380" i="2"/>
  <c r="T381" i="2"/>
  <c r="T382" i="2"/>
  <c r="T383" i="2"/>
  <c r="T384" i="2"/>
  <c r="T385" i="2"/>
  <c r="T386" i="2"/>
  <c r="T387" i="2"/>
  <c r="T388" i="2"/>
  <c r="T389" i="2"/>
  <c r="T390" i="2"/>
  <c r="T391" i="2"/>
  <c r="T392" i="2"/>
  <c r="T393" i="2"/>
  <c r="T394" i="2"/>
  <c r="T395" i="2"/>
  <c r="T396" i="2"/>
  <c r="T397" i="2"/>
  <c r="T398" i="2"/>
  <c r="T399" i="2"/>
  <c r="T400" i="2"/>
  <c r="S2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S178" i="2"/>
  <c r="S179" i="2"/>
  <c r="S180" i="2"/>
  <c r="S181" i="2"/>
  <c r="S182" i="2"/>
  <c r="S183" i="2"/>
  <c r="S184" i="2"/>
  <c r="S185" i="2"/>
  <c r="S186" i="2"/>
  <c r="S187" i="2"/>
  <c r="S188" i="2"/>
  <c r="S189" i="2"/>
  <c r="S190" i="2"/>
  <c r="S191" i="2"/>
  <c r="S192" i="2"/>
  <c r="S193" i="2"/>
  <c r="S194" i="2"/>
  <c r="S195" i="2"/>
  <c r="S196" i="2"/>
  <c r="S197" i="2"/>
  <c r="S198" i="2"/>
  <c r="S199" i="2"/>
  <c r="S200" i="2"/>
  <c r="S201" i="2"/>
  <c r="S202" i="2"/>
  <c r="S203" i="2"/>
  <c r="S204" i="2"/>
  <c r="S205" i="2"/>
  <c r="S206" i="2"/>
  <c r="S207" i="2"/>
  <c r="S208" i="2"/>
  <c r="S209" i="2"/>
  <c r="S210" i="2"/>
  <c r="S211" i="2"/>
  <c r="S212" i="2"/>
  <c r="S213" i="2"/>
  <c r="S214" i="2"/>
  <c r="S215" i="2"/>
  <c r="S216" i="2"/>
  <c r="S217" i="2"/>
  <c r="S218" i="2"/>
  <c r="S219" i="2"/>
  <c r="S220" i="2"/>
  <c r="S221" i="2"/>
  <c r="S222" i="2"/>
  <c r="S223" i="2"/>
  <c r="S224" i="2"/>
  <c r="S225" i="2"/>
  <c r="S226" i="2"/>
  <c r="S227" i="2"/>
  <c r="S228" i="2"/>
  <c r="S229" i="2"/>
  <c r="S230" i="2"/>
  <c r="S231" i="2"/>
  <c r="S232" i="2"/>
  <c r="S233" i="2"/>
  <c r="S234" i="2"/>
  <c r="S235" i="2"/>
  <c r="S236" i="2"/>
  <c r="S237" i="2"/>
  <c r="S238" i="2"/>
  <c r="S239" i="2"/>
  <c r="S240" i="2"/>
  <c r="S241" i="2"/>
  <c r="S242" i="2"/>
  <c r="S243" i="2"/>
  <c r="S244" i="2"/>
  <c r="S245" i="2"/>
  <c r="S246" i="2"/>
  <c r="S247" i="2"/>
  <c r="S248" i="2"/>
  <c r="S249" i="2"/>
  <c r="S250" i="2"/>
  <c r="S251" i="2"/>
  <c r="S252" i="2"/>
  <c r="S253" i="2"/>
  <c r="S254" i="2"/>
  <c r="S255" i="2"/>
  <c r="S256" i="2"/>
  <c r="S257" i="2"/>
  <c r="S258" i="2"/>
  <c r="S259" i="2"/>
  <c r="S260" i="2"/>
  <c r="S261" i="2"/>
  <c r="S262" i="2"/>
  <c r="S263" i="2"/>
  <c r="S264" i="2"/>
  <c r="S265" i="2"/>
  <c r="S266" i="2"/>
  <c r="S267" i="2"/>
  <c r="S268" i="2"/>
  <c r="S269" i="2"/>
  <c r="S270" i="2"/>
  <c r="S271" i="2"/>
  <c r="S272" i="2"/>
  <c r="S273" i="2"/>
  <c r="S274" i="2"/>
  <c r="S275" i="2"/>
  <c r="S276" i="2"/>
  <c r="S277" i="2"/>
  <c r="S278" i="2"/>
  <c r="S279" i="2"/>
  <c r="S280" i="2"/>
  <c r="S281" i="2"/>
  <c r="S282" i="2"/>
  <c r="S283" i="2"/>
  <c r="S284" i="2"/>
  <c r="S285" i="2"/>
  <c r="S286" i="2"/>
  <c r="S287" i="2"/>
  <c r="S288" i="2"/>
  <c r="S289" i="2"/>
  <c r="S290" i="2"/>
  <c r="S291" i="2"/>
  <c r="S292" i="2"/>
  <c r="S293" i="2"/>
  <c r="S294" i="2"/>
  <c r="S295" i="2"/>
  <c r="S296" i="2"/>
  <c r="S297" i="2"/>
  <c r="S298" i="2"/>
  <c r="S299" i="2"/>
  <c r="S300" i="2"/>
  <c r="S301" i="2"/>
  <c r="S302" i="2"/>
  <c r="S303" i="2"/>
  <c r="S304" i="2"/>
  <c r="S305" i="2"/>
  <c r="S306" i="2"/>
  <c r="S307" i="2"/>
  <c r="S308" i="2"/>
  <c r="S309" i="2"/>
  <c r="S310" i="2"/>
  <c r="S311" i="2"/>
  <c r="S312" i="2"/>
  <c r="S313" i="2"/>
  <c r="S314" i="2"/>
  <c r="S315" i="2"/>
  <c r="S316" i="2"/>
  <c r="S317" i="2"/>
  <c r="S318" i="2"/>
  <c r="S319" i="2"/>
  <c r="S320" i="2"/>
  <c r="S321" i="2"/>
  <c r="S322" i="2"/>
  <c r="S323" i="2"/>
  <c r="S324" i="2"/>
  <c r="S325" i="2"/>
  <c r="S326" i="2"/>
  <c r="S327" i="2"/>
  <c r="S328" i="2"/>
  <c r="S329" i="2"/>
  <c r="S330" i="2"/>
  <c r="S331" i="2"/>
  <c r="S332" i="2"/>
  <c r="S333" i="2"/>
  <c r="S334" i="2"/>
  <c r="S335" i="2"/>
  <c r="S336" i="2"/>
  <c r="S337" i="2"/>
  <c r="S338" i="2"/>
  <c r="S339" i="2"/>
  <c r="S340" i="2"/>
  <c r="S341" i="2"/>
  <c r="S342" i="2"/>
  <c r="S343" i="2"/>
  <c r="S344" i="2"/>
  <c r="S345" i="2"/>
  <c r="S346" i="2"/>
  <c r="S347" i="2"/>
  <c r="S348" i="2"/>
  <c r="S349" i="2"/>
  <c r="S350" i="2"/>
  <c r="S351" i="2"/>
  <c r="S352" i="2"/>
  <c r="S353" i="2"/>
  <c r="S354" i="2"/>
  <c r="S355" i="2"/>
  <c r="S356" i="2"/>
  <c r="S357" i="2"/>
  <c r="S358" i="2"/>
  <c r="S359" i="2"/>
  <c r="S360" i="2"/>
  <c r="S361" i="2"/>
  <c r="S362" i="2"/>
  <c r="S363" i="2"/>
  <c r="S364" i="2"/>
  <c r="S365" i="2"/>
  <c r="S366" i="2"/>
  <c r="S367" i="2"/>
  <c r="S368" i="2"/>
  <c r="S369" i="2"/>
  <c r="S370" i="2"/>
  <c r="S371" i="2"/>
  <c r="S372" i="2"/>
  <c r="S373" i="2"/>
  <c r="S374" i="2"/>
  <c r="S375" i="2"/>
  <c r="S376" i="2"/>
  <c r="S377" i="2"/>
  <c r="S378" i="2"/>
  <c r="S379" i="2"/>
  <c r="S380" i="2"/>
  <c r="S381" i="2"/>
  <c r="S382" i="2"/>
  <c r="S383" i="2"/>
  <c r="S384" i="2"/>
  <c r="S385" i="2"/>
  <c r="S386" i="2"/>
  <c r="S387" i="2"/>
  <c r="S388" i="2"/>
  <c r="S389" i="2"/>
  <c r="S390" i="2"/>
  <c r="S391" i="2"/>
  <c r="S392" i="2"/>
  <c r="S393" i="2"/>
  <c r="S394" i="2"/>
  <c r="S395" i="2"/>
  <c r="S396" i="2"/>
  <c r="S397" i="2"/>
  <c r="S398" i="2"/>
  <c r="S399" i="2"/>
  <c r="S400" i="2"/>
  <c r="R356" i="2"/>
  <c r="Q5" i="2"/>
  <c r="R5" i="2" s="1"/>
  <c r="Q2" i="2"/>
  <c r="R2" i="2" s="1"/>
  <c r="Q3" i="2"/>
  <c r="R3" i="2" s="1"/>
  <c r="Q4" i="2"/>
  <c r="R4" i="2" s="1"/>
  <c r="Q6" i="2"/>
  <c r="R6" i="2" s="1"/>
  <c r="Q7" i="2"/>
  <c r="R7" i="2" s="1"/>
  <c r="Q8" i="2"/>
  <c r="R8" i="2" s="1"/>
  <c r="Q9" i="2"/>
  <c r="R9" i="2" s="1"/>
  <c r="Q10" i="2"/>
  <c r="R10" i="2" s="1"/>
  <c r="Q11" i="2"/>
  <c r="R11" i="2" s="1"/>
  <c r="Q12" i="2"/>
  <c r="R12" i="2" s="1"/>
  <c r="Q13" i="2"/>
  <c r="R13" i="2" s="1"/>
  <c r="Q14" i="2"/>
  <c r="R14" i="2" s="1"/>
  <c r="Q15" i="2"/>
  <c r="R15" i="2" s="1"/>
  <c r="Q16" i="2"/>
  <c r="R16" i="2" s="1"/>
  <c r="Q17" i="2"/>
  <c r="R17" i="2" s="1"/>
  <c r="Q18" i="2"/>
  <c r="R18" i="2" s="1"/>
  <c r="Q19" i="2"/>
  <c r="R19" i="2" s="1"/>
  <c r="Q20" i="2"/>
  <c r="R20" i="2" s="1"/>
  <c r="Q21" i="2"/>
  <c r="R21" i="2" s="1"/>
  <c r="Q22" i="2"/>
  <c r="R22" i="2" s="1"/>
  <c r="Q23" i="2"/>
  <c r="R23" i="2" s="1"/>
  <c r="Q24" i="2"/>
  <c r="R24" i="2" s="1"/>
  <c r="Q25" i="2"/>
  <c r="R25" i="2" s="1"/>
  <c r="Q26" i="2"/>
  <c r="R26" i="2" s="1"/>
  <c r="Q27" i="2"/>
  <c r="R27" i="2" s="1"/>
  <c r="Q28" i="2"/>
  <c r="R28" i="2" s="1"/>
  <c r="Q29" i="2"/>
  <c r="R29" i="2" s="1"/>
  <c r="Q30" i="2"/>
  <c r="R30" i="2" s="1"/>
  <c r="Q31" i="2"/>
  <c r="R31" i="2" s="1"/>
  <c r="Q32" i="2"/>
  <c r="R32" i="2" s="1"/>
  <c r="Q33" i="2"/>
  <c r="R33" i="2" s="1"/>
  <c r="Q34" i="2"/>
  <c r="R34" i="2" s="1"/>
  <c r="Q35" i="2"/>
  <c r="R35" i="2" s="1"/>
  <c r="Q36" i="2"/>
  <c r="R36" i="2" s="1"/>
  <c r="Q37" i="2"/>
  <c r="R37" i="2" s="1"/>
  <c r="Q38" i="2"/>
  <c r="R38" i="2" s="1"/>
  <c r="Q39" i="2"/>
  <c r="R39" i="2" s="1"/>
  <c r="Q40" i="2"/>
  <c r="R40" i="2" s="1"/>
  <c r="Q41" i="2"/>
  <c r="R41" i="2" s="1"/>
  <c r="Q42" i="2"/>
  <c r="R42" i="2" s="1"/>
  <c r="Q43" i="2"/>
  <c r="R43" i="2" s="1"/>
  <c r="Q44" i="2"/>
  <c r="R44" i="2" s="1"/>
  <c r="Q45" i="2"/>
  <c r="R45" i="2" s="1"/>
  <c r="Q46" i="2"/>
  <c r="R46" i="2" s="1"/>
  <c r="Q47" i="2"/>
  <c r="R47" i="2" s="1"/>
  <c r="Q48" i="2"/>
  <c r="R48" i="2" s="1"/>
  <c r="Q49" i="2"/>
  <c r="R49" i="2" s="1"/>
  <c r="Q50" i="2"/>
  <c r="R50" i="2" s="1"/>
  <c r="Q51" i="2"/>
  <c r="R51" i="2" s="1"/>
  <c r="Q52" i="2"/>
  <c r="R52" i="2" s="1"/>
  <c r="Q53" i="2"/>
  <c r="R53" i="2" s="1"/>
  <c r="Q54" i="2"/>
  <c r="R54" i="2" s="1"/>
  <c r="Q55" i="2"/>
  <c r="R55" i="2" s="1"/>
  <c r="Q56" i="2"/>
  <c r="R56" i="2" s="1"/>
  <c r="Q57" i="2"/>
  <c r="R57" i="2" s="1"/>
  <c r="Q58" i="2"/>
  <c r="R58" i="2" s="1"/>
  <c r="Q59" i="2"/>
  <c r="R59" i="2" s="1"/>
  <c r="Q60" i="2"/>
  <c r="R60" i="2" s="1"/>
  <c r="Q61" i="2"/>
  <c r="R61" i="2" s="1"/>
  <c r="Q62" i="2"/>
  <c r="R62" i="2" s="1"/>
  <c r="Q63" i="2"/>
  <c r="R63" i="2" s="1"/>
  <c r="Q64" i="2"/>
  <c r="R64" i="2" s="1"/>
  <c r="Q65" i="2"/>
  <c r="R65" i="2" s="1"/>
  <c r="Q66" i="2"/>
  <c r="R66" i="2" s="1"/>
  <c r="Q67" i="2"/>
  <c r="R67" i="2" s="1"/>
  <c r="Q68" i="2"/>
  <c r="R68" i="2" s="1"/>
  <c r="Q69" i="2"/>
  <c r="R69" i="2" s="1"/>
  <c r="Q70" i="2"/>
  <c r="R70" i="2" s="1"/>
  <c r="Q71" i="2"/>
  <c r="R71" i="2" s="1"/>
  <c r="Q72" i="2"/>
  <c r="R72" i="2" s="1"/>
  <c r="Q73" i="2"/>
  <c r="R73" i="2" s="1"/>
  <c r="Q74" i="2"/>
  <c r="R74" i="2" s="1"/>
  <c r="Q75" i="2"/>
  <c r="R75" i="2" s="1"/>
  <c r="Q76" i="2"/>
  <c r="R76" i="2" s="1"/>
  <c r="Q77" i="2"/>
  <c r="R77" i="2" s="1"/>
  <c r="Q78" i="2"/>
  <c r="R78" i="2" s="1"/>
  <c r="Q79" i="2"/>
  <c r="R79" i="2" s="1"/>
  <c r="Q80" i="2"/>
  <c r="R80" i="2" s="1"/>
  <c r="Q81" i="2"/>
  <c r="R81" i="2" s="1"/>
  <c r="Q82" i="2"/>
  <c r="R82" i="2" s="1"/>
  <c r="Q83" i="2"/>
  <c r="R83" i="2" s="1"/>
  <c r="Q84" i="2"/>
  <c r="R84" i="2" s="1"/>
  <c r="Q85" i="2"/>
  <c r="R85" i="2" s="1"/>
  <c r="Q86" i="2"/>
  <c r="R86" i="2" s="1"/>
  <c r="Q87" i="2"/>
  <c r="R87" i="2" s="1"/>
  <c r="Q88" i="2"/>
  <c r="R88" i="2" s="1"/>
  <c r="Q89" i="2"/>
  <c r="R89" i="2" s="1"/>
  <c r="Q90" i="2"/>
  <c r="R90" i="2" s="1"/>
  <c r="Q91" i="2"/>
  <c r="R91" i="2" s="1"/>
  <c r="Q92" i="2"/>
  <c r="R92" i="2" s="1"/>
  <c r="Q93" i="2"/>
  <c r="R93" i="2" s="1"/>
  <c r="Q94" i="2"/>
  <c r="R94" i="2" s="1"/>
  <c r="Q95" i="2"/>
  <c r="R95" i="2" s="1"/>
  <c r="Q96" i="2"/>
  <c r="R96" i="2" s="1"/>
  <c r="Q97" i="2"/>
  <c r="R97" i="2" s="1"/>
  <c r="Q98" i="2"/>
  <c r="R98" i="2" s="1"/>
  <c r="Q99" i="2"/>
  <c r="R99" i="2" s="1"/>
  <c r="Q100" i="2"/>
  <c r="R100" i="2" s="1"/>
  <c r="Q101" i="2"/>
  <c r="R101" i="2" s="1"/>
  <c r="Q102" i="2"/>
  <c r="R102" i="2" s="1"/>
  <c r="Q103" i="2"/>
  <c r="R103" i="2" s="1"/>
  <c r="Q104" i="2"/>
  <c r="R104" i="2" s="1"/>
  <c r="Q105" i="2"/>
  <c r="R105" i="2" s="1"/>
  <c r="Q106" i="2"/>
  <c r="R106" i="2" s="1"/>
  <c r="Q107" i="2"/>
  <c r="R107" i="2" s="1"/>
  <c r="Q108" i="2"/>
  <c r="R108" i="2" s="1"/>
  <c r="Q109" i="2"/>
  <c r="R109" i="2" s="1"/>
  <c r="Q110" i="2"/>
  <c r="R110" i="2" s="1"/>
  <c r="Q111" i="2"/>
  <c r="R111" i="2" s="1"/>
  <c r="Q112" i="2"/>
  <c r="R112" i="2" s="1"/>
  <c r="Q113" i="2"/>
  <c r="R113" i="2" s="1"/>
  <c r="Q114" i="2"/>
  <c r="R114" i="2" s="1"/>
  <c r="Q115" i="2"/>
  <c r="R115" i="2" s="1"/>
  <c r="Q116" i="2"/>
  <c r="R116" i="2" s="1"/>
  <c r="Q117" i="2"/>
  <c r="R117" i="2" s="1"/>
  <c r="Q118" i="2"/>
  <c r="R118" i="2" s="1"/>
  <c r="Q119" i="2"/>
  <c r="R119" i="2" s="1"/>
  <c r="Q120" i="2"/>
  <c r="R120" i="2" s="1"/>
  <c r="Q121" i="2"/>
  <c r="R121" i="2" s="1"/>
  <c r="Q122" i="2"/>
  <c r="R122" i="2" s="1"/>
  <c r="Q123" i="2"/>
  <c r="R123" i="2" s="1"/>
  <c r="Q124" i="2"/>
  <c r="R124" i="2" s="1"/>
  <c r="Q125" i="2"/>
  <c r="R125" i="2" s="1"/>
  <c r="Q126" i="2"/>
  <c r="R126" i="2" s="1"/>
  <c r="Q127" i="2"/>
  <c r="R127" i="2" s="1"/>
  <c r="Q128" i="2"/>
  <c r="R128" i="2" s="1"/>
  <c r="Q129" i="2"/>
  <c r="R129" i="2" s="1"/>
  <c r="Q130" i="2"/>
  <c r="R130" i="2" s="1"/>
  <c r="Q131" i="2"/>
  <c r="R131" i="2" s="1"/>
  <c r="Q132" i="2"/>
  <c r="R132" i="2" s="1"/>
  <c r="Q133" i="2"/>
  <c r="R133" i="2" s="1"/>
  <c r="Q134" i="2"/>
  <c r="R134" i="2" s="1"/>
  <c r="Q135" i="2"/>
  <c r="R135" i="2" s="1"/>
  <c r="Q136" i="2"/>
  <c r="R136" i="2" s="1"/>
  <c r="Q137" i="2"/>
  <c r="R137" i="2" s="1"/>
  <c r="Q138" i="2"/>
  <c r="R138" i="2" s="1"/>
  <c r="Q139" i="2"/>
  <c r="R139" i="2" s="1"/>
  <c r="Q140" i="2"/>
  <c r="R140" i="2" s="1"/>
  <c r="Q141" i="2"/>
  <c r="R141" i="2" s="1"/>
  <c r="Q142" i="2"/>
  <c r="R142" i="2" s="1"/>
  <c r="Q143" i="2"/>
  <c r="R143" i="2" s="1"/>
  <c r="Q144" i="2"/>
  <c r="R144" i="2" s="1"/>
  <c r="Q145" i="2"/>
  <c r="R145" i="2" s="1"/>
  <c r="Q146" i="2"/>
  <c r="R146" i="2" s="1"/>
  <c r="Q147" i="2"/>
  <c r="R147" i="2" s="1"/>
  <c r="Q148" i="2"/>
  <c r="R148" i="2" s="1"/>
  <c r="Q149" i="2"/>
  <c r="R149" i="2" s="1"/>
  <c r="Q150" i="2"/>
  <c r="R150" i="2" s="1"/>
  <c r="Q151" i="2"/>
  <c r="R151" i="2" s="1"/>
  <c r="Q152" i="2"/>
  <c r="R152" i="2" s="1"/>
  <c r="Q153" i="2"/>
  <c r="R153" i="2" s="1"/>
  <c r="Q154" i="2"/>
  <c r="R154" i="2" s="1"/>
  <c r="Q155" i="2"/>
  <c r="R155" i="2" s="1"/>
  <c r="Q156" i="2"/>
  <c r="R156" i="2" s="1"/>
  <c r="Q157" i="2"/>
  <c r="R157" i="2" s="1"/>
  <c r="Q158" i="2"/>
  <c r="R158" i="2" s="1"/>
  <c r="Q159" i="2"/>
  <c r="R159" i="2" s="1"/>
  <c r="Q160" i="2"/>
  <c r="R160" i="2" s="1"/>
  <c r="Q161" i="2"/>
  <c r="R161" i="2" s="1"/>
  <c r="Q162" i="2"/>
  <c r="R162" i="2" s="1"/>
  <c r="Q163" i="2"/>
  <c r="R163" i="2" s="1"/>
  <c r="Q164" i="2"/>
  <c r="R164" i="2" s="1"/>
  <c r="Q165" i="2"/>
  <c r="R165" i="2" s="1"/>
  <c r="Q166" i="2"/>
  <c r="R166" i="2" s="1"/>
  <c r="Q167" i="2"/>
  <c r="R167" i="2" s="1"/>
  <c r="Q168" i="2"/>
  <c r="R168" i="2" s="1"/>
  <c r="Q169" i="2"/>
  <c r="R169" i="2" s="1"/>
  <c r="Q170" i="2"/>
  <c r="R170" i="2" s="1"/>
  <c r="Q171" i="2"/>
  <c r="R171" i="2" s="1"/>
  <c r="Q172" i="2"/>
  <c r="R172" i="2" s="1"/>
  <c r="Q173" i="2"/>
  <c r="R173" i="2" s="1"/>
  <c r="Q174" i="2"/>
  <c r="R174" i="2" s="1"/>
  <c r="Q175" i="2"/>
  <c r="R175" i="2" s="1"/>
  <c r="Q176" i="2"/>
  <c r="R176" i="2" s="1"/>
  <c r="Q177" i="2"/>
  <c r="R177" i="2" s="1"/>
  <c r="Q178" i="2"/>
  <c r="R178" i="2" s="1"/>
  <c r="Q179" i="2"/>
  <c r="R179" i="2" s="1"/>
  <c r="Q180" i="2"/>
  <c r="R180" i="2" s="1"/>
  <c r="Q181" i="2"/>
  <c r="R181" i="2" s="1"/>
  <c r="Q182" i="2"/>
  <c r="R182" i="2" s="1"/>
  <c r="Q183" i="2"/>
  <c r="R183" i="2" s="1"/>
  <c r="Q184" i="2"/>
  <c r="R184" i="2" s="1"/>
  <c r="Q185" i="2"/>
  <c r="R185" i="2" s="1"/>
  <c r="Q186" i="2"/>
  <c r="R186" i="2" s="1"/>
  <c r="Q187" i="2"/>
  <c r="R187" i="2" s="1"/>
  <c r="Q188" i="2"/>
  <c r="R188" i="2" s="1"/>
  <c r="Q189" i="2"/>
  <c r="R189" i="2" s="1"/>
  <c r="Q190" i="2"/>
  <c r="R190" i="2" s="1"/>
  <c r="Q191" i="2"/>
  <c r="R191" i="2" s="1"/>
  <c r="Q192" i="2"/>
  <c r="R192" i="2" s="1"/>
  <c r="Q193" i="2"/>
  <c r="R193" i="2" s="1"/>
  <c r="Q194" i="2"/>
  <c r="R194" i="2" s="1"/>
  <c r="Q195" i="2"/>
  <c r="R195" i="2" s="1"/>
  <c r="Q196" i="2"/>
  <c r="R196" i="2" s="1"/>
  <c r="Q197" i="2"/>
  <c r="R197" i="2" s="1"/>
  <c r="Q198" i="2"/>
  <c r="R198" i="2" s="1"/>
  <c r="Q199" i="2"/>
  <c r="R199" i="2" s="1"/>
  <c r="Q200" i="2"/>
  <c r="R200" i="2" s="1"/>
  <c r="Q201" i="2"/>
  <c r="R201" i="2" s="1"/>
  <c r="Q202" i="2"/>
  <c r="R202" i="2" s="1"/>
  <c r="Q203" i="2"/>
  <c r="R203" i="2" s="1"/>
  <c r="Q204" i="2"/>
  <c r="R204" i="2" s="1"/>
  <c r="Q205" i="2"/>
  <c r="R205" i="2" s="1"/>
  <c r="Q206" i="2"/>
  <c r="R206" i="2" s="1"/>
  <c r="Q207" i="2"/>
  <c r="R207" i="2" s="1"/>
  <c r="Q208" i="2"/>
  <c r="R208" i="2" s="1"/>
  <c r="Q209" i="2"/>
  <c r="R209" i="2" s="1"/>
  <c r="Q210" i="2"/>
  <c r="R210" i="2" s="1"/>
  <c r="Q211" i="2"/>
  <c r="R211" i="2" s="1"/>
  <c r="Q212" i="2"/>
  <c r="R212" i="2" s="1"/>
  <c r="Q213" i="2"/>
  <c r="R213" i="2" s="1"/>
  <c r="Q214" i="2"/>
  <c r="R214" i="2" s="1"/>
  <c r="Q215" i="2"/>
  <c r="R215" i="2" s="1"/>
  <c r="Q216" i="2"/>
  <c r="R216" i="2" s="1"/>
  <c r="Q217" i="2"/>
  <c r="R217" i="2" s="1"/>
  <c r="Q218" i="2"/>
  <c r="R218" i="2" s="1"/>
  <c r="Q219" i="2"/>
  <c r="R219" i="2" s="1"/>
  <c r="Q220" i="2"/>
  <c r="R220" i="2" s="1"/>
  <c r="Q221" i="2"/>
  <c r="R221" i="2" s="1"/>
  <c r="Q222" i="2"/>
  <c r="R222" i="2" s="1"/>
  <c r="Q223" i="2"/>
  <c r="R223" i="2" s="1"/>
  <c r="Q224" i="2"/>
  <c r="R224" i="2" s="1"/>
  <c r="Q225" i="2"/>
  <c r="R225" i="2" s="1"/>
  <c r="Q226" i="2"/>
  <c r="R226" i="2" s="1"/>
  <c r="Q227" i="2"/>
  <c r="R227" i="2" s="1"/>
  <c r="Q228" i="2"/>
  <c r="R228" i="2" s="1"/>
  <c r="Q229" i="2"/>
  <c r="R229" i="2" s="1"/>
  <c r="Q230" i="2"/>
  <c r="R230" i="2" s="1"/>
  <c r="Q231" i="2"/>
  <c r="R231" i="2" s="1"/>
  <c r="Q232" i="2"/>
  <c r="R232" i="2" s="1"/>
  <c r="Q233" i="2"/>
  <c r="R233" i="2" s="1"/>
  <c r="Q234" i="2"/>
  <c r="R234" i="2" s="1"/>
  <c r="Q235" i="2"/>
  <c r="R235" i="2" s="1"/>
  <c r="Q236" i="2"/>
  <c r="R236" i="2" s="1"/>
  <c r="Q237" i="2"/>
  <c r="R237" i="2" s="1"/>
  <c r="Q238" i="2"/>
  <c r="R238" i="2" s="1"/>
  <c r="Q239" i="2"/>
  <c r="R239" i="2" s="1"/>
  <c r="Q240" i="2"/>
  <c r="R240" i="2" s="1"/>
  <c r="Q241" i="2"/>
  <c r="R241" i="2" s="1"/>
  <c r="Q242" i="2"/>
  <c r="R242" i="2" s="1"/>
  <c r="Q243" i="2"/>
  <c r="R243" i="2" s="1"/>
  <c r="Q244" i="2"/>
  <c r="R244" i="2" s="1"/>
  <c r="Q245" i="2"/>
  <c r="R245" i="2" s="1"/>
  <c r="Q246" i="2"/>
  <c r="R246" i="2" s="1"/>
  <c r="Q247" i="2"/>
  <c r="R247" i="2" s="1"/>
  <c r="Q248" i="2"/>
  <c r="R248" i="2" s="1"/>
  <c r="Q249" i="2"/>
  <c r="R249" i="2" s="1"/>
  <c r="Q250" i="2"/>
  <c r="R250" i="2" s="1"/>
  <c r="Q251" i="2"/>
  <c r="R251" i="2" s="1"/>
  <c r="Q252" i="2"/>
  <c r="R252" i="2" s="1"/>
  <c r="Q253" i="2"/>
  <c r="R253" i="2" s="1"/>
  <c r="Q254" i="2"/>
  <c r="R254" i="2" s="1"/>
  <c r="Q255" i="2"/>
  <c r="R255" i="2" s="1"/>
  <c r="Q256" i="2"/>
  <c r="R256" i="2" s="1"/>
  <c r="Q257" i="2"/>
  <c r="R257" i="2" s="1"/>
  <c r="Q258" i="2"/>
  <c r="R258" i="2" s="1"/>
  <c r="Q259" i="2"/>
  <c r="R259" i="2" s="1"/>
  <c r="Q260" i="2"/>
  <c r="R260" i="2" s="1"/>
  <c r="Q261" i="2"/>
  <c r="R261" i="2" s="1"/>
  <c r="Q262" i="2"/>
  <c r="R262" i="2" s="1"/>
  <c r="Q263" i="2"/>
  <c r="R263" i="2" s="1"/>
  <c r="Q264" i="2"/>
  <c r="R264" i="2" s="1"/>
  <c r="Q265" i="2"/>
  <c r="R265" i="2" s="1"/>
  <c r="Q266" i="2"/>
  <c r="R266" i="2" s="1"/>
  <c r="Q267" i="2"/>
  <c r="R267" i="2" s="1"/>
  <c r="Q268" i="2"/>
  <c r="R268" i="2" s="1"/>
  <c r="Q269" i="2"/>
  <c r="R269" i="2" s="1"/>
  <c r="Q270" i="2"/>
  <c r="R270" i="2" s="1"/>
  <c r="Q271" i="2"/>
  <c r="R271" i="2" s="1"/>
  <c r="Q272" i="2"/>
  <c r="R272" i="2" s="1"/>
  <c r="Q273" i="2"/>
  <c r="R273" i="2" s="1"/>
  <c r="Q274" i="2"/>
  <c r="R274" i="2" s="1"/>
  <c r="Q275" i="2"/>
  <c r="R275" i="2" s="1"/>
  <c r="Q276" i="2"/>
  <c r="R276" i="2" s="1"/>
  <c r="Q277" i="2"/>
  <c r="R277" i="2" s="1"/>
  <c r="Q278" i="2"/>
  <c r="R278" i="2" s="1"/>
  <c r="Q279" i="2"/>
  <c r="R279" i="2" s="1"/>
  <c r="Q280" i="2"/>
  <c r="R280" i="2" s="1"/>
  <c r="Q281" i="2"/>
  <c r="R281" i="2" s="1"/>
  <c r="Q282" i="2"/>
  <c r="R282" i="2" s="1"/>
  <c r="Q283" i="2"/>
  <c r="R283" i="2" s="1"/>
  <c r="Q284" i="2"/>
  <c r="R284" i="2" s="1"/>
  <c r="Q285" i="2"/>
  <c r="R285" i="2" s="1"/>
  <c r="Q286" i="2"/>
  <c r="R286" i="2" s="1"/>
  <c r="Q287" i="2"/>
  <c r="R287" i="2" s="1"/>
  <c r="Q288" i="2"/>
  <c r="R288" i="2" s="1"/>
  <c r="Q289" i="2"/>
  <c r="R289" i="2" s="1"/>
  <c r="Q290" i="2"/>
  <c r="R290" i="2" s="1"/>
  <c r="Q291" i="2"/>
  <c r="R291" i="2" s="1"/>
  <c r="Q292" i="2"/>
  <c r="R292" i="2" s="1"/>
  <c r="Q293" i="2"/>
  <c r="R293" i="2" s="1"/>
  <c r="Q294" i="2"/>
  <c r="R294" i="2" s="1"/>
  <c r="Q295" i="2"/>
  <c r="R295" i="2" s="1"/>
  <c r="Q296" i="2"/>
  <c r="R296" i="2" s="1"/>
  <c r="Q297" i="2"/>
  <c r="R297" i="2" s="1"/>
  <c r="Q298" i="2"/>
  <c r="R298" i="2" s="1"/>
  <c r="Q299" i="2"/>
  <c r="R299" i="2" s="1"/>
  <c r="Q300" i="2"/>
  <c r="R300" i="2" s="1"/>
  <c r="Q301" i="2"/>
  <c r="R301" i="2" s="1"/>
  <c r="Q302" i="2"/>
  <c r="R302" i="2" s="1"/>
  <c r="Q303" i="2"/>
  <c r="R303" i="2" s="1"/>
  <c r="Q304" i="2"/>
  <c r="R304" i="2" s="1"/>
  <c r="Q305" i="2"/>
  <c r="R305" i="2" s="1"/>
  <c r="Q306" i="2"/>
  <c r="R306" i="2" s="1"/>
  <c r="Q307" i="2"/>
  <c r="R307" i="2" s="1"/>
  <c r="Q308" i="2"/>
  <c r="R308" i="2" s="1"/>
  <c r="Q309" i="2"/>
  <c r="R309" i="2" s="1"/>
  <c r="Q310" i="2"/>
  <c r="R310" i="2" s="1"/>
  <c r="Q311" i="2"/>
  <c r="R311" i="2" s="1"/>
  <c r="Q312" i="2"/>
  <c r="R312" i="2" s="1"/>
  <c r="Q313" i="2"/>
  <c r="R313" i="2" s="1"/>
  <c r="Q314" i="2"/>
  <c r="R314" i="2" s="1"/>
  <c r="Q315" i="2"/>
  <c r="R315" i="2" s="1"/>
  <c r="Q316" i="2"/>
  <c r="R316" i="2" s="1"/>
  <c r="Q317" i="2"/>
  <c r="R317" i="2" s="1"/>
  <c r="Q318" i="2"/>
  <c r="R318" i="2" s="1"/>
  <c r="Q319" i="2"/>
  <c r="R319" i="2" s="1"/>
  <c r="Q320" i="2"/>
  <c r="R320" i="2" s="1"/>
  <c r="Q321" i="2"/>
  <c r="R321" i="2" s="1"/>
  <c r="Q322" i="2"/>
  <c r="R322" i="2" s="1"/>
  <c r="Q323" i="2"/>
  <c r="R323" i="2" s="1"/>
  <c r="Q324" i="2"/>
  <c r="R324" i="2" s="1"/>
  <c r="Q325" i="2"/>
  <c r="R325" i="2" s="1"/>
  <c r="Q326" i="2"/>
  <c r="R326" i="2" s="1"/>
  <c r="Q327" i="2"/>
  <c r="R327" i="2" s="1"/>
  <c r="Q328" i="2"/>
  <c r="R328" i="2" s="1"/>
  <c r="Q329" i="2"/>
  <c r="R329" i="2" s="1"/>
  <c r="Q330" i="2"/>
  <c r="R330" i="2" s="1"/>
  <c r="Q331" i="2"/>
  <c r="R331" i="2" s="1"/>
  <c r="Q332" i="2"/>
  <c r="R332" i="2" s="1"/>
  <c r="Q333" i="2"/>
  <c r="R333" i="2" s="1"/>
  <c r="Q334" i="2"/>
  <c r="R334" i="2" s="1"/>
  <c r="Q335" i="2"/>
  <c r="R335" i="2" s="1"/>
  <c r="Q336" i="2"/>
  <c r="R336" i="2" s="1"/>
  <c r="Q337" i="2"/>
  <c r="R337" i="2" s="1"/>
  <c r="Q338" i="2"/>
  <c r="R338" i="2" s="1"/>
  <c r="Q339" i="2"/>
  <c r="R339" i="2" s="1"/>
  <c r="Q340" i="2"/>
  <c r="R340" i="2" s="1"/>
  <c r="Q341" i="2"/>
  <c r="R341" i="2" s="1"/>
  <c r="Q342" i="2"/>
  <c r="R342" i="2" s="1"/>
  <c r="Q343" i="2"/>
  <c r="R343" i="2" s="1"/>
  <c r="Q344" i="2"/>
  <c r="R344" i="2" s="1"/>
  <c r="Q345" i="2"/>
  <c r="R345" i="2" s="1"/>
  <c r="Q346" i="2"/>
  <c r="R346" i="2" s="1"/>
  <c r="Q347" i="2"/>
  <c r="R347" i="2" s="1"/>
  <c r="Q348" i="2"/>
  <c r="R348" i="2" s="1"/>
  <c r="Q349" i="2"/>
  <c r="R349" i="2" s="1"/>
  <c r="Q350" i="2"/>
  <c r="R350" i="2" s="1"/>
  <c r="Q351" i="2"/>
  <c r="R351" i="2" s="1"/>
  <c r="Q352" i="2"/>
  <c r="R352" i="2" s="1"/>
  <c r="Q353" i="2"/>
  <c r="R353" i="2" s="1"/>
  <c r="Q354" i="2"/>
  <c r="R354" i="2" s="1"/>
  <c r="Q355" i="2"/>
  <c r="R355" i="2" s="1"/>
  <c r="Q356" i="2"/>
  <c r="Q357" i="2"/>
  <c r="R357" i="2" s="1"/>
  <c r="Q358" i="2"/>
  <c r="R358" i="2" s="1"/>
  <c r="Q359" i="2"/>
  <c r="R359" i="2" s="1"/>
  <c r="Q360" i="2"/>
  <c r="R360" i="2" s="1"/>
  <c r="Q361" i="2"/>
  <c r="R361" i="2" s="1"/>
  <c r="Q362" i="2"/>
  <c r="R362" i="2" s="1"/>
  <c r="Q363" i="2"/>
  <c r="R363" i="2" s="1"/>
  <c r="Q364" i="2"/>
  <c r="R364" i="2" s="1"/>
  <c r="Q365" i="2"/>
  <c r="R365" i="2" s="1"/>
  <c r="Q366" i="2"/>
  <c r="R366" i="2" s="1"/>
  <c r="Q367" i="2"/>
  <c r="R367" i="2" s="1"/>
  <c r="Q368" i="2"/>
  <c r="R368" i="2" s="1"/>
  <c r="Q369" i="2"/>
  <c r="R369" i="2" s="1"/>
  <c r="Q370" i="2"/>
  <c r="R370" i="2" s="1"/>
  <c r="Q371" i="2"/>
  <c r="R371" i="2" s="1"/>
  <c r="Q372" i="2"/>
  <c r="R372" i="2" s="1"/>
  <c r="Q373" i="2"/>
  <c r="R373" i="2" s="1"/>
  <c r="Q374" i="2"/>
  <c r="R374" i="2" s="1"/>
  <c r="Q375" i="2"/>
  <c r="R375" i="2" s="1"/>
  <c r="Q376" i="2"/>
  <c r="R376" i="2" s="1"/>
  <c r="Q377" i="2"/>
  <c r="R377" i="2" s="1"/>
  <c r="Q378" i="2"/>
  <c r="R378" i="2" s="1"/>
  <c r="Q379" i="2"/>
  <c r="R379" i="2" s="1"/>
  <c r="Q380" i="2"/>
  <c r="R380" i="2" s="1"/>
  <c r="Q381" i="2"/>
  <c r="R381" i="2" s="1"/>
  <c r="Q382" i="2"/>
  <c r="R382" i="2" s="1"/>
  <c r="Q383" i="2"/>
  <c r="R383" i="2" s="1"/>
  <c r="Q384" i="2"/>
  <c r="R384" i="2" s="1"/>
  <c r="Q385" i="2"/>
  <c r="R385" i="2" s="1"/>
  <c r="Q386" i="2"/>
  <c r="R386" i="2" s="1"/>
  <c r="Q387" i="2"/>
  <c r="R387" i="2" s="1"/>
  <c r="Q388" i="2"/>
  <c r="R388" i="2" s="1"/>
  <c r="Q389" i="2"/>
  <c r="R389" i="2" s="1"/>
  <c r="Q390" i="2"/>
  <c r="R390" i="2" s="1"/>
  <c r="Q391" i="2"/>
  <c r="R391" i="2" s="1"/>
  <c r="Q392" i="2"/>
  <c r="R392" i="2" s="1"/>
  <c r="Q393" i="2"/>
  <c r="R393" i="2" s="1"/>
  <c r="Q394" i="2"/>
  <c r="R394" i="2" s="1"/>
  <c r="Q395" i="2"/>
  <c r="R395" i="2" s="1"/>
  <c r="Q396" i="2"/>
  <c r="R396" i="2" s="1"/>
  <c r="Q397" i="2"/>
  <c r="R397" i="2" s="1"/>
  <c r="Q398" i="2"/>
  <c r="R398" i="2" s="1"/>
  <c r="Q399" i="2"/>
  <c r="R399" i="2" s="1"/>
  <c r="Q400" i="2"/>
  <c r="R400" i="2" s="1"/>
  <c r="P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P362" i="2"/>
  <c r="P363" i="2"/>
  <c r="P364" i="2"/>
  <c r="P365" i="2"/>
  <c r="P366" i="2"/>
  <c r="P367" i="2"/>
  <c r="P368" i="2"/>
  <c r="P369" i="2"/>
  <c r="P370" i="2"/>
  <c r="P371" i="2"/>
  <c r="P372" i="2"/>
  <c r="P373" i="2"/>
  <c r="P374" i="2"/>
  <c r="P375" i="2"/>
  <c r="P376" i="2"/>
  <c r="P377" i="2"/>
  <c r="P378" i="2"/>
  <c r="P379" i="2"/>
  <c r="P380" i="2"/>
  <c r="P381" i="2"/>
  <c r="P382" i="2"/>
  <c r="P383" i="2"/>
  <c r="P384" i="2"/>
  <c r="P385" i="2"/>
  <c r="P386" i="2"/>
  <c r="P387" i="2"/>
  <c r="P388" i="2"/>
  <c r="P389" i="2"/>
  <c r="P390" i="2"/>
  <c r="P391" i="2"/>
  <c r="P392" i="2"/>
  <c r="P393" i="2"/>
  <c r="P394" i="2"/>
  <c r="P395" i="2"/>
  <c r="P396" i="2"/>
  <c r="P397" i="2"/>
  <c r="P398" i="2"/>
  <c r="P399" i="2"/>
  <c r="P400" i="2"/>
  <c r="N2" i="2"/>
  <c r="O2" i="2" s="1"/>
  <c r="N3" i="2"/>
  <c r="O3" i="2" s="1"/>
  <c r="N4" i="2"/>
  <c r="O4" i="2" s="1"/>
  <c r="N5" i="2"/>
  <c r="O5" i="2" s="1"/>
  <c r="N6" i="2"/>
  <c r="O6" i="2" s="1"/>
  <c r="N7" i="2"/>
  <c r="O7" i="2" s="1"/>
  <c r="N8" i="2"/>
  <c r="O8" i="2" s="1"/>
  <c r="N9" i="2"/>
  <c r="O9" i="2" s="1"/>
  <c r="N10" i="2"/>
  <c r="O10" i="2" s="1"/>
  <c r="N11" i="2"/>
  <c r="O11" i="2" s="1"/>
  <c r="N12" i="2"/>
  <c r="O12" i="2" s="1"/>
  <c r="N13" i="2"/>
  <c r="O13" i="2" s="1"/>
  <c r="N14" i="2"/>
  <c r="O14" i="2" s="1"/>
  <c r="N15" i="2"/>
  <c r="O15" i="2" s="1"/>
  <c r="N16" i="2"/>
  <c r="O16" i="2" s="1"/>
  <c r="N17" i="2"/>
  <c r="O17" i="2" s="1"/>
  <c r="N18" i="2"/>
  <c r="O18" i="2" s="1"/>
  <c r="N19" i="2"/>
  <c r="O19" i="2" s="1"/>
  <c r="N20" i="2"/>
  <c r="O20" i="2" s="1"/>
  <c r="N21" i="2"/>
  <c r="O21" i="2" s="1"/>
  <c r="N22" i="2"/>
  <c r="O22" i="2" s="1"/>
  <c r="N23" i="2"/>
  <c r="O23" i="2" s="1"/>
  <c r="N24" i="2"/>
  <c r="O24" i="2" s="1"/>
  <c r="N25" i="2"/>
  <c r="O25" i="2" s="1"/>
  <c r="N26" i="2"/>
  <c r="O26" i="2" s="1"/>
  <c r="N27" i="2"/>
  <c r="O27" i="2" s="1"/>
  <c r="N28" i="2"/>
  <c r="O28" i="2" s="1"/>
  <c r="N29" i="2"/>
  <c r="O29" i="2" s="1"/>
  <c r="N30" i="2"/>
  <c r="O30" i="2" s="1"/>
  <c r="N31" i="2"/>
  <c r="O31" i="2" s="1"/>
  <c r="N32" i="2"/>
  <c r="O32" i="2" s="1"/>
  <c r="N33" i="2"/>
  <c r="O33" i="2" s="1"/>
  <c r="N34" i="2"/>
  <c r="O34" i="2" s="1"/>
  <c r="N35" i="2"/>
  <c r="O35" i="2" s="1"/>
  <c r="N36" i="2"/>
  <c r="O36" i="2" s="1"/>
  <c r="N37" i="2"/>
  <c r="O37" i="2" s="1"/>
  <c r="N38" i="2"/>
  <c r="O38" i="2" s="1"/>
  <c r="N39" i="2"/>
  <c r="O39" i="2" s="1"/>
  <c r="N40" i="2"/>
  <c r="O40" i="2" s="1"/>
  <c r="N41" i="2"/>
  <c r="O41" i="2" s="1"/>
  <c r="N42" i="2"/>
  <c r="O42" i="2" s="1"/>
  <c r="N43" i="2"/>
  <c r="O43" i="2" s="1"/>
  <c r="N44" i="2"/>
  <c r="O44" i="2" s="1"/>
  <c r="N45" i="2"/>
  <c r="O45" i="2" s="1"/>
  <c r="N46" i="2"/>
  <c r="O46" i="2" s="1"/>
  <c r="N47" i="2"/>
  <c r="O47" i="2" s="1"/>
  <c r="N48" i="2"/>
  <c r="O48" i="2" s="1"/>
  <c r="N49" i="2"/>
  <c r="O49" i="2" s="1"/>
  <c r="N50" i="2"/>
  <c r="O50" i="2" s="1"/>
  <c r="N51" i="2"/>
  <c r="O51" i="2" s="1"/>
  <c r="N52" i="2"/>
  <c r="O52" i="2" s="1"/>
  <c r="N53" i="2"/>
  <c r="O53" i="2" s="1"/>
  <c r="N54" i="2"/>
  <c r="O54" i="2" s="1"/>
  <c r="N55" i="2"/>
  <c r="O55" i="2" s="1"/>
  <c r="N56" i="2"/>
  <c r="O56" i="2" s="1"/>
  <c r="N57" i="2"/>
  <c r="O57" i="2" s="1"/>
  <c r="N58" i="2"/>
  <c r="O58" i="2" s="1"/>
  <c r="N59" i="2"/>
  <c r="O59" i="2" s="1"/>
  <c r="N60" i="2"/>
  <c r="O60" i="2" s="1"/>
  <c r="N61" i="2"/>
  <c r="O61" i="2" s="1"/>
  <c r="N62" i="2"/>
  <c r="O62" i="2" s="1"/>
  <c r="N63" i="2"/>
  <c r="O63" i="2" s="1"/>
  <c r="N64" i="2"/>
  <c r="O64" i="2" s="1"/>
  <c r="N65" i="2"/>
  <c r="O65" i="2" s="1"/>
  <c r="N66" i="2"/>
  <c r="O66" i="2" s="1"/>
  <c r="N67" i="2"/>
  <c r="O67" i="2" s="1"/>
  <c r="N68" i="2"/>
  <c r="O68" i="2" s="1"/>
  <c r="N69" i="2"/>
  <c r="O69" i="2" s="1"/>
  <c r="N70" i="2"/>
  <c r="O70" i="2" s="1"/>
  <c r="N71" i="2"/>
  <c r="O71" i="2" s="1"/>
  <c r="N72" i="2"/>
  <c r="O72" i="2" s="1"/>
  <c r="N73" i="2"/>
  <c r="O73" i="2" s="1"/>
  <c r="N74" i="2"/>
  <c r="O74" i="2" s="1"/>
  <c r="N75" i="2"/>
  <c r="O75" i="2" s="1"/>
  <c r="N76" i="2"/>
  <c r="O76" i="2" s="1"/>
  <c r="N77" i="2"/>
  <c r="O77" i="2" s="1"/>
  <c r="N78" i="2"/>
  <c r="O78" i="2" s="1"/>
  <c r="N79" i="2"/>
  <c r="O79" i="2" s="1"/>
  <c r="N80" i="2"/>
  <c r="O80" i="2" s="1"/>
  <c r="N81" i="2"/>
  <c r="O81" i="2" s="1"/>
  <c r="N82" i="2"/>
  <c r="O82" i="2" s="1"/>
  <c r="N83" i="2"/>
  <c r="O83" i="2" s="1"/>
  <c r="N84" i="2"/>
  <c r="O84" i="2" s="1"/>
  <c r="N85" i="2"/>
  <c r="O85" i="2" s="1"/>
  <c r="N86" i="2"/>
  <c r="O86" i="2" s="1"/>
  <c r="N87" i="2"/>
  <c r="O87" i="2" s="1"/>
  <c r="N88" i="2"/>
  <c r="O88" i="2" s="1"/>
  <c r="N89" i="2"/>
  <c r="O89" i="2" s="1"/>
  <c r="N90" i="2"/>
  <c r="O90" i="2" s="1"/>
  <c r="N91" i="2"/>
  <c r="O91" i="2" s="1"/>
  <c r="N92" i="2"/>
  <c r="O92" i="2" s="1"/>
  <c r="N93" i="2"/>
  <c r="O93" i="2" s="1"/>
  <c r="N94" i="2"/>
  <c r="O94" i="2" s="1"/>
  <c r="N95" i="2"/>
  <c r="O95" i="2" s="1"/>
  <c r="N96" i="2"/>
  <c r="O96" i="2" s="1"/>
  <c r="N97" i="2"/>
  <c r="O97" i="2" s="1"/>
  <c r="N98" i="2"/>
  <c r="O98" i="2" s="1"/>
  <c r="N99" i="2"/>
  <c r="O99" i="2" s="1"/>
  <c r="N100" i="2"/>
  <c r="O100" i="2" s="1"/>
  <c r="N101" i="2"/>
  <c r="O101" i="2" s="1"/>
  <c r="N102" i="2"/>
  <c r="O102" i="2" s="1"/>
  <c r="N103" i="2"/>
  <c r="O103" i="2" s="1"/>
  <c r="N104" i="2"/>
  <c r="O104" i="2" s="1"/>
  <c r="N105" i="2"/>
  <c r="O105" i="2" s="1"/>
  <c r="N106" i="2"/>
  <c r="O106" i="2" s="1"/>
  <c r="N107" i="2"/>
  <c r="O107" i="2" s="1"/>
  <c r="N108" i="2"/>
  <c r="O108" i="2" s="1"/>
  <c r="N109" i="2"/>
  <c r="O109" i="2" s="1"/>
  <c r="N110" i="2"/>
  <c r="O110" i="2" s="1"/>
  <c r="N111" i="2"/>
  <c r="O111" i="2" s="1"/>
  <c r="N112" i="2"/>
  <c r="O112" i="2" s="1"/>
  <c r="N113" i="2"/>
  <c r="O113" i="2" s="1"/>
  <c r="N114" i="2"/>
  <c r="O114" i="2" s="1"/>
  <c r="N115" i="2"/>
  <c r="O115" i="2" s="1"/>
  <c r="N116" i="2"/>
  <c r="O116" i="2" s="1"/>
  <c r="N117" i="2"/>
  <c r="O117" i="2" s="1"/>
  <c r="N118" i="2"/>
  <c r="O118" i="2" s="1"/>
  <c r="N119" i="2"/>
  <c r="O119" i="2" s="1"/>
  <c r="N120" i="2"/>
  <c r="O120" i="2" s="1"/>
  <c r="N121" i="2"/>
  <c r="O121" i="2" s="1"/>
  <c r="N122" i="2"/>
  <c r="O122" i="2" s="1"/>
  <c r="N123" i="2"/>
  <c r="O123" i="2" s="1"/>
  <c r="N124" i="2"/>
  <c r="O124" i="2" s="1"/>
  <c r="N125" i="2"/>
  <c r="O125" i="2" s="1"/>
  <c r="N126" i="2"/>
  <c r="O126" i="2" s="1"/>
  <c r="N127" i="2"/>
  <c r="O127" i="2" s="1"/>
  <c r="N128" i="2"/>
  <c r="O128" i="2" s="1"/>
  <c r="N129" i="2"/>
  <c r="O129" i="2" s="1"/>
  <c r="N130" i="2"/>
  <c r="O130" i="2" s="1"/>
  <c r="N131" i="2"/>
  <c r="O131" i="2" s="1"/>
  <c r="N132" i="2"/>
  <c r="O132" i="2" s="1"/>
  <c r="N133" i="2"/>
  <c r="O133" i="2" s="1"/>
  <c r="N134" i="2"/>
  <c r="O134" i="2" s="1"/>
  <c r="N135" i="2"/>
  <c r="O135" i="2" s="1"/>
  <c r="N136" i="2"/>
  <c r="O136" i="2" s="1"/>
  <c r="N137" i="2"/>
  <c r="O137" i="2" s="1"/>
  <c r="N138" i="2"/>
  <c r="O138" i="2" s="1"/>
  <c r="N139" i="2"/>
  <c r="O139" i="2" s="1"/>
  <c r="N140" i="2"/>
  <c r="O140" i="2" s="1"/>
  <c r="N141" i="2"/>
  <c r="O141" i="2" s="1"/>
  <c r="N142" i="2"/>
  <c r="O142" i="2" s="1"/>
  <c r="N143" i="2"/>
  <c r="O143" i="2" s="1"/>
  <c r="N144" i="2"/>
  <c r="O144" i="2" s="1"/>
  <c r="N145" i="2"/>
  <c r="O145" i="2" s="1"/>
  <c r="N146" i="2"/>
  <c r="O146" i="2" s="1"/>
  <c r="N147" i="2"/>
  <c r="O147" i="2" s="1"/>
  <c r="N148" i="2"/>
  <c r="O148" i="2" s="1"/>
  <c r="N149" i="2"/>
  <c r="O149" i="2" s="1"/>
  <c r="N150" i="2"/>
  <c r="O150" i="2" s="1"/>
  <c r="N151" i="2"/>
  <c r="O151" i="2" s="1"/>
  <c r="N152" i="2"/>
  <c r="O152" i="2" s="1"/>
  <c r="N153" i="2"/>
  <c r="O153" i="2" s="1"/>
  <c r="N154" i="2"/>
  <c r="O154" i="2" s="1"/>
  <c r="N155" i="2"/>
  <c r="O155" i="2" s="1"/>
  <c r="N156" i="2"/>
  <c r="O156" i="2" s="1"/>
  <c r="N157" i="2"/>
  <c r="O157" i="2" s="1"/>
  <c r="N158" i="2"/>
  <c r="O158" i="2" s="1"/>
  <c r="N159" i="2"/>
  <c r="O159" i="2" s="1"/>
  <c r="N160" i="2"/>
  <c r="O160" i="2" s="1"/>
  <c r="N161" i="2"/>
  <c r="O161" i="2" s="1"/>
  <c r="N162" i="2"/>
  <c r="O162" i="2" s="1"/>
  <c r="N163" i="2"/>
  <c r="O163" i="2" s="1"/>
  <c r="N164" i="2"/>
  <c r="O164" i="2" s="1"/>
  <c r="N165" i="2"/>
  <c r="O165" i="2" s="1"/>
  <c r="N166" i="2"/>
  <c r="O166" i="2" s="1"/>
  <c r="N167" i="2"/>
  <c r="O167" i="2" s="1"/>
  <c r="N168" i="2"/>
  <c r="O168" i="2" s="1"/>
  <c r="N169" i="2"/>
  <c r="O169" i="2" s="1"/>
  <c r="N170" i="2"/>
  <c r="O170" i="2" s="1"/>
  <c r="N171" i="2"/>
  <c r="O171" i="2" s="1"/>
  <c r="N172" i="2"/>
  <c r="O172" i="2" s="1"/>
  <c r="N173" i="2"/>
  <c r="O173" i="2" s="1"/>
  <c r="N174" i="2"/>
  <c r="O174" i="2" s="1"/>
  <c r="N175" i="2"/>
  <c r="O175" i="2" s="1"/>
  <c r="N176" i="2"/>
  <c r="O176" i="2" s="1"/>
  <c r="N177" i="2"/>
  <c r="O177" i="2" s="1"/>
  <c r="N178" i="2"/>
  <c r="O178" i="2" s="1"/>
  <c r="N179" i="2"/>
  <c r="O179" i="2" s="1"/>
  <c r="N180" i="2"/>
  <c r="O180" i="2" s="1"/>
  <c r="N181" i="2"/>
  <c r="O181" i="2" s="1"/>
  <c r="N182" i="2"/>
  <c r="O182" i="2" s="1"/>
  <c r="N183" i="2"/>
  <c r="O183" i="2" s="1"/>
  <c r="N184" i="2"/>
  <c r="O184" i="2" s="1"/>
  <c r="N185" i="2"/>
  <c r="O185" i="2" s="1"/>
  <c r="N186" i="2"/>
  <c r="O186" i="2" s="1"/>
  <c r="N187" i="2"/>
  <c r="O187" i="2" s="1"/>
  <c r="N188" i="2"/>
  <c r="O188" i="2" s="1"/>
  <c r="N189" i="2"/>
  <c r="O189" i="2" s="1"/>
  <c r="N190" i="2"/>
  <c r="O190" i="2" s="1"/>
  <c r="N191" i="2"/>
  <c r="O191" i="2" s="1"/>
  <c r="N192" i="2"/>
  <c r="O192" i="2" s="1"/>
  <c r="N193" i="2"/>
  <c r="O193" i="2" s="1"/>
  <c r="N194" i="2"/>
  <c r="O194" i="2" s="1"/>
  <c r="N195" i="2"/>
  <c r="O195" i="2" s="1"/>
  <c r="N196" i="2"/>
  <c r="O196" i="2" s="1"/>
  <c r="N197" i="2"/>
  <c r="O197" i="2" s="1"/>
  <c r="N198" i="2"/>
  <c r="O198" i="2" s="1"/>
  <c r="N199" i="2"/>
  <c r="O199" i="2" s="1"/>
  <c r="N200" i="2"/>
  <c r="O200" i="2" s="1"/>
  <c r="N201" i="2"/>
  <c r="O201" i="2" s="1"/>
  <c r="N202" i="2"/>
  <c r="O202" i="2" s="1"/>
  <c r="N203" i="2"/>
  <c r="O203" i="2" s="1"/>
  <c r="N204" i="2"/>
  <c r="O204" i="2" s="1"/>
  <c r="N205" i="2"/>
  <c r="O205" i="2" s="1"/>
  <c r="N206" i="2"/>
  <c r="O206" i="2" s="1"/>
  <c r="N207" i="2"/>
  <c r="O207" i="2" s="1"/>
  <c r="N208" i="2"/>
  <c r="O208" i="2" s="1"/>
  <c r="N209" i="2"/>
  <c r="O209" i="2" s="1"/>
  <c r="N210" i="2"/>
  <c r="O210" i="2" s="1"/>
  <c r="N211" i="2"/>
  <c r="O211" i="2" s="1"/>
  <c r="N212" i="2"/>
  <c r="O212" i="2" s="1"/>
  <c r="N213" i="2"/>
  <c r="O213" i="2" s="1"/>
  <c r="N214" i="2"/>
  <c r="O214" i="2" s="1"/>
  <c r="N215" i="2"/>
  <c r="O215" i="2" s="1"/>
  <c r="N216" i="2"/>
  <c r="O216" i="2" s="1"/>
  <c r="N217" i="2"/>
  <c r="O217" i="2" s="1"/>
  <c r="N218" i="2"/>
  <c r="O218" i="2" s="1"/>
  <c r="N219" i="2"/>
  <c r="O219" i="2" s="1"/>
  <c r="N220" i="2"/>
  <c r="O220" i="2" s="1"/>
  <c r="N221" i="2"/>
  <c r="O221" i="2" s="1"/>
  <c r="N222" i="2"/>
  <c r="O222" i="2" s="1"/>
  <c r="N223" i="2"/>
  <c r="O223" i="2" s="1"/>
  <c r="N224" i="2"/>
  <c r="O224" i="2" s="1"/>
  <c r="N225" i="2"/>
  <c r="O225" i="2" s="1"/>
  <c r="N226" i="2"/>
  <c r="O226" i="2" s="1"/>
  <c r="N227" i="2"/>
  <c r="O227" i="2" s="1"/>
  <c r="N228" i="2"/>
  <c r="O228" i="2" s="1"/>
  <c r="N229" i="2"/>
  <c r="O229" i="2" s="1"/>
  <c r="N230" i="2"/>
  <c r="O230" i="2" s="1"/>
  <c r="N231" i="2"/>
  <c r="O231" i="2" s="1"/>
  <c r="N232" i="2"/>
  <c r="O232" i="2" s="1"/>
  <c r="N233" i="2"/>
  <c r="O233" i="2" s="1"/>
  <c r="N234" i="2"/>
  <c r="O234" i="2" s="1"/>
  <c r="N235" i="2"/>
  <c r="O235" i="2" s="1"/>
  <c r="N236" i="2"/>
  <c r="O236" i="2" s="1"/>
  <c r="N237" i="2"/>
  <c r="O237" i="2" s="1"/>
  <c r="N238" i="2"/>
  <c r="O238" i="2" s="1"/>
  <c r="N239" i="2"/>
  <c r="O239" i="2" s="1"/>
  <c r="N240" i="2"/>
  <c r="O240" i="2" s="1"/>
  <c r="N241" i="2"/>
  <c r="O241" i="2" s="1"/>
  <c r="N242" i="2"/>
  <c r="O242" i="2" s="1"/>
  <c r="N243" i="2"/>
  <c r="O243" i="2" s="1"/>
  <c r="N244" i="2"/>
  <c r="O244" i="2" s="1"/>
  <c r="N245" i="2"/>
  <c r="O245" i="2" s="1"/>
  <c r="N246" i="2"/>
  <c r="O246" i="2" s="1"/>
  <c r="N247" i="2"/>
  <c r="O247" i="2" s="1"/>
  <c r="N248" i="2"/>
  <c r="O248" i="2" s="1"/>
  <c r="N249" i="2"/>
  <c r="O249" i="2" s="1"/>
  <c r="N250" i="2"/>
  <c r="O250" i="2" s="1"/>
  <c r="N251" i="2"/>
  <c r="O251" i="2" s="1"/>
  <c r="N252" i="2"/>
  <c r="O252" i="2" s="1"/>
  <c r="N253" i="2"/>
  <c r="O253" i="2" s="1"/>
  <c r="N254" i="2"/>
  <c r="O254" i="2" s="1"/>
  <c r="N255" i="2"/>
  <c r="O255" i="2" s="1"/>
  <c r="N256" i="2"/>
  <c r="O256" i="2" s="1"/>
  <c r="N257" i="2"/>
  <c r="O257" i="2" s="1"/>
  <c r="N258" i="2"/>
  <c r="O258" i="2" s="1"/>
  <c r="N259" i="2"/>
  <c r="O259" i="2" s="1"/>
  <c r="N260" i="2"/>
  <c r="O260" i="2" s="1"/>
  <c r="N261" i="2"/>
  <c r="O261" i="2" s="1"/>
  <c r="N262" i="2"/>
  <c r="O262" i="2" s="1"/>
  <c r="N263" i="2"/>
  <c r="O263" i="2" s="1"/>
  <c r="N264" i="2"/>
  <c r="O264" i="2" s="1"/>
  <c r="N265" i="2"/>
  <c r="O265" i="2" s="1"/>
  <c r="N266" i="2"/>
  <c r="O266" i="2" s="1"/>
  <c r="N267" i="2"/>
  <c r="O267" i="2" s="1"/>
  <c r="N268" i="2"/>
  <c r="O268" i="2" s="1"/>
  <c r="N269" i="2"/>
  <c r="O269" i="2" s="1"/>
  <c r="N270" i="2"/>
  <c r="O270" i="2" s="1"/>
  <c r="N271" i="2"/>
  <c r="O271" i="2" s="1"/>
  <c r="N272" i="2"/>
  <c r="O272" i="2" s="1"/>
  <c r="N273" i="2"/>
  <c r="O273" i="2" s="1"/>
  <c r="N274" i="2"/>
  <c r="O274" i="2" s="1"/>
  <c r="N275" i="2"/>
  <c r="O275" i="2" s="1"/>
  <c r="N276" i="2"/>
  <c r="O276" i="2" s="1"/>
  <c r="N277" i="2"/>
  <c r="O277" i="2" s="1"/>
  <c r="N278" i="2"/>
  <c r="O278" i="2" s="1"/>
  <c r="N279" i="2"/>
  <c r="O279" i="2" s="1"/>
  <c r="N280" i="2"/>
  <c r="O280" i="2" s="1"/>
  <c r="N281" i="2"/>
  <c r="O281" i="2" s="1"/>
  <c r="N282" i="2"/>
  <c r="O282" i="2" s="1"/>
  <c r="N283" i="2"/>
  <c r="O283" i="2" s="1"/>
  <c r="N284" i="2"/>
  <c r="O284" i="2" s="1"/>
  <c r="N285" i="2"/>
  <c r="O285" i="2" s="1"/>
  <c r="N286" i="2"/>
  <c r="O286" i="2" s="1"/>
  <c r="N287" i="2"/>
  <c r="O287" i="2" s="1"/>
  <c r="N288" i="2"/>
  <c r="O288" i="2" s="1"/>
  <c r="N289" i="2"/>
  <c r="O289" i="2" s="1"/>
  <c r="N290" i="2"/>
  <c r="O290" i="2" s="1"/>
  <c r="N291" i="2"/>
  <c r="O291" i="2" s="1"/>
  <c r="N292" i="2"/>
  <c r="O292" i="2" s="1"/>
  <c r="N293" i="2"/>
  <c r="O293" i="2" s="1"/>
  <c r="N294" i="2"/>
  <c r="O294" i="2" s="1"/>
  <c r="N295" i="2"/>
  <c r="O295" i="2" s="1"/>
  <c r="N296" i="2"/>
  <c r="O296" i="2" s="1"/>
  <c r="N297" i="2"/>
  <c r="O297" i="2" s="1"/>
  <c r="N298" i="2"/>
  <c r="O298" i="2" s="1"/>
  <c r="N299" i="2"/>
  <c r="O299" i="2" s="1"/>
  <c r="N300" i="2"/>
  <c r="O300" i="2" s="1"/>
  <c r="N301" i="2"/>
  <c r="O301" i="2" s="1"/>
  <c r="N302" i="2"/>
  <c r="O302" i="2" s="1"/>
  <c r="N303" i="2"/>
  <c r="O303" i="2" s="1"/>
  <c r="N304" i="2"/>
  <c r="O304" i="2" s="1"/>
  <c r="N305" i="2"/>
  <c r="O305" i="2" s="1"/>
  <c r="N306" i="2"/>
  <c r="O306" i="2" s="1"/>
  <c r="N307" i="2"/>
  <c r="O307" i="2" s="1"/>
  <c r="N308" i="2"/>
  <c r="O308" i="2" s="1"/>
  <c r="N309" i="2"/>
  <c r="O309" i="2" s="1"/>
  <c r="N310" i="2"/>
  <c r="O310" i="2" s="1"/>
  <c r="N311" i="2"/>
  <c r="O311" i="2" s="1"/>
  <c r="N312" i="2"/>
  <c r="O312" i="2" s="1"/>
  <c r="N313" i="2"/>
  <c r="O313" i="2" s="1"/>
  <c r="N314" i="2"/>
  <c r="O314" i="2" s="1"/>
  <c r="N315" i="2"/>
  <c r="O315" i="2" s="1"/>
  <c r="N316" i="2"/>
  <c r="O316" i="2" s="1"/>
  <c r="N317" i="2"/>
  <c r="O317" i="2" s="1"/>
  <c r="N318" i="2"/>
  <c r="O318" i="2" s="1"/>
  <c r="N319" i="2"/>
  <c r="O319" i="2" s="1"/>
  <c r="N320" i="2"/>
  <c r="O320" i="2" s="1"/>
  <c r="N321" i="2"/>
  <c r="O321" i="2" s="1"/>
  <c r="N322" i="2"/>
  <c r="O322" i="2" s="1"/>
  <c r="N323" i="2"/>
  <c r="O323" i="2" s="1"/>
  <c r="N324" i="2"/>
  <c r="O324" i="2" s="1"/>
  <c r="N325" i="2"/>
  <c r="O325" i="2" s="1"/>
  <c r="N326" i="2"/>
  <c r="O326" i="2" s="1"/>
  <c r="N327" i="2"/>
  <c r="O327" i="2" s="1"/>
  <c r="N328" i="2"/>
  <c r="O328" i="2" s="1"/>
  <c r="N329" i="2"/>
  <c r="O329" i="2" s="1"/>
  <c r="N330" i="2"/>
  <c r="O330" i="2" s="1"/>
  <c r="N331" i="2"/>
  <c r="O331" i="2" s="1"/>
  <c r="N332" i="2"/>
  <c r="O332" i="2" s="1"/>
  <c r="N333" i="2"/>
  <c r="O333" i="2" s="1"/>
  <c r="N334" i="2"/>
  <c r="O334" i="2" s="1"/>
  <c r="N335" i="2"/>
  <c r="O335" i="2" s="1"/>
  <c r="N336" i="2"/>
  <c r="O336" i="2" s="1"/>
  <c r="N337" i="2"/>
  <c r="O337" i="2" s="1"/>
  <c r="N338" i="2"/>
  <c r="O338" i="2" s="1"/>
  <c r="N339" i="2"/>
  <c r="O339" i="2" s="1"/>
  <c r="N340" i="2"/>
  <c r="O340" i="2" s="1"/>
  <c r="N341" i="2"/>
  <c r="O341" i="2" s="1"/>
  <c r="N342" i="2"/>
  <c r="O342" i="2" s="1"/>
  <c r="N343" i="2"/>
  <c r="O343" i="2" s="1"/>
  <c r="N344" i="2"/>
  <c r="O344" i="2" s="1"/>
  <c r="N345" i="2"/>
  <c r="O345" i="2" s="1"/>
  <c r="N346" i="2"/>
  <c r="O346" i="2" s="1"/>
  <c r="N347" i="2"/>
  <c r="O347" i="2" s="1"/>
  <c r="N348" i="2"/>
  <c r="O348" i="2" s="1"/>
  <c r="N349" i="2"/>
  <c r="O349" i="2" s="1"/>
  <c r="N350" i="2"/>
  <c r="O350" i="2" s="1"/>
  <c r="N351" i="2"/>
  <c r="O351" i="2" s="1"/>
  <c r="N352" i="2"/>
  <c r="O352" i="2" s="1"/>
  <c r="N353" i="2"/>
  <c r="O353" i="2" s="1"/>
  <c r="N354" i="2"/>
  <c r="O354" i="2" s="1"/>
  <c r="N355" i="2"/>
  <c r="O355" i="2" s="1"/>
  <c r="N356" i="2"/>
  <c r="O356" i="2" s="1"/>
  <c r="N357" i="2"/>
  <c r="O357" i="2" s="1"/>
  <c r="N358" i="2"/>
  <c r="O358" i="2" s="1"/>
  <c r="N359" i="2"/>
  <c r="O359" i="2" s="1"/>
  <c r="N360" i="2"/>
  <c r="O360" i="2" s="1"/>
  <c r="N361" i="2"/>
  <c r="O361" i="2" s="1"/>
  <c r="N362" i="2"/>
  <c r="O362" i="2" s="1"/>
  <c r="N363" i="2"/>
  <c r="O363" i="2" s="1"/>
  <c r="N364" i="2"/>
  <c r="O364" i="2" s="1"/>
  <c r="N365" i="2"/>
  <c r="O365" i="2" s="1"/>
  <c r="N366" i="2"/>
  <c r="O366" i="2" s="1"/>
  <c r="N367" i="2"/>
  <c r="O367" i="2" s="1"/>
  <c r="N368" i="2"/>
  <c r="O368" i="2" s="1"/>
  <c r="N369" i="2"/>
  <c r="O369" i="2" s="1"/>
  <c r="N370" i="2"/>
  <c r="O370" i="2" s="1"/>
  <c r="N371" i="2"/>
  <c r="O371" i="2" s="1"/>
  <c r="N372" i="2"/>
  <c r="O372" i="2" s="1"/>
  <c r="N373" i="2"/>
  <c r="O373" i="2" s="1"/>
  <c r="N374" i="2"/>
  <c r="O374" i="2" s="1"/>
  <c r="N375" i="2"/>
  <c r="O375" i="2" s="1"/>
  <c r="N376" i="2"/>
  <c r="O376" i="2" s="1"/>
  <c r="N377" i="2"/>
  <c r="O377" i="2" s="1"/>
  <c r="N378" i="2"/>
  <c r="O378" i="2" s="1"/>
  <c r="N379" i="2"/>
  <c r="O379" i="2" s="1"/>
  <c r="N380" i="2"/>
  <c r="O380" i="2" s="1"/>
  <c r="N381" i="2"/>
  <c r="O381" i="2" s="1"/>
  <c r="N382" i="2"/>
  <c r="O382" i="2" s="1"/>
  <c r="N383" i="2"/>
  <c r="O383" i="2" s="1"/>
  <c r="N384" i="2"/>
  <c r="O384" i="2" s="1"/>
  <c r="N385" i="2"/>
  <c r="O385" i="2" s="1"/>
  <c r="N386" i="2"/>
  <c r="O386" i="2" s="1"/>
  <c r="N387" i="2"/>
  <c r="O387" i="2" s="1"/>
  <c r="N388" i="2"/>
  <c r="O388" i="2" s="1"/>
  <c r="N389" i="2"/>
  <c r="O389" i="2" s="1"/>
  <c r="N390" i="2"/>
  <c r="O390" i="2" s="1"/>
  <c r="N391" i="2"/>
  <c r="O391" i="2" s="1"/>
  <c r="N392" i="2"/>
  <c r="O392" i="2" s="1"/>
  <c r="N393" i="2"/>
  <c r="O393" i="2" s="1"/>
  <c r="N394" i="2"/>
  <c r="O394" i="2" s="1"/>
  <c r="N395" i="2"/>
  <c r="O395" i="2" s="1"/>
  <c r="N396" i="2"/>
  <c r="O396" i="2" s="1"/>
  <c r="N397" i="2"/>
  <c r="O397" i="2" s="1"/>
  <c r="N398" i="2"/>
  <c r="O398" i="2" s="1"/>
  <c r="N399" i="2"/>
  <c r="O399" i="2" s="1"/>
  <c r="N400" i="2"/>
  <c r="O400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EA3883A-98B1-4529-9DBF-C1C14AFAF95A}" keepAlive="1" name="查詢 - drito" description="與活頁簿中 'drito' 查詢的連接。" type="5" refreshedVersion="6" background="1" saveData="1">
    <dbPr connection="Provider=Microsoft.Mashup.OleDb.1;Data Source=$Workbook$;Location=drito;Extended Properties=&quot;&quot;" command="SELECT * FROM [drito]"/>
  </connection>
</connections>
</file>

<file path=xl/sharedStrings.xml><?xml version="1.0" encoding="utf-8"?>
<sst xmlns="http://schemas.openxmlformats.org/spreadsheetml/2006/main" count="7217" uniqueCount="3324">
  <si>
    <t>StationUID</t>
  </si>
  <si>
    <t>StationID</t>
  </si>
  <si>
    <t>AuthorityI</t>
  </si>
  <si>
    <t>StationNam</t>
  </si>
  <si>
    <t>StationN_1</t>
  </si>
  <si>
    <t>originlat</t>
  </si>
  <si>
    <t>originlon</t>
  </si>
  <si>
    <t>StationAdd</t>
  </si>
  <si>
    <t>StationA_1</t>
  </si>
  <si>
    <t>BikesCapac</t>
  </si>
  <si>
    <t>HubName</t>
  </si>
  <si>
    <t>HubDist</t>
  </si>
  <si>
    <t>wkt</t>
  </si>
  <si>
    <t>TPE0001</t>
  </si>
  <si>
    <t>TPE</t>
  </si>
  <si>
    <t>捷運市政府站(3號出口)</t>
  </si>
  <si>
    <t>MRT Taipei City Hall Stataion(Exit 3)-2</t>
  </si>
  <si>
    <t>忠孝東路/松仁路(東南側)</t>
  </si>
  <si>
    <t>The S.W. side of Road Zhongxiao East Road &amp; Road Chung Yan.</t>
  </si>
  <si>
    <t>BL18</t>
  </si>
  <si>
    <t>MultiLineString ((121.5679044 25.04085789, 121.567149 25.040903))</t>
  </si>
  <si>
    <t>TPE0002</t>
  </si>
  <si>
    <t>捷運國父紀念館站(2號出口)</t>
  </si>
  <si>
    <t>MRT S.Y.S Memorial Hall Stataion(Exit 2.)</t>
  </si>
  <si>
    <t>忠孝東路四段/光復南路口(西南側)</t>
  </si>
  <si>
    <t>Sec,4. Zhongxiao E.Rd/GuangFu S. Rd</t>
  </si>
  <si>
    <t>BL17</t>
  </si>
  <si>
    <t>MultiLineString ((121.55742 25.041254, 121.557981 25.041195))</t>
  </si>
  <si>
    <t>TPE0003</t>
  </si>
  <si>
    <t>台北市政府</t>
  </si>
  <si>
    <t>Taipei City Hall</t>
  </si>
  <si>
    <t>台北市政府東門(松智路) (鄰近信義商圈/台北探索館)</t>
  </si>
  <si>
    <t>Taipei City Government Eastgate (Song Zhi Road)</t>
  </si>
  <si>
    <t>MultiLineString ((121.5651694 25.03779722, 121.565062 25.040971))</t>
  </si>
  <si>
    <t>TPE0004</t>
  </si>
  <si>
    <t>市民廣場</t>
  </si>
  <si>
    <t>Citizen Square</t>
  </si>
  <si>
    <t>市府路/松壽路(西北側)(鄰近台北101/台北世界貿易中心/台北探索館)</t>
  </si>
  <si>
    <t>The N.W. side of Road Shifu &amp; Road Song Shou.</t>
  </si>
  <si>
    <t>R03</t>
  </si>
  <si>
    <t>MultiLineString ((121.562325 25.03603611, 121.561671 25.033107))</t>
  </si>
  <si>
    <t>TPE0005</t>
  </si>
  <si>
    <t>興雅國中</t>
  </si>
  <si>
    <t>Xingya Jr. High School</t>
  </si>
  <si>
    <t>松仁路/松仁路95巷(東南側)(鄰近信義商圈/台北信義威秀影城)</t>
  </si>
  <si>
    <t>The S.E. side of Road Songren &amp; Ln. 95, Songren Rd..</t>
  </si>
  <si>
    <t>R02</t>
  </si>
  <si>
    <t>MultiLineString ((121.5686639 25.03656389, 121.569394 25.033025))</t>
  </si>
  <si>
    <t>TPE0006</t>
  </si>
  <si>
    <t>臺北南山廣場</t>
  </si>
  <si>
    <t>NAN SHAN PLAZA</t>
  </si>
  <si>
    <t>松智路/松廉路(東北側) (鄰近台北101/信義商圈/台北信義威秀影城)</t>
  </si>
  <si>
    <t>The N.E. side of Road Song Zhi &amp; Road Song Lian.</t>
  </si>
  <si>
    <t>MultiLineString ((121.565973 25.034047, 121.564112 25.033034))</t>
  </si>
  <si>
    <t>TPE0007</t>
  </si>
  <si>
    <t>信義廣場(台北101)</t>
  </si>
  <si>
    <t>Xinyi Square(Taipei 101)</t>
  </si>
  <si>
    <t>松智路/信義路(東北側) (鄰近台北101)</t>
  </si>
  <si>
    <t>The N.E. side of Road Song Zhi &amp; Road Xinyi.</t>
  </si>
  <si>
    <t>MultiLineString ((121.5656194 25.03303889, 121.564112 25.033034))</t>
  </si>
  <si>
    <t>TPE0008</t>
  </si>
  <si>
    <t>世貿三館</t>
  </si>
  <si>
    <t>TWTC Exhibition Hall 3</t>
  </si>
  <si>
    <t>市府路/松壽路(東南側) (鄰近台北101/台北世界貿易中心/台北探索館)</t>
  </si>
  <si>
    <t>The S.E. side of Road Shifu &amp; Road Song Shou.</t>
  </si>
  <si>
    <t>MultiLineString ((121.5636889 25.03521389, 121.563292 25.033102))</t>
  </si>
  <si>
    <t>TPE0009</t>
  </si>
  <si>
    <t>松德站</t>
  </si>
  <si>
    <t>Songde</t>
  </si>
  <si>
    <t>台北市信義區松德路300號</t>
  </si>
  <si>
    <t>No.300, Songde Rd.(32)</t>
  </si>
  <si>
    <t>MultiLineString ((121.57448 25.031785, 121.570408 25.03302))</t>
  </si>
  <si>
    <t>TPE0010</t>
  </si>
  <si>
    <t>台北市災害應變中心</t>
  </si>
  <si>
    <t>Emergency Operations Center of Taipei City</t>
  </si>
  <si>
    <t>台北市信義區莊敬路391巷11弄2號</t>
  </si>
  <si>
    <t>No.2, Aly. 11, Ln. 391, Zhuangjing Rd.</t>
  </si>
  <si>
    <t>MultiLineString ((121.5661167 25.02866111, 121.563646 25.032742))</t>
  </si>
  <si>
    <t>TPE0011</t>
  </si>
  <si>
    <t>三張犁</t>
  </si>
  <si>
    <t>Sanchangli</t>
  </si>
  <si>
    <t>光復南路/基隆路一段364巷(鄰近大安親子館)</t>
  </si>
  <si>
    <t>The S.E. side of Road Guangfu South &amp; Ln. 346, Sec. 1, Keelung Rd.</t>
  </si>
  <si>
    <t>R04</t>
  </si>
  <si>
    <t>MultiLineString ((121.55762 25.034937, 121.553526 25.033326))</t>
  </si>
  <si>
    <t>TPE0012</t>
  </si>
  <si>
    <t>臺北醫學大學</t>
  </si>
  <si>
    <t>Taipei Medical University</t>
  </si>
  <si>
    <t>台北醫學大學(吳興街220巷59弄)(鄰近台北醫學大學)</t>
  </si>
  <si>
    <t>Aly. 59, Ln. 220, Wuxing St.</t>
  </si>
  <si>
    <t>MultiLineString ((121.561747 25.026679, 121.561564 25.032733))</t>
  </si>
  <si>
    <t>TPE0013</t>
  </si>
  <si>
    <t>福德公園</t>
  </si>
  <si>
    <t>Fude Park</t>
  </si>
  <si>
    <t>大道路/福德街路口北西側</t>
  </si>
  <si>
    <t>The N.W. side of Road Dadao &amp; St. Fude.</t>
  </si>
  <si>
    <t>BL20</t>
  </si>
  <si>
    <t>MultiLineString ((121.58367 25.03809, 121.581854 25.043703))</t>
  </si>
  <si>
    <t>TPE0014</t>
  </si>
  <si>
    <t>榮星花園</t>
  </si>
  <si>
    <t>Rongxing Park</t>
  </si>
  <si>
    <t>五常街/龍江路口(西南側)(鄰近榮星公園(原榮星花園))</t>
  </si>
  <si>
    <t>The S.W. side of St.Wuchang &amp; Road Longjiang.</t>
  </si>
  <si>
    <t>BR12</t>
  </si>
  <si>
    <t>MultiLineString ((121.54037 25.06424, 121.544031 25.060889))</t>
  </si>
  <si>
    <t>TPE0016</t>
  </si>
  <si>
    <t>松山家商</t>
  </si>
  <si>
    <t>Songshan Vocational High School</t>
  </si>
  <si>
    <t>林口街/福德街(東南側)</t>
  </si>
  <si>
    <t>The S.E. side of St. Linkou &amp; St. Fude.</t>
  </si>
  <si>
    <t>BL19</t>
  </si>
  <si>
    <t>MultiLineString ((121.579135 25.036084, 121.576574 25.040699))</t>
  </si>
  <si>
    <t>TPE0017</t>
  </si>
  <si>
    <t>民生光復路口</t>
  </si>
  <si>
    <t>Minsheng &amp; Guangfu Intersection</t>
  </si>
  <si>
    <t>光復北路/民生東路(西北側)</t>
  </si>
  <si>
    <t>The N.W. side of Road Guangfu S &amp; Road Minsheng E.</t>
  </si>
  <si>
    <t>BR13</t>
  </si>
  <si>
    <t>MultiLineString ((121.55514 25.05862, 121.552241 25.062923))</t>
  </si>
  <si>
    <t>TPE0018</t>
  </si>
  <si>
    <t>臺北市藝文推廣處</t>
  </si>
  <si>
    <t>Taipei City Arts Promotion Office</t>
  </si>
  <si>
    <t>北寧路34號 對側(鄰近台北田徑場)</t>
  </si>
  <si>
    <t>No.25, Sec. 3, Bade Rd.</t>
  </si>
  <si>
    <t>G17</t>
  </si>
  <si>
    <t>MultiLineString ((121.55261 25.049408, 121.552549 25.05152))</t>
  </si>
  <si>
    <t>TPE0019</t>
  </si>
  <si>
    <t>象山公園</t>
  </si>
  <si>
    <t>Xiangshan Park</t>
  </si>
  <si>
    <t>松仁路153巷17號對面(鄰近象山步道)</t>
  </si>
  <si>
    <t>No.17, Ln. 153, Songren Rd</t>
  </si>
  <si>
    <t>MultiLineString ((121.56981 25.02863, 121.569809 25.032366))</t>
  </si>
  <si>
    <t>TPE0020</t>
  </si>
  <si>
    <t>捷運科技大樓站</t>
  </si>
  <si>
    <t>MRT Technology Bldg. Sta.</t>
  </si>
  <si>
    <t>科技大樓站對面(復興南路2段西側)(鄰近資訊科學展示中心)</t>
  </si>
  <si>
    <t>No.235, Sec. 2, Fusing S. Rd.</t>
  </si>
  <si>
    <t>BR08</t>
  </si>
  <si>
    <t>MultiLineString ((121.543293 25.025896, 121.543636 25.026154))</t>
  </si>
  <si>
    <t>TPE0021</t>
  </si>
  <si>
    <t>民生敦化路口</t>
  </si>
  <si>
    <t>Minsheng &amp; Dunhua Intersection</t>
  </si>
  <si>
    <t>敦化民生路口公車站旁</t>
  </si>
  <si>
    <t>The side of bus stop- Dunhua Minsheng Intersection.</t>
  </si>
  <si>
    <t>MultiLineString ((121.548982 25.057985, 121.544031 25.060889))</t>
  </si>
  <si>
    <t>TPE0022</t>
  </si>
  <si>
    <t>松山車站</t>
  </si>
  <si>
    <t>Songshan Rail Sta.</t>
  </si>
  <si>
    <t>松山車站西出口外自行車格內(鄰近饒河街夜市/五分埔)</t>
  </si>
  <si>
    <t>Bicycle parking lot- West exit in Songshan station</t>
  </si>
  <si>
    <t>G19</t>
  </si>
  <si>
    <t>MultiLineString ((121.57845 25.048824, 121.577971 25.049799))</t>
  </si>
  <si>
    <t>TPE0023</t>
  </si>
  <si>
    <t>東新國小</t>
  </si>
  <si>
    <t>Dongxin Elementary School</t>
  </si>
  <si>
    <t>東新國小側門(東明街62號前)</t>
  </si>
  <si>
    <t>A side entrance of Dongxin Elementery School(front of No. 62, Dongxin St.)</t>
  </si>
  <si>
    <t>BL22</t>
  </si>
  <si>
    <t>MultiLineString ((121.602798 25.055074, 121.606357 25.051911))</t>
  </si>
  <si>
    <t>TPE0024</t>
  </si>
  <si>
    <t>信義建國路口</t>
  </si>
  <si>
    <t>Xinyi &amp; Jianguo Intersection</t>
  </si>
  <si>
    <t>信義路三段/建國南路二段(西南側)(鄰近大安森林公園)</t>
  </si>
  <si>
    <t>The N.S. side of Lianyun St. &amp; Sec. 2, Xinyi Rd.</t>
  </si>
  <si>
    <t>R06</t>
  </si>
  <si>
    <t>MultiLineString ((121.53747 25.03293, 121.535989 25.033369))</t>
  </si>
  <si>
    <t>TPE0025</t>
  </si>
  <si>
    <t>永吉松信路口</t>
  </si>
  <si>
    <t>Yongji &amp; Songxin Intersection</t>
  </si>
  <si>
    <t>松信路/永吉路南西側人行道</t>
  </si>
  <si>
    <t>The sidewalk- the S.W. side of Songxin Rd. &amp; Yongji Rd.</t>
  </si>
  <si>
    <t>MultiLineString ((121.57205 25.04543, 121.57512 25.040995))</t>
  </si>
  <si>
    <t>TPE0026</t>
  </si>
  <si>
    <t>捷運昆陽站(1號出口)</t>
  </si>
  <si>
    <t>MRT Kunyang Sta. (Exit 1)</t>
  </si>
  <si>
    <t>捷運昆陽站1號出口外停車場旁</t>
  </si>
  <si>
    <t>The side of parking lots in the MRT Kunyang station (exit 1)</t>
  </si>
  <si>
    <t>BL21</t>
  </si>
  <si>
    <t>MultiLineString ((121.592375 25.050142, 121.592726 25.050319))</t>
  </si>
  <si>
    <t>TPE0027</t>
  </si>
  <si>
    <t>捷運南港展覽館站(5號出口)</t>
  </si>
  <si>
    <t>MRT Nangang Exhibition Center Sta. (Exit 5)</t>
  </si>
  <si>
    <t>捷運南港展覽館站（5號出口）南側</t>
  </si>
  <si>
    <t>The N.E side of Academia Rd. &amp; Shihmin Blvd.</t>
  </si>
  <si>
    <t>BR24</t>
  </si>
  <si>
    <t>MultiLineString ((121.61669 25.05469, 121.616861 25.054917))</t>
  </si>
  <si>
    <t>TPE0028</t>
  </si>
  <si>
    <t>五常公園</t>
  </si>
  <si>
    <t>Wuchang Park</t>
  </si>
  <si>
    <t>松隆路/虎林街30巷口(西南側)</t>
  </si>
  <si>
    <t>The S.W side of Songlong Rd. &amp; Hulin St.</t>
  </si>
  <si>
    <t>MultiLineString ((121.57467 25.04814, 121.576244 25.050171))</t>
  </si>
  <si>
    <t>TPE0029</t>
  </si>
  <si>
    <t>金山愛國路口</t>
  </si>
  <si>
    <t>Jinshan &amp; Aiguo Intersection</t>
  </si>
  <si>
    <t>愛國東路/金山南路(西南側)</t>
  </si>
  <si>
    <t>The S.W side of Aiguo St. &amp; Jinshan Rd.</t>
  </si>
  <si>
    <t>O06</t>
  </si>
  <si>
    <t>MultiLineString ((121.52655 25.03164, 121.527854 25.033676))</t>
  </si>
  <si>
    <t>TPE0030</t>
  </si>
  <si>
    <t>基隆長興路口</t>
  </si>
  <si>
    <t>Keelung &amp; Changxing Intersection</t>
  </si>
  <si>
    <t>基隆路/長興街(東南側)</t>
  </si>
  <si>
    <t>The S.W side of Keelung Rd. &amp; Changsing St.</t>
  </si>
  <si>
    <t>MultiLineString ((121.544352 25.017054, 121.543636 25.026154))</t>
  </si>
  <si>
    <t>TPE0031</t>
  </si>
  <si>
    <t>辛亥新生路口</t>
  </si>
  <si>
    <t>Xinhai &amp; Xinsheng Intersection</t>
  </si>
  <si>
    <t>辛亥路/新生南路(高架橋下)</t>
  </si>
  <si>
    <t>Under the bridge- Sinhai Rd. &amp; Shinsheng S. Rd.</t>
  </si>
  <si>
    <t>G08</t>
  </si>
  <si>
    <t>MultiLineString ((121.53456 25.022413, 121.529093 25.020192))</t>
  </si>
  <si>
    <t>TPE0032</t>
  </si>
  <si>
    <t>捷運六張犁站</t>
  </si>
  <si>
    <t>MRT Liuzhangli Sta.</t>
  </si>
  <si>
    <t>捷運出口外和平東路側</t>
  </si>
  <si>
    <t>The outside of the MRT exit and the side of Heping E. Rd.</t>
  </si>
  <si>
    <t>BR07</t>
  </si>
  <si>
    <t>MultiLineString ((121.553161 25.023884, 121.552737 25.023852))</t>
  </si>
  <si>
    <t>TPE0033</t>
  </si>
  <si>
    <t>中崙高中</t>
  </si>
  <si>
    <t>Zhonglun High School</t>
  </si>
  <si>
    <t>八德路四段91巷(中崙高中)旁(鄰近京華城/中保寶貝城(BabyBoss City))</t>
  </si>
  <si>
    <t>The side of Ln. 91, Sec. 4, Bade Rd. ( beside Zhong-Lun High School)</t>
  </si>
  <si>
    <t>G18</t>
  </si>
  <si>
    <t>MultiLineString ((121.56087 25.04878, 121.563073 25.051215))</t>
  </si>
  <si>
    <t>TPE0034</t>
  </si>
  <si>
    <t>捷運行天宮站(1號出口)</t>
  </si>
  <si>
    <t>MRT Xingtian Temple Sta. (Exit 1)</t>
  </si>
  <si>
    <t>捷運行天宮1號出口後方(松江路側)</t>
  </si>
  <si>
    <t>The side of Songjiang Rd.(the exit 1 of the MRT station of Xingtian Temple)</t>
  </si>
  <si>
    <t>O09</t>
  </si>
  <si>
    <t>MultiLineString ((121.532934 25.058369, 121.533004 25.058316))</t>
  </si>
  <si>
    <t>TPE0035</t>
  </si>
  <si>
    <t>捷運行天宮站(3號出口)</t>
  </si>
  <si>
    <t>MRT Xingtian Temple Sta. (Exit 3)</t>
  </si>
  <si>
    <t>捷運行天宮站3號出口站外</t>
  </si>
  <si>
    <t>The outside of the MRT station of Xingtian Temple.</t>
  </si>
  <si>
    <t>MultiLineString ((121.533302 25.059978, 121.533393 25.059868))</t>
  </si>
  <si>
    <t>TPE0036</t>
  </si>
  <si>
    <t>臺大資訊大樓</t>
  </si>
  <si>
    <t>NTU Information Bldg.</t>
  </si>
  <si>
    <t>辛亥路二段(臺大外語學院外)</t>
  </si>
  <si>
    <t>Sec. 2, Xinghai Rd. (the outside ofLanguage Center of National Taiwan University)</t>
  </si>
  <si>
    <t>MultiLineString ((121.54153 25.02101, 121.543636 25.026154))</t>
  </si>
  <si>
    <t>TPE0037</t>
  </si>
  <si>
    <t>捷運東門站(4號出口)</t>
  </si>
  <si>
    <t>MRT Dongmen Sta. (Exit 4)</t>
  </si>
  <si>
    <t>信義路/麗水街口(鄰近永康街)</t>
  </si>
  <si>
    <t>Ren’ai Rd. &amp; Lishuei St.</t>
  </si>
  <si>
    <t>MultiLineString ((121.528988 25.0337, 121.528879 25.033646))</t>
  </si>
  <si>
    <t>TPE0038</t>
  </si>
  <si>
    <t>臺灣師範大學(圖書館)</t>
  </si>
  <si>
    <t>NTNU Library</t>
  </si>
  <si>
    <t>和平東路/師大路口(北側)(鄰近臺灣師範大學)</t>
  </si>
  <si>
    <t>The N. side of Heping E. Rd. &amp; Shihda Rd.</t>
  </si>
  <si>
    <t>MultiLineString ((121.52944 25.026603, 121.527849 25.021179))</t>
  </si>
  <si>
    <t>TPE0039</t>
  </si>
  <si>
    <t>南港世貿公園</t>
  </si>
  <si>
    <t>Nangang Park</t>
  </si>
  <si>
    <t>三重路/經貿二路88巷(東北側)</t>
  </si>
  <si>
    <t>The N.E. side of Sanchong Rd. &amp; Ln. 88, Jingmao 2nd Rd.</t>
  </si>
  <si>
    <t>BR23</t>
  </si>
  <si>
    <t>MultiLineString ((121.61422 25.058, 121.615817 25.059995))</t>
  </si>
  <si>
    <t>TPE0040</t>
  </si>
  <si>
    <t>玉成公園</t>
  </si>
  <si>
    <t>Yucheng Park</t>
  </si>
  <si>
    <t>玉成街247號前</t>
  </si>
  <si>
    <t>The front of No. 247, Yucheng St.</t>
  </si>
  <si>
    <t>MultiLineString ((121.5864 25.04287, 121.583277 25.045232))</t>
  </si>
  <si>
    <t>TPE0041</t>
  </si>
  <si>
    <t>中研公園</t>
  </si>
  <si>
    <t>Academia Park</t>
  </si>
  <si>
    <t>研究院路二段12巷/研究院路二段12巷58弄(西南側)</t>
  </si>
  <si>
    <t>The S.W side of Ln. 12, Sec. 2, Academia Rd. &amp; Aly. 58, Ln. 12, Sec. 2, Academia Rd.</t>
  </si>
  <si>
    <t>MultiLineString ((121.613706 25.047425, 121.60743 25.052025))</t>
  </si>
  <si>
    <t>TPE0042</t>
  </si>
  <si>
    <t>捷運後山埤站(1號出口)</t>
  </si>
  <si>
    <t>MRT Houshanpi Sta.(Exit 1)</t>
  </si>
  <si>
    <t>中坡北路/忠孝東路五段(西北側)</t>
  </si>
  <si>
    <t>The S.W side of Jhongsiao E. Rd. &amp; Jhongpo N. Rd.</t>
  </si>
  <si>
    <t>MultiLineString ((121.58174 25.04431, 121.58141 25.044422))</t>
  </si>
  <si>
    <t>TPE0043</t>
  </si>
  <si>
    <t>凌雲市場</t>
  </si>
  <si>
    <t>Linyun Market</t>
  </si>
  <si>
    <t>研究院路三段68巷/凌雲街(東北側)</t>
  </si>
  <si>
    <t>The N.E. side of St. Lingyun &amp; Academia Rd.</t>
  </si>
  <si>
    <t>MultiLineString ((121.614154 25.035639, 121.60743 25.052025))</t>
  </si>
  <si>
    <t>TPE0044</t>
  </si>
  <si>
    <t>捷運南港軟體園區站(2號出口)</t>
  </si>
  <si>
    <t>MRT Nangang Software Park Sta.(Exit 2)</t>
  </si>
  <si>
    <t>捷運南港軟體園區站2號出口外</t>
  </si>
  <si>
    <t>The outside of the MRT station exit 2 of Taipei Nangang Exhibition Center</t>
  </si>
  <si>
    <t>MultiLineString ((121.616187 25.05973, 121.616091 25.059883))</t>
  </si>
  <si>
    <t>TPE0045</t>
  </si>
  <si>
    <t>捷運公館站(2號出口)</t>
  </si>
  <si>
    <t>MRT Gongguan Sta.(Exit 2)</t>
  </si>
  <si>
    <t>羅斯福路四段/舟山路(東北側)(鄰近公館夜市)</t>
  </si>
  <si>
    <t>The N.W. side of Roosevelt Rd.&amp; Sinhai Rd.</t>
  </si>
  <si>
    <t>G07</t>
  </si>
  <si>
    <t>MultiLineString ((121.534538 25.01476, 121.534721 25.014718))</t>
  </si>
  <si>
    <t>TPE0046</t>
  </si>
  <si>
    <t>南港國小</t>
  </si>
  <si>
    <t>Nangang Elementary School</t>
  </si>
  <si>
    <t>惠民街/興東街(南側停車場)</t>
  </si>
  <si>
    <t>The opposite of parking lots of exit Singdong St. (Nan-Gang Elementary School)</t>
  </si>
  <si>
    <t>MultiLineString ((121.611389 25.056504, 121.616936 25.055847))</t>
  </si>
  <si>
    <t>TPE0047</t>
  </si>
  <si>
    <t>捷運忠孝新生站(4號出口)</t>
  </si>
  <si>
    <t>MRT Zhongxiao Xinsheng Sta.(Exit 4)</t>
  </si>
  <si>
    <t>忠孝東路三段 / 新生南路一段口 東北側(鄰近國立台北科技大學)</t>
  </si>
  <si>
    <t>The intersection of Sec. 3, Zhongxiao E. Rd. &amp; Ln. 10, Sec. 3, Zhongxiao E. Rd.</t>
  </si>
  <si>
    <t>BL14</t>
  </si>
  <si>
    <t>MultiLineString ((121.533939 25.042275, 121.53368 25.041783))</t>
  </si>
  <si>
    <t>TPE0048</t>
  </si>
  <si>
    <t>南港車站(忠孝東路)</t>
  </si>
  <si>
    <t>Nangang Rail Sta.(Zhongxiao E.Rd.)</t>
  </si>
  <si>
    <t>忠孝東路七段與忠孝東路七段415巷交叉口(鄰近南港高鐵站)</t>
  </si>
  <si>
    <t>The intersection of Sec. 7, Zhongxiao E. Rd. &amp; Ln. 415, Sec. 7, Zhongxiao E. Rd</t>
  </si>
  <si>
    <t>MultiLineString ((121.608202 25.05247, 121.60743 25.052025))</t>
  </si>
  <si>
    <t>TPE0049</t>
  </si>
  <si>
    <t>龍門廣場</t>
  </si>
  <si>
    <t>Longmen Square</t>
  </si>
  <si>
    <t>忠孝東路/敦化南路(西南側廣場）(鄰近東區地下街)</t>
  </si>
  <si>
    <t>Sec. 1, Dunhua S. Rd. &amp; Ln. 236, Sec. 1, Dunhua S. Rd.</t>
  </si>
  <si>
    <t>BL16</t>
  </si>
  <si>
    <t>MultiLineString ((121.548252 25.040901, 121.549174 25.041029))</t>
  </si>
  <si>
    <t>TPE0050</t>
  </si>
  <si>
    <t>民權運動公園</t>
  </si>
  <si>
    <t>MinQuan Park</t>
  </si>
  <si>
    <t>民權東路四段/新中街交叉口</t>
  </si>
  <si>
    <t>The intersection of Sec. 4, Mincyuan E. Rd. &amp; Xinzhong St.</t>
  </si>
  <si>
    <t>MultiLineString ((121.560186 25.062002, 121.552241 25.062923))</t>
  </si>
  <si>
    <t>TPE0051</t>
  </si>
  <si>
    <t>建國農安街口</t>
  </si>
  <si>
    <t>Jianguo &amp; Nongan Intersection</t>
  </si>
  <si>
    <t>建國北路/農安街口(中油旁邊空地)(鄰近榮星公園(原榮星花園))</t>
  </si>
  <si>
    <t>(Behind empty area of CPC coporation) Jianguo N. Rd. &amp; Nong’an St.</t>
  </si>
  <si>
    <t>MultiLineString ((121.536775 25.065031, 121.532991 25.060365))</t>
  </si>
  <si>
    <t>TPE0052</t>
  </si>
  <si>
    <t>建國長春路口</t>
  </si>
  <si>
    <t>Jianguo &amp; Changchun Intersection</t>
  </si>
  <si>
    <t>建國北路/長春路口(北側)</t>
  </si>
  <si>
    <t>The N. side of Jianguo N. Rd. &amp; Changchun Rd.</t>
  </si>
  <si>
    <t>O08</t>
  </si>
  <si>
    <t>MultiLineString ((121.536925 25.054761, 121.534081 25.051882))</t>
  </si>
  <si>
    <t>TPE0053</t>
  </si>
  <si>
    <t>八德市場</t>
  </si>
  <si>
    <t>Bade Market</t>
  </si>
  <si>
    <t>建國南路一段/市民大道交叉口(北側) (鄰近國立台北科技大學)</t>
  </si>
  <si>
    <t>The intersection of Sec.1, Jianguo S. Rd. &amp; Civic Blvd.</t>
  </si>
  <si>
    <t>MultiLineString ((121.536609 25.044781, 121.533213 25.042458))</t>
  </si>
  <si>
    <t>TPE0054</t>
  </si>
  <si>
    <t>臺北市立圖書館(總館)</t>
  </si>
  <si>
    <t>Taipei Public Library</t>
  </si>
  <si>
    <t>建國南路二段/建國南路二段151巷(東北側)</t>
  </si>
  <si>
    <t>The N.E. side of Sec. 2, Jianguo S. Rd. &amp; Ln. 151, Sec. 2, Jianguo S. Rd.</t>
  </si>
  <si>
    <t>MultiLineString ((121.538073 25.028798, 121.535989 25.033369))</t>
  </si>
  <si>
    <t>TPE0055</t>
  </si>
  <si>
    <t>臺北田徑場</t>
  </si>
  <si>
    <t>Taipei Stadium</t>
  </si>
  <si>
    <t>敦化北路3號(鄰近臺北小巨蛋/台北田徑場)</t>
  </si>
  <si>
    <t>No.3, Dunhua N. Rd.</t>
  </si>
  <si>
    <t>MultiLineString ((121.549408 25.049505, 121.550715 25.051571))</t>
  </si>
  <si>
    <t>TPE0056</t>
  </si>
  <si>
    <t>仁愛林森路口</t>
  </si>
  <si>
    <t>Renai &amp; Linsen Intersection</t>
  </si>
  <si>
    <t>林森南路/仁愛路一段路口(東北側)(鄰近臺北市青少年發展處/中正親子館)</t>
  </si>
  <si>
    <t>The N.E. side of Linsen S. Rd &amp; Sec. 1, Ren’ai Rd.(42)</t>
  </si>
  <si>
    <t>BL13</t>
  </si>
  <si>
    <t>MultiLineString ((121.522334 25.038954, 121.524217 25.044111))</t>
  </si>
  <si>
    <t>TPE0057</t>
  </si>
  <si>
    <t>新生和平路口</t>
  </si>
  <si>
    <t>Xinsheng &amp; Heping Intersection</t>
  </si>
  <si>
    <t>新生南路二段/和平東路二段(東北側)</t>
  </si>
  <si>
    <t>The N.E. side of Sec. 2, Xinsheng S. Rd. &amp; Sec. 2, Heping E. Rd</t>
  </si>
  <si>
    <t>MultiLineString ((121.53519 25.026217, 121.535292 25.033391))</t>
  </si>
  <si>
    <t>TPE0058</t>
  </si>
  <si>
    <t>捷運善導寺站(1號出口)</t>
  </si>
  <si>
    <t>MRT Shandao Temple Sta(Exit 1)</t>
  </si>
  <si>
    <t>天津街/忠孝東路一段(東北側)(鄰近台北國際藝術村/蝴蝶宮昆蟲博物館/台北希望廣場)</t>
  </si>
  <si>
    <t>The N.E. side of Tianjin St. &amp; Sec. 1, Zhongxiao E. Rd.</t>
  </si>
  <si>
    <t>MultiLineString ((121.5222 25.045267, 121.523009 25.045097))</t>
  </si>
  <si>
    <t>TPE0059</t>
  </si>
  <si>
    <t>林森公園</t>
  </si>
  <si>
    <t>Linsen Park</t>
  </si>
  <si>
    <t>林森北路/南京東路一段(鄰近林森公園/康樂公園)</t>
  </si>
  <si>
    <t>Linsen N. Rd. &amp; Sec. 1, Nanjing E. Rd.</t>
  </si>
  <si>
    <t>R11</t>
  </si>
  <si>
    <t>MultiLineString ((121.525805 25.052227, 121.521154 25.052611))</t>
  </si>
  <si>
    <t>TPE0060</t>
  </si>
  <si>
    <t>中山行政中心</t>
  </si>
  <si>
    <t>Zhongshan Dist. Admin. Office</t>
  </si>
  <si>
    <t>松江路/農安街口(鄰近行天宮)</t>
  </si>
  <si>
    <t>Songjiang Rd. &amp; Nong’an St.</t>
  </si>
  <si>
    <t>MultiLineString ((121.533487 25.064317, 121.532991 25.060365))</t>
  </si>
  <si>
    <t>TPE0061</t>
  </si>
  <si>
    <t>台灣科技大學</t>
  </si>
  <si>
    <t>N.T.U.S.T</t>
  </si>
  <si>
    <t>基隆路四段/基隆路四段73巷交叉口(鄰近國立台灣科技大學)</t>
  </si>
  <si>
    <t>The intersection of Sec. 4, Keelung Rd. &amp; Ln. 73, Sec. 4, Keelung Rd</t>
  </si>
  <si>
    <t>MultiLineString ((121.539723 25.0131, 121.534721 25.014718))</t>
  </si>
  <si>
    <t>TPE0062</t>
  </si>
  <si>
    <t>南昌公園</t>
  </si>
  <si>
    <t>Nanchang Park</t>
  </si>
  <si>
    <t>和平西路一段/南昌路</t>
  </si>
  <si>
    <t>Sec. 1, Heping W. Rd.&amp; Nanchang Rd.</t>
  </si>
  <si>
    <t>G09</t>
  </si>
  <si>
    <t>MultiLineString ((121.520258 25.026827, 121.521894 25.027056))</t>
  </si>
  <si>
    <t>TPE0063</t>
  </si>
  <si>
    <t>仁愛醫院</t>
  </si>
  <si>
    <t>Taipei City Hospital Renai Branch</t>
  </si>
  <si>
    <t>大安路一段/仁愛路四段</t>
  </si>
  <si>
    <t>Da’an Rd. &amp; Sec. 4, Sinyi Rd.</t>
  </si>
  <si>
    <t>BR10</t>
  </si>
  <si>
    <t>MultiLineString ((121.545632 25.037569, 121.544806 25.041467))</t>
  </si>
  <si>
    <t>TPE0064</t>
  </si>
  <si>
    <t>國家圖書館</t>
  </si>
  <si>
    <t>National Central Library</t>
  </si>
  <si>
    <t>中山南路/貴陽街口(西南側)(鄰近台北賓館)</t>
  </si>
  <si>
    <t>The S.W. side of Zhongshan S. Rd. &amp; Guiyang St.</t>
  </si>
  <si>
    <t>R08</t>
  </si>
  <si>
    <t>MultiLineString ((121.517029 25.037773, 121.516543 25.03588))</t>
  </si>
  <si>
    <t>TPE0065</t>
  </si>
  <si>
    <t>青年公園3號出口</t>
  </si>
  <si>
    <t>Youth Park(Exit 3)</t>
  </si>
  <si>
    <t>青年路/青年路106巷(東側)(鄰近青年公園)</t>
  </si>
  <si>
    <t>The E. side of Qingnian Rd. &amp; Ln. 106, Qingnian Rd.</t>
  </si>
  <si>
    <t>BL10</t>
  </si>
  <si>
    <t>MultiLineString ((121.502708 25.022725, 121.499798 25.035109))</t>
  </si>
  <si>
    <t>TPE0066</t>
  </si>
  <si>
    <t>師範大學公館校區</t>
  </si>
  <si>
    <t>NTNU Gongguan Campus</t>
  </si>
  <si>
    <t>師大公館校區校門口(汀州路側)</t>
  </si>
  <si>
    <t>The side of Tingzhou Rd. (National Taiwan Normal University- Gongguan Campus)</t>
  </si>
  <si>
    <t>G06</t>
  </si>
  <si>
    <t>MultiLineString ((121.537188 25.007528, 121.538572 25.002676))</t>
  </si>
  <si>
    <t>TPE0067</t>
  </si>
  <si>
    <t>捷運臺大醫院(4號出口)</t>
  </si>
  <si>
    <t>MRT Nat’l Taiwan U. Hospital Sta.(Exit 4)</t>
  </si>
  <si>
    <t>公園路/襄陽路(西南側)(鄰近二二八和平紀念公園/國立臺灣博物館/台北賓館)</t>
  </si>
  <si>
    <t>The S.W. side of Gongyuan Rd. &amp; Siangyang Rd.</t>
  </si>
  <si>
    <t>R09</t>
  </si>
  <si>
    <t>MultiLineString ((121.516428 25.042973, 121.516299 25.042876))</t>
  </si>
  <si>
    <t>TPE0068</t>
  </si>
  <si>
    <t>國興青年路口</t>
  </si>
  <si>
    <t>Guoxing &amp; Qingnian Intersection</t>
  </si>
  <si>
    <t>國興路/青年路(西南側)(鄰近萬華親子館)</t>
  </si>
  <si>
    <t>The S.W. side of Guoxing Rd. &amp; Qingnian Rd.</t>
  </si>
  <si>
    <t>G11</t>
  </si>
  <si>
    <t>MultiLineString ((121.506536 25.025865, 121.509865 25.035736))</t>
  </si>
  <si>
    <t>TPE0069</t>
  </si>
  <si>
    <t>興豐公園</t>
  </si>
  <si>
    <t>Xingfong Park</t>
  </si>
  <si>
    <t>興隆路二段123巷/興隆路二段(西北側)</t>
  </si>
  <si>
    <t>The N.W. side of Ln. 123, Sec. 2, Xinglong Rd. &amp; Sec. 2, Xinglong Rd.</t>
  </si>
  <si>
    <t>MultiLineString ((121.547778 24.999837, 121.539613 25.00151))</t>
  </si>
  <si>
    <t>TPE0070</t>
  </si>
  <si>
    <t>捷運台北101/世貿站</t>
  </si>
  <si>
    <t>MRT Taipei 101/World Trade Center Sta.</t>
  </si>
  <si>
    <t>莊敬路/信義路五段(東南側)(鄰近台北世界貿易中心(世貿)/台北國際會議中心/信義公民會館(四四南村)/信義親子館)</t>
  </si>
  <si>
    <t>The S.E. side of Zhuangjing Rd. &amp; Sec. 5, Xinyi Rd.</t>
  </si>
  <si>
    <t>MultiLineString ((121.561645 25.032752, 121.561564 25.032733))</t>
  </si>
  <si>
    <t>TPE0071</t>
  </si>
  <si>
    <t>捷運信義安和站(4號出口)</t>
  </si>
  <si>
    <t>MRT Xinyi Anhe Sta.(Exit.4)</t>
  </si>
  <si>
    <t>通化街/信義路四段(西南側)(鄰近臨江街夜市(通化夜市)/大安親子館)</t>
  </si>
  <si>
    <t>The S.W. side of Tonghua St. &amp; Sec. 4, Xinyi Road., Daan Dist.</t>
  </si>
  <si>
    <t>MultiLineString ((121.554204 25.032985, 121.553526 25.033326))</t>
  </si>
  <si>
    <t>TPE0072</t>
  </si>
  <si>
    <t>新生長安路口</t>
  </si>
  <si>
    <t>Xinsheng &amp; Changan Intersection</t>
  </si>
  <si>
    <t>新生北路一段/長安東路二段交叉口(北側)</t>
  </si>
  <si>
    <t>The intersection of Sec. 1, Xinsheng N. Rd. &amp; Sec. 2, Chang’an E. Rd.</t>
  </si>
  <si>
    <t>MultiLineString ((121.529346 25.048611, 121.53287 25.051085))</t>
  </si>
  <si>
    <t>TPE0073</t>
  </si>
  <si>
    <t>酒泉延平路口</t>
  </si>
  <si>
    <t>Jiuquan &amp; Yanping Intersection</t>
  </si>
  <si>
    <t>延平北路四段/酒泉街(西北側)</t>
  </si>
  <si>
    <t>The N.W. side of Sec. 4, Yanping N. Rd. &amp; Jiuquan St.</t>
  </si>
  <si>
    <t>O12</t>
  </si>
  <si>
    <t>MultiLineString ((121.510195 25.072228, 121.51344 25.063739))</t>
  </si>
  <si>
    <t>TPE0074</t>
  </si>
  <si>
    <t>信義連雲街口</t>
  </si>
  <si>
    <t>Xinyi &amp; Lianyun Intersection</t>
  </si>
  <si>
    <t>信義路二段/連雲街(東北側)</t>
  </si>
  <si>
    <t>MultiLineString ((121.530547 25.033817, 121.529957 25.033924))</t>
  </si>
  <si>
    <t>TPE0075</t>
  </si>
  <si>
    <t>基隆光復路口</t>
  </si>
  <si>
    <t>Keelung &amp; Guangfu Intersection</t>
  </si>
  <si>
    <t>基隆路二段/光復南路(東北側)(鄰近通化夜市)</t>
  </si>
  <si>
    <t>The intersection of Sec. 2, Keelung Rd. &amp; Guangfu S. Rd.</t>
  </si>
  <si>
    <t>MultiLineString ((121.557635 25.0300508, 121.561564 25.032733))</t>
  </si>
  <si>
    <t>TPE0076</t>
  </si>
  <si>
    <t>新生長春路口</t>
  </si>
  <si>
    <t>Xinsheng &amp; Changchun Intersection</t>
  </si>
  <si>
    <t>新生北路二段/新生北路二段68巷交叉口(新生橋下)</t>
  </si>
  <si>
    <t>Under the bridge- the intersection of Sec. 2, Xinsheng N. Rd. &amp; Ln. 68, Sec. 2, Xinsheng N. Rd.</t>
  </si>
  <si>
    <t>MultiLineString ((121.527522 25.056387, 121.533004 25.058316))</t>
  </si>
  <si>
    <t>TPE0077</t>
  </si>
  <si>
    <t>民生活動中心</t>
  </si>
  <si>
    <t>Minsheng Activity Center</t>
  </si>
  <si>
    <t>民生東路五段/三民路口(西北側)(鄰近松山親子館)</t>
  </si>
  <si>
    <t>The N.W. side of Sec. 5, Minsheng E. Rd. &amp; Sanmin Rd.</t>
  </si>
  <si>
    <t>MultiLineString ((121.56297 25.059147, 121.563643 25.051517))</t>
  </si>
  <si>
    <t>TPE0078</t>
  </si>
  <si>
    <t>捷運圓山站(2號出口)</t>
  </si>
  <si>
    <t>MRT Yuanshan Sta. (Exit 2)</t>
  </si>
  <si>
    <t>承德路三段/庫倫街(東南側)(鄰近台北孔廟/花博公園圓山園區/花博圓山公園區-爭艷館/中山親子館)</t>
  </si>
  <si>
    <t>The S.E. side of Sec. 3, Chengde Rd. &amp; Kulun St.</t>
  </si>
  <si>
    <t>R14</t>
  </si>
  <si>
    <t>MultiLineString ((121.519287 25.071824, 121.520108 25.071776))</t>
  </si>
  <si>
    <t>TPE0079</t>
  </si>
  <si>
    <t>捷運民權西路站(3號出口)</t>
  </si>
  <si>
    <t>MRT Minquan W.Rd. Sta.(Exit 3)</t>
  </si>
  <si>
    <t>民權西路70巷37號對面</t>
  </si>
  <si>
    <t>The opposite of No.37, Ln. 70, Minquan W. Rd.</t>
  </si>
  <si>
    <t>R13</t>
  </si>
  <si>
    <t>MultiLineString ((121.520205 25.061285, 121.519786 25.061766))</t>
  </si>
  <si>
    <t>TPE0080</t>
  </si>
  <si>
    <t>華江高中</t>
  </si>
  <si>
    <t>Huajiang High School</t>
  </si>
  <si>
    <t>東園街/東園街35巷(東北側)</t>
  </si>
  <si>
    <t>The N.E. side of Dongyuan St. &amp; Ln. 35, Dongyuan St.</t>
  </si>
  <si>
    <t>MultiLineString ((121.495869 25.02751, 121.499798 25.035109))</t>
  </si>
  <si>
    <t>TPE0081</t>
  </si>
  <si>
    <t>捷運台電大樓站(2號出口)</t>
  </si>
  <si>
    <t>MRT Taipower Building Sta. (Exit 2)</t>
  </si>
  <si>
    <t>羅斯福路/辛亥路交叉口(古亭國小前)</t>
  </si>
  <si>
    <t>The intersection of Roosevelt Rd. &amp; Xinhai Rd. (Gu Ting Elementary School)</t>
  </si>
  <si>
    <t>MultiLineString ((121.528552 25.020547, 121.529093 25.020192))</t>
  </si>
  <si>
    <t>TPE0082</t>
  </si>
  <si>
    <t>捷運西門站(3號出口)</t>
  </si>
  <si>
    <t>MRT Ximen Sta.(Exit 3)</t>
  </si>
  <si>
    <t>中華路一段/寶慶路(東南側)(鄰近國軍歷史文物館/中山堂/西門紅樓)</t>
  </si>
  <si>
    <t>The S.E. side of Sec. 1, Zhonghua Rd. &amp; Baoqing Rd.</t>
  </si>
  <si>
    <t>BL11</t>
  </si>
  <si>
    <t>MultiLineString ((121.508693 25.041778, 121.508888 25.041789))</t>
  </si>
  <si>
    <t>TPE0083</t>
  </si>
  <si>
    <t>捷運大安森林公園站</t>
  </si>
  <si>
    <t>MRT Daan Park Sta.</t>
  </si>
  <si>
    <t>信義路三段31巷/信義路三段(南側)(鄰近大安森林公園)</t>
  </si>
  <si>
    <t>The S. side of Ln. 31, Sec. 3, Xinyi Rd. &amp; Sec. 3, Xinyi Rd.</t>
  </si>
  <si>
    <t>MultiLineString ((121.534236 25.033344, 121.534487 25.033391))</t>
  </si>
  <si>
    <t>TPE0084</t>
  </si>
  <si>
    <t>復華花園新城</t>
  </si>
  <si>
    <t>Fuhua Garden New Village(City)</t>
  </si>
  <si>
    <t>西藏路115號/西藏路(東南側)</t>
  </si>
  <si>
    <t>The S.E. side of No.115, Xizang Rd. &amp; Xizang Rd.</t>
  </si>
  <si>
    <t>MultiLineString ((121.502899 25.029705, 121.501622 25.035421))</t>
  </si>
  <si>
    <t>TPE0085</t>
  </si>
  <si>
    <t>信義敦化路口</t>
  </si>
  <si>
    <t>Xinyi &amp; Dunhua Intersection</t>
  </si>
  <si>
    <t>信義路四段/敦化南路一段(東北側)</t>
  </si>
  <si>
    <t>The N.E. side of Sec. 4, Xinyi Rd. &amp; Sec. 1, Dunhua S. Rd.</t>
  </si>
  <si>
    <t>MultiLineString ((121.54911 25.033362, 121.552332 25.033032))</t>
  </si>
  <si>
    <t>TPE0086</t>
  </si>
  <si>
    <t>民權復興路口</t>
  </si>
  <si>
    <t>Minquan &amp; Fuxing Intersection</t>
  </si>
  <si>
    <t>復興北路/民權東路三段(東北側)</t>
  </si>
  <si>
    <t>The N.E. side of Fuxing N. Rd. &amp; Sec. 3, Minquan E. Rd.</t>
  </si>
  <si>
    <t>MultiLineString ((121.545138 25.062344, 121.544031 25.060889))</t>
  </si>
  <si>
    <t>TPE0087</t>
  </si>
  <si>
    <t>捷運大安站</t>
  </si>
  <si>
    <t>MRT Daan Sta.</t>
  </si>
  <si>
    <t>復興南路/信義路三段(西南側)</t>
  </si>
  <si>
    <t>The S.W. side of Fuxing S. Rd. &amp; Sec. 3 Xinyi Rd.</t>
  </si>
  <si>
    <t>BR09</t>
  </si>
  <si>
    <t>MultiLineString ((121.543057 25.033078, 121.543719 25.032862))</t>
  </si>
  <si>
    <t>TPE0088</t>
  </si>
  <si>
    <t>捷運象山站</t>
  </si>
  <si>
    <t>MRT Xiangshan Sta.</t>
  </si>
  <si>
    <t>信義路五段/信義路五段91巷(西北側)</t>
  </si>
  <si>
    <t>The N.W. side of Sec. 5, Xinyi Rd. &amp; Ln. 91, Sec. 5, Xinyi Rd.</t>
  </si>
  <si>
    <t>MultiLineString ((121.57087 25.032922, 121.570408 25.03302))</t>
  </si>
  <si>
    <t>TPE0089</t>
  </si>
  <si>
    <t>和平重慶路口</t>
  </si>
  <si>
    <t>Heping Chongqing Intersection</t>
  </si>
  <si>
    <t>重慶南路三段/和平西路一段(東北側)</t>
  </si>
  <si>
    <t>The N.E. side of Sec. 3, Chongqing S. Rd. &amp; Sec. 1, Heping W. Rd.</t>
  </si>
  <si>
    <t>MultiLineString ((121.516385 25.027323, 121.518261 25.032406))</t>
  </si>
  <si>
    <t>TPE0090</t>
  </si>
  <si>
    <t>老松國小</t>
  </si>
  <si>
    <t>Laosong Elementary School</t>
  </si>
  <si>
    <t>康定路/桂林路(東南側)(鄰近艋舺龍山寺/艋舺清水巖祖師廟/台北市鄉土教育中心(剝皮寮歷史街區))</t>
  </si>
  <si>
    <t>The S.E. side of Kangding Rd. &amp; Guilin Rd.</t>
  </si>
  <si>
    <t>MultiLineString ((121.501708 25.037783, 121.501622 25.035421))</t>
  </si>
  <si>
    <t>TPE0091</t>
  </si>
  <si>
    <t>市立美術館</t>
  </si>
  <si>
    <t>Taipei Fine Arts Museum</t>
  </si>
  <si>
    <t>中山北路三段/酒泉街(西南側)(鄰近台北市立美術館/花博公園美術園區/台北故事館/花博公園圓山園區/花博圓山公園區-爭艷館/中山親子館)</t>
  </si>
  <si>
    <t>The S.W. side of Sec. 3, Zhongshan N. Rd. &amp; Jiuquan St.</t>
  </si>
  <si>
    <t>MultiLineString ((121.523268 25.070629, 121.520033 25.070785))</t>
  </si>
  <si>
    <t>TPE0092</t>
  </si>
  <si>
    <t>開封西寧路口</t>
  </si>
  <si>
    <t>Kaifong &amp; Xining Intersection</t>
  </si>
  <si>
    <t>開封街二段/西寧南路(東北側)(鄰近西門町)</t>
  </si>
  <si>
    <t>The N.E. side of Sec. 2, Kaifeng St. &amp; Xining S. Rd.</t>
  </si>
  <si>
    <t>G13</t>
  </si>
  <si>
    <t>MultiLineString ((121.507169 25.046618, 121.509862 25.048737))</t>
  </si>
  <si>
    <t>TPE0093</t>
  </si>
  <si>
    <t>吳興公車總站</t>
  </si>
  <si>
    <t>Wu Xing Bus Station.</t>
  </si>
  <si>
    <t>松仁路/吳興街交叉口</t>
  </si>
  <si>
    <t>The intersection of Songren Rd. &amp; Wuxing St.</t>
  </si>
  <si>
    <t>MultiLineString ((121.569836 25.023877, 121.569809 25.032366))</t>
  </si>
  <si>
    <t>TPE0094</t>
  </si>
  <si>
    <t>捷運景美站</t>
  </si>
  <si>
    <t>MRT Jingmei Sta.</t>
  </si>
  <si>
    <t>羅斯福路六段/景中街交叉口(東北側)(鄰近景美夜市)</t>
  </si>
  <si>
    <t>The intersectionof Sec. 6, Roosevelt Rd. &amp; Jingzhong St.</t>
  </si>
  <si>
    <t>G05</t>
  </si>
  <si>
    <t>MultiLineString ((121.541059 24.993254, 121.541517 24.993069))</t>
  </si>
  <si>
    <t>TPE0095</t>
  </si>
  <si>
    <t>東園國小</t>
  </si>
  <si>
    <t>Dongyuan Elementary School</t>
  </si>
  <si>
    <t>東園街/萬大路344巷(東南側)</t>
  </si>
  <si>
    <t>The S.E. side of Dongyuan St. &amp; Ln. 344, Wanda Rd.</t>
  </si>
  <si>
    <t>MultiLineString ((121.497679 25.023393, 121.499798 25.035109))</t>
  </si>
  <si>
    <t>TPE0096</t>
  </si>
  <si>
    <t>三民公園</t>
  </si>
  <si>
    <t>Sanmin Park</t>
  </si>
  <si>
    <t>撫遠街/富錦街(東南側)</t>
  </si>
  <si>
    <t>The S.E. side of Fuyuan St. &amp; Fujin St.</t>
  </si>
  <si>
    <t>MultiLineString ((121.566558 25.061567, 121.56471 25.051588))</t>
  </si>
  <si>
    <t>TPE0097</t>
  </si>
  <si>
    <t>捷運劍潭站(2號出口)</t>
  </si>
  <si>
    <t>MRT Jiantan Sta.(Exit 2)</t>
  </si>
  <si>
    <t>基河路18號對面(鄰近劍潭公園)</t>
  </si>
  <si>
    <t>The opposite of No.18, Jihe Rd.</t>
  </si>
  <si>
    <t>R15</t>
  </si>
  <si>
    <t>MultiLineString ((121.524721 25.082825, 121.524807 25.083466))</t>
  </si>
  <si>
    <t>TPE0098</t>
  </si>
  <si>
    <t>羅斯福景隆街口</t>
  </si>
  <si>
    <t>Roosevelt &amp; Jinglong Intersection</t>
  </si>
  <si>
    <t>羅斯福路六段/景隆街交叉口(東南側)</t>
  </si>
  <si>
    <t>The intersection of Sec. 6, Roosevelt Rd. &amp; Jinglong St. (the S.E. side)</t>
  </si>
  <si>
    <t>MultiLineString ((121.540197 24.999378, 121.539613 25.00151))</t>
  </si>
  <si>
    <t>TPE0099</t>
  </si>
  <si>
    <t>捷運雙連站(2號出口)</t>
  </si>
  <si>
    <t>MRT Shuanglian Sta. (Exit 2)</t>
  </si>
  <si>
    <t>民生西路/萬全街(東北側)</t>
  </si>
  <si>
    <t>The N.E. side of Minsheng W. Rd. &amp; Wanquan St.</t>
  </si>
  <si>
    <t>R12</t>
  </si>
  <si>
    <t>MultiLineString ((121.520711 25.057866, 121.520615 25.057825))</t>
  </si>
  <si>
    <t>TPE0100</t>
  </si>
  <si>
    <t>金山市民路口</t>
  </si>
  <si>
    <t>Jinshen &amp; Civic Blvd. Intersection</t>
  </si>
  <si>
    <t>金山北路/市民大道三段(南側)(鄰近華山文化創意產業園區/光華數位新天地(光華商場)/三創生活園區)</t>
  </si>
  <si>
    <t>The S. side of Jinshan N. Rd. &amp; Sec. 3, Civic Blvd.</t>
  </si>
  <si>
    <t>MultiLineString ((121.530697 25.045753, 121.531829 25.042784))</t>
  </si>
  <si>
    <t>TPE0101</t>
  </si>
  <si>
    <t>華山文創園區</t>
  </si>
  <si>
    <t>Huashan 1914‧Creative Park</t>
  </si>
  <si>
    <t>忠孝東路二段41號前(鄰近華山文化創意產業園區/光華數位新天地(光華商場)/三創生活園區)</t>
  </si>
  <si>
    <t>Front of No.41, Sec. 2, Zhongxiao E. Rd.</t>
  </si>
  <si>
    <t>MultiLineString ((121.528487 25.043668, 121.531829 25.042784))</t>
  </si>
  <si>
    <t>TPE0102</t>
  </si>
  <si>
    <t>臺北市客家文化主題公園</t>
  </si>
  <si>
    <t>Taipei City Hakka Cultural Park</t>
  </si>
  <si>
    <t>師大路/汀州路交叉口(鄰近客家文化主題公園(原兒童交通博物館))</t>
  </si>
  <si>
    <t>The intersection of Shida Rd. &amp; Tingzhou Rd.</t>
  </si>
  <si>
    <t>MultiLineString ((121.525322 25.02043, 121.527297 25.021018))</t>
  </si>
  <si>
    <t>TPE0103</t>
  </si>
  <si>
    <t>萬華車站</t>
  </si>
  <si>
    <t>Wanhua Rail Sta.</t>
  </si>
  <si>
    <t>艋舺大道83號(對側)</t>
  </si>
  <si>
    <t>No.83, Bangka Blvd. (oppsite)</t>
  </si>
  <si>
    <t>MultiLineString ((121.503028 25.033639, 121.501622 25.035421))</t>
  </si>
  <si>
    <t>TPE0104</t>
  </si>
  <si>
    <t>台北花木批發市場</t>
  </si>
  <si>
    <t>Taipei Pot Plant Auction</t>
  </si>
  <si>
    <t>萬盛街/興隆路一段(西北側)</t>
  </si>
  <si>
    <t>The N.W. side of Wansheng St. Sec. 1, Xinglong Rd.</t>
  </si>
  <si>
    <t>MultiLineString ((121.54074 25.004023, 121.539195 25.002215))</t>
  </si>
  <si>
    <t>TPE0105</t>
  </si>
  <si>
    <t>峨嵋停車場</t>
  </si>
  <si>
    <t>Emei Parking Lot</t>
  </si>
  <si>
    <t>昆明街/西寧南路50巷(東南側)(鄰近西門町/台北市電影主題公園/西門紅樓)</t>
  </si>
  <si>
    <t>The S.E. side of Kunming St. &amp; Ln. 50, Xining S. Rd.</t>
  </si>
  <si>
    <t>MultiLineString ((121.505409 25.044412, 121.507602 25.042573))</t>
  </si>
  <si>
    <t>TPE0106</t>
  </si>
  <si>
    <t>西園艋舺路口</t>
  </si>
  <si>
    <t>Xiyuan &amp; Bangka Intersection</t>
  </si>
  <si>
    <t>西園路二段/艋舺大道(西南側)</t>
  </si>
  <si>
    <t>The S.W. side of Sec. 2, Xiyuan Rd. &amp; Bangka Blvd.</t>
  </si>
  <si>
    <t>MultiLineString ((121.497674 25.032932, 121.499798 25.035109))</t>
  </si>
  <si>
    <t>TPE0107</t>
  </si>
  <si>
    <t>捷運小南門站(1號出口)</t>
  </si>
  <si>
    <t>MRT Xiaonanmen Sta. (Exit 1)</t>
  </si>
  <si>
    <t>博愛路/愛國西路交叉口(西北側)</t>
  </si>
  <si>
    <t>The intersection of Bo’ai Rd. &amp; Aiguo W. Rd.</t>
  </si>
  <si>
    <t>MultiLineString ((121.509422 25.036402, 121.509752 25.036434))</t>
  </si>
  <si>
    <t>TPE0108</t>
  </si>
  <si>
    <t>臺北孔廟</t>
  </si>
  <si>
    <t>Taipei Confucius Temple</t>
  </si>
  <si>
    <t>哈密街59巷/哈密街(東北側)(鄰近台北孔廟/保安宮)</t>
  </si>
  <si>
    <t>The N.E. side of Ln. 59, Hami St. &amp; Hami St.</t>
  </si>
  <si>
    <t>MultiLineString ((121.515843 25.073306, 121.520108 25.071776))</t>
  </si>
  <si>
    <t>TPE0109</t>
  </si>
  <si>
    <t>林安泰古厝</t>
  </si>
  <si>
    <t>Lin An-tai Historical House</t>
  </si>
  <si>
    <t>濱江街5號對面(鄰近林安泰古厝/花博公園新生園區)</t>
  </si>
  <si>
    <t>No.5, Binjiang St.</t>
  </si>
  <si>
    <t>O10</t>
  </si>
  <si>
    <t>MultiLineString ((121.530805 25.071606, 121.526835 25.062835))</t>
  </si>
  <si>
    <t>TPE0110</t>
  </si>
  <si>
    <t>文湖國小</t>
  </si>
  <si>
    <t>Wenhu Elementary School</t>
  </si>
  <si>
    <t>文湖街21巷/文湖街(東北側)</t>
  </si>
  <si>
    <t>The N.E. side of Ln. 21, Wenhu St. &amp; Wenhu St.</t>
  </si>
  <si>
    <t>BR15</t>
  </si>
  <si>
    <t>MultiLineString ((121.560888 25.086376, 121.556098 25.084484))</t>
  </si>
  <si>
    <t>TPE0111</t>
  </si>
  <si>
    <t>捷運忠孝復興站(2號出口)</t>
  </si>
  <si>
    <t>MRT Zhongxiao Fuxing Sta.(Exit 2)</t>
  </si>
  <si>
    <t>復興南路一段/仁愛路三段123巷13弄(西北側)</t>
  </si>
  <si>
    <t>The N.W. side of Sec. 1, Fuxing S. Rd. &amp; Aly. 13, Ln. 123, Sec. 3, Ren’ai Rd.</t>
  </si>
  <si>
    <t>MultiLineString ((121.543497 25.040184, 121.543422 25.041355))</t>
  </si>
  <si>
    <t>TPE0112</t>
  </si>
  <si>
    <t>捷運新北投站</t>
  </si>
  <si>
    <t>MRT Xinbeitou Sta.</t>
  </si>
  <si>
    <t>大業路/中和街交叉口(鄰近凱達格蘭文化館/北投復興公園)</t>
  </si>
  <si>
    <t>Daye Rd. &amp; Zhonghe St.  Intersection</t>
  </si>
  <si>
    <t>R27</t>
  </si>
  <si>
    <t>MultiLineString ((121.503124 25.137456, 121.503524 25.136968))</t>
  </si>
  <si>
    <t>TPE0113</t>
  </si>
  <si>
    <t>仁愛逸仙路口</t>
  </si>
  <si>
    <t>Renai &amp; Yixian Intersection</t>
  </si>
  <si>
    <t>仁愛路四段/逸仙路(西北側)(鄰近國父紀念館/台北探索館)</t>
  </si>
  <si>
    <t>Sec. 4, Ren’ai Rd. &amp; Yixian Rd.</t>
  </si>
  <si>
    <t>MultiLineString ((121.561178 25.037724, 121.558539 25.04117))</t>
  </si>
  <si>
    <t>TPE0114</t>
  </si>
  <si>
    <t>蘭雅公園</t>
  </si>
  <si>
    <t>Lanya Park</t>
  </si>
  <si>
    <t>忠誠路二段/忠誠路二段40巷(西南側)</t>
  </si>
  <si>
    <t>Sec. 2, Zhongcheng Rd. &amp; Ln. 40, Sec. 2, Zhongcheng Rd.</t>
  </si>
  <si>
    <t>R17</t>
  </si>
  <si>
    <t>MultiLineString ((121.530386 25.109908, 121.522356 25.103804))</t>
  </si>
  <si>
    <t>TPE0115</t>
  </si>
  <si>
    <t>臺北轉運站</t>
  </si>
  <si>
    <t>Taipei Bus Sta.</t>
  </si>
  <si>
    <t>中山北路一段/市民大道一段(西北側)(鄰近台北當代藝術館/台北轉運站(京站時尚廣場)/國父史蹟紀念館(逸仙公園)/台北國際藝術村)</t>
  </si>
  <si>
    <t>Sec. 1, Zhongshan N. Rd. &amp; Sec. 1, Civic Blvd.</t>
  </si>
  <si>
    <t>R10</t>
  </si>
  <si>
    <t>MultiLineString ((121.520526 25.048222, 121.519067 25.048064))</t>
  </si>
  <si>
    <t>TPE0116</t>
  </si>
  <si>
    <t>福林公園</t>
  </si>
  <si>
    <t>Fulin Park</t>
  </si>
  <si>
    <t>志成街/中正路(南側)(鄰近志成公園/福林公園)</t>
  </si>
  <si>
    <t>Zhicheng St. &amp; Zhongzheng Rd.</t>
  </si>
  <si>
    <t>R16</t>
  </si>
  <si>
    <t>MultiLineString ((121.530215 25.096122, 121.525966 25.094106))</t>
  </si>
  <si>
    <t>TPE0117</t>
  </si>
  <si>
    <t>捷運北投站</t>
  </si>
  <si>
    <t>MRT Beitou Sta.</t>
  </si>
  <si>
    <t>光明路2巷/光明路交叉口(鄰近北投親子館)</t>
  </si>
  <si>
    <t>Ln. 2, Guangming Rd. &amp; Guangming Rd.  Intersection</t>
  </si>
  <si>
    <t>R22</t>
  </si>
  <si>
    <t>MultiLineString ((121.498618 25.132581, 121.49824 25.132316))</t>
  </si>
  <si>
    <t>TPE0118</t>
  </si>
  <si>
    <t>大業大同街口</t>
  </si>
  <si>
    <t>Daye &amp; Datong Intersection</t>
  </si>
  <si>
    <t>大業路/大同街口</t>
  </si>
  <si>
    <t>Daye Rd. &amp; Datong St.  Intersection</t>
  </si>
  <si>
    <t>MultiLineString ((121.499152 25.136929, 121.503524 25.136968))</t>
  </si>
  <si>
    <t>TPE0119</t>
  </si>
  <si>
    <t>捷運劍南路站(2號出口)</t>
  </si>
  <si>
    <t>MRT Jiannan Rd. Sta.(Exit 2)</t>
  </si>
  <si>
    <t>敬業二路/植福路(東北側)(鄰近美麗華百樂園/劍潭古寺)</t>
  </si>
  <si>
    <t>Jingye 2nd Rd. &amp; Zhifu Rd.</t>
  </si>
  <si>
    <t>MultiLineString ((121.555116 25.08418, 121.555097 25.084754))</t>
  </si>
  <si>
    <t>TPE0120</t>
  </si>
  <si>
    <t>捷運龍山寺站(1號出口)</t>
  </si>
  <si>
    <t>MRT Longshan Temple Sta. (Exit. 1)</t>
  </si>
  <si>
    <t>和平西路三段/和平西路三段109巷(西北側)(鄰近艋舺龍山寺/艋舺夜市(萬華夜市))</t>
  </si>
  <si>
    <t>Sec. 3, Heping W. Rd. &amp; Ln. 109, Sec. 3, Heping W. Rd.</t>
  </si>
  <si>
    <t>MultiLineString ((121.50026 25.035479, 121.499798 25.035109))</t>
  </si>
  <si>
    <t>TPE0121</t>
  </si>
  <si>
    <t>龍江南京路口</t>
  </si>
  <si>
    <t>Longjiang &amp; Nanjing Intersection</t>
  </si>
  <si>
    <t>龍江路110號對面停車場</t>
  </si>
  <si>
    <t>No.100, Longjiang Rd.</t>
  </si>
  <si>
    <t>BR11</t>
  </si>
  <si>
    <t>MultiLineString ((121.540568 25.05298, 121.542121 25.052625))</t>
  </si>
  <si>
    <t>TPE0122</t>
  </si>
  <si>
    <t>捷運港墘站(2號出口)</t>
  </si>
  <si>
    <t>MRT Gangqian Sta. (Exit 2)</t>
  </si>
  <si>
    <t>內湖路一段/港墘路(東南側)</t>
  </si>
  <si>
    <t>Sec. 1, Neihu Rd./Gangqian Rd. (southeast)</t>
  </si>
  <si>
    <t>BR17</t>
  </si>
  <si>
    <t>MultiLineString ((121.57584 25.079666, 121.57556 25.080152))</t>
  </si>
  <si>
    <t>TPE0123</t>
  </si>
  <si>
    <t>天母運動公園</t>
  </si>
  <si>
    <t>Tienmu Sports Park</t>
  </si>
  <si>
    <t>忠誠路二段/忠誠路二段207巷(東南側)</t>
  </si>
  <si>
    <t>Sec.2,Zhongcheng Rd./Ln.207,Sec.2,Zhongcheng Rd.</t>
  </si>
  <si>
    <t>R18</t>
  </si>
  <si>
    <t>MultiLineString ((121.534136 25.116325, 121.519153 25.109298))</t>
  </si>
  <si>
    <t>TPE0124</t>
  </si>
  <si>
    <t>振華公園</t>
  </si>
  <si>
    <t>Zenhua Park</t>
  </si>
  <si>
    <t>振華街36號對面</t>
  </si>
  <si>
    <t>No.36, Zhenhua St.</t>
  </si>
  <si>
    <t>R19</t>
  </si>
  <si>
    <t>MultiLineString ((121.518163 25.115863, 121.516205 25.113602))</t>
  </si>
  <si>
    <t>TPE0125</t>
  </si>
  <si>
    <t>華西公園</t>
  </si>
  <si>
    <t>Huaxi Park</t>
  </si>
  <si>
    <t>華西街/桂林路(東北側)(鄰近艋舺龍山寺/華西街夜市/艋舺青山宮/艋舺夜市(萬華夜市))</t>
  </si>
  <si>
    <t>Huaxi St. &amp; Guilin Rd.</t>
  </si>
  <si>
    <t>MultiLineString ((121.498495 25.038609, 121.49953 25.035484))</t>
  </si>
  <si>
    <t>TPE0126</t>
  </si>
  <si>
    <t>敦化基隆路口</t>
  </si>
  <si>
    <t>Dunhua &amp; Keelung Intersection</t>
  </si>
  <si>
    <t>敦化南路二段/基隆路二段交叉口</t>
  </si>
  <si>
    <t>Sec. 2, Dunhua S. Rd. &amp; Sec. 2, Keelung Rd.</t>
  </si>
  <si>
    <t>MultiLineString ((121.548336 25.022073, 121.552737 25.023852))</t>
  </si>
  <si>
    <t>TPE0127</t>
  </si>
  <si>
    <t>東湖國中</t>
  </si>
  <si>
    <t>Donghu Junior High School</t>
  </si>
  <si>
    <t>康樂街/康樂街125巷(東南側)</t>
  </si>
  <si>
    <t>Kangle St./Ln. 125, Kangle St.</t>
  </si>
  <si>
    <t>BR22</t>
  </si>
  <si>
    <t>MultiLineString ((121.619521 25.073277, 121.611724 25.067053))</t>
  </si>
  <si>
    <t>TPE0128</t>
  </si>
  <si>
    <t>成功國宅</t>
  </si>
  <si>
    <t>Chengong Public Housing</t>
  </si>
  <si>
    <t>四維路198巷/和平東路三段1巷</t>
  </si>
  <si>
    <t>Ln. 198, Siwei Rd./Ln. 1, Sec. 3, Heping E. Rd</t>
  </si>
  <si>
    <t>MultiLineString ((121.546726 25.026808, 121.543636 25.026154))</t>
  </si>
  <si>
    <t>TPE0129</t>
  </si>
  <si>
    <t>捷運文德站(2號出口)</t>
  </si>
  <si>
    <t>MRT Wende Sta. (Exit 2)</t>
  </si>
  <si>
    <t>文德路220巷/文德路(西南側)</t>
  </si>
  <si>
    <t>Ln. 220, Wende Rd./Wende Rd.</t>
  </si>
  <si>
    <t>BR18</t>
  </si>
  <si>
    <t>MultiLineString ((121.58456 25.078424, 121.58447 25.078408))</t>
  </si>
  <si>
    <t>TPE0130</t>
  </si>
  <si>
    <t>羅斯福寧波東街口</t>
  </si>
  <si>
    <t>Roosevelt &amp; Ningbo E. St. Intersection</t>
  </si>
  <si>
    <t>羅斯福路一段/寧波東街(東南側)(鄰近愛國東路婚紗街)</t>
  </si>
  <si>
    <t>Sec. 1, Roosevelt Rd. &amp; Ningbo E. St.</t>
  </si>
  <si>
    <t>MultiLineString ((121.519411 25.031445, 121.519 25.032281))</t>
  </si>
  <si>
    <t>TPE0131</t>
  </si>
  <si>
    <t>洲子二號公園</t>
  </si>
  <si>
    <t>Zhouzhi Park No.2</t>
  </si>
  <si>
    <t>瑞光路500號對面</t>
  </si>
  <si>
    <t>Opposite to the parking space No.500, Ruiguang Rd.</t>
  </si>
  <si>
    <t>BR16</t>
  </si>
  <si>
    <t>MultiLineString ((121.568688 25.079322, 121.567141 25.082023))</t>
  </si>
  <si>
    <t>TPE0132</t>
  </si>
  <si>
    <t>羅斯福新生南路口</t>
  </si>
  <si>
    <t>Roosevelt &amp; Xinsheng S. Intersection</t>
  </si>
  <si>
    <t>羅斯福路四段/新生南路三段交叉口(鄰近公館夜市)</t>
  </si>
  <si>
    <t>Sec. 4, Roosevelt Rd./Sec. 3, Xinsheng S. Rd.</t>
  </si>
  <si>
    <t>MultiLineString ((121.5331757 25.01603085, 121.533623 25.015148))</t>
  </si>
  <si>
    <t>TPE0133</t>
  </si>
  <si>
    <t>蘭興公園</t>
  </si>
  <si>
    <t>Lanxing Park</t>
  </si>
  <si>
    <t>中山北路六段/士東路(西北側)</t>
  </si>
  <si>
    <t>Sec.6, Zhongshan N. Rd / Shidong Rd</t>
  </si>
  <si>
    <t>MultiLineString ((121.525888 25.111839, 121.519153 25.109298))</t>
  </si>
  <si>
    <t>TPE0134</t>
  </si>
  <si>
    <t>捷運芝山站(2號出口)</t>
  </si>
  <si>
    <t>MRT Zhishan Sta.(Exit 2)</t>
  </si>
  <si>
    <t>福華路/福華路162巷(東南側)</t>
  </si>
  <si>
    <t>Fuhua Rd. / Ln. 162, Fuhua Rd.</t>
  </si>
  <si>
    <t>MultiLineString ((121.522629 25.10336, 121.522356 25.103804))</t>
  </si>
  <si>
    <t>TPE0135</t>
  </si>
  <si>
    <t>捷運石牌站(2號出口)</t>
  </si>
  <si>
    <t>MRT Shipai Sta. (Exit 2)</t>
  </si>
  <si>
    <t>東華街一段/裕民二路(西側)</t>
  </si>
  <si>
    <t>Sec. 1, Donghua St. / Yumin 2nd Rd.</t>
  </si>
  <si>
    <t>MultiLineString ((121.515677 25.114513, 121.515171 25.115007))</t>
  </si>
  <si>
    <t>TPE0136</t>
  </si>
  <si>
    <t>國立臺北護理健康大學</t>
  </si>
  <si>
    <t>NTUNHS</t>
  </si>
  <si>
    <t>石牌路二段100號(北側)</t>
  </si>
  <si>
    <t>No.100, Sec. 1, Shihpai Rd.</t>
  </si>
  <si>
    <t>MultiLineString ((121.51668 25.117457, 121.515171 25.115007))</t>
  </si>
  <si>
    <t>TPE0137</t>
  </si>
  <si>
    <t>國防大學</t>
  </si>
  <si>
    <t>Nat’l Defense U.</t>
  </si>
  <si>
    <t>中央北路二段/豐年路二段交叉口</t>
  </si>
  <si>
    <t>Sec. 2, Zhongyang N. Rd. / Sec. 2, Fengnian Rd.</t>
  </si>
  <si>
    <t>MultiLineString ((121.493066 25.137976, 121.49824 25.132316))</t>
  </si>
  <si>
    <t>TPE0138</t>
  </si>
  <si>
    <t>捷運永春站(2號出口)</t>
  </si>
  <si>
    <t>MRT Yongchun Sta. (Exit 2)</t>
  </si>
  <si>
    <t>忠孝東路五段420號旁(東側巷道上)</t>
  </si>
  <si>
    <t>No.420, Sec. 5, Zhongxiao E. Rd.</t>
  </si>
  <si>
    <t>MultiLineString ((121.575372 25.040558, 121.575383 25.040704))</t>
  </si>
  <si>
    <t>TPE0139</t>
  </si>
  <si>
    <t>永樂市場</t>
  </si>
  <si>
    <t>Yongle Market</t>
  </si>
  <si>
    <t>民樂街/南京西路233巷(西北側)(鄰近迪化街/永樂市場(永樂布業商場)/霞海城隍廟)</t>
  </si>
  <si>
    <t>Minle St., Datong Dist./Ln. 233, Nanjing W. Rd.</t>
  </si>
  <si>
    <t>MultiLineString ((121.510549 25.054501, 121.510227 25.049943))</t>
  </si>
  <si>
    <t>TPE0140</t>
  </si>
  <si>
    <t>捷運大橋頭站(2號出口)</t>
  </si>
  <si>
    <t>MRT Daqiaotou Sta. (Exit 2)</t>
  </si>
  <si>
    <t>民權西路/重慶北路三段(東北側)(鄰近延三夜市(大橋頭夜市))</t>
  </si>
  <si>
    <t>Minquan W. Rd./ Sec. 3, Chongqing N. Rd.</t>
  </si>
  <si>
    <t>MultiLineString ((121.512909 25.063404, 121.513258 25.063195))</t>
  </si>
  <si>
    <t>TPE0141</t>
  </si>
  <si>
    <t>文山行政中心</t>
  </si>
  <si>
    <t>Wenshan Dist. Admin. Center</t>
  </si>
  <si>
    <t>木柵路三段220號前</t>
  </si>
  <si>
    <t>No.220, Sec. 3, Muzha Rd.</t>
  </si>
  <si>
    <t>BR03</t>
  </si>
  <si>
    <t>MultiLineString ((121.569984 24.989902, 121.568409 24.99858))</t>
  </si>
  <si>
    <t>TPE0142</t>
  </si>
  <si>
    <t>捷運木柵站</t>
  </si>
  <si>
    <t>MRT Muzha Sta.</t>
  </si>
  <si>
    <t>木柵路四段82巷18號前(捷運橋樑下)</t>
  </si>
  <si>
    <t>No.18, Ln. 82, Sec. 4, Muzha Rd.</t>
  </si>
  <si>
    <t>BR02</t>
  </si>
  <si>
    <t>MultiLineString ((121.57444 24.997996, 121.573417 24.998174))</t>
  </si>
  <si>
    <t>TPE0143</t>
  </si>
  <si>
    <t>捷運動物園站(2號出口)</t>
  </si>
  <si>
    <t>MRT Taipei Zoo Sta.(Exit 2)</t>
  </si>
  <si>
    <t>新光路二段28號前(鄰近台北市立動物園(木柵動物園))</t>
  </si>
  <si>
    <t>No.28, Sec. 2, Xinguang Rd.</t>
  </si>
  <si>
    <t>BR01</t>
  </si>
  <si>
    <t>MultiLineString ((121.578752 24.997659, 121.579417 24.997948))</t>
  </si>
  <si>
    <t>TPE0144</t>
  </si>
  <si>
    <t>國立政治大學</t>
  </si>
  <si>
    <t>Nat’l Chengchi U.</t>
  </si>
  <si>
    <t>萬壽路16巷6號前(鄰近國立政治大學)</t>
  </si>
  <si>
    <t>No.6, Ln. 16, Wanshou Rd.</t>
  </si>
  <si>
    <t>MultiLineString ((121.576536 24.988363, 121.579417 24.997948))</t>
  </si>
  <si>
    <t>TPE0145</t>
  </si>
  <si>
    <t>樹德公園</t>
  </si>
  <si>
    <t>Shude Park</t>
  </si>
  <si>
    <t>大龍街/大龍街85巷(東北側)</t>
  </si>
  <si>
    <t>Dalong St. / Ln. 85, Dalong St.</t>
  </si>
  <si>
    <t>MultiLineString ((121.516149 25.066688, 121.51344 25.063739))</t>
  </si>
  <si>
    <t>TPE0146</t>
  </si>
  <si>
    <t>捷運士林站(2號出口)</t>
  </si>
  <si>
    <t>MRT Shilin Sta.(Exit 2)</t>
  </si>
  <si>
    <t>中正路247巷/中山北路五段505巷(東南側)</t>
  </si>
  <si>
    <t>Ln. 247, Zhongzheng Rd. / Ln. 505, Sec. 5, Zhongshan N. Rd.</t>
  </si>
  <si>
    <t>MultiLineString ((121.526556 25.092546, 121.526433 25.092901))</t>
  </si>
  <si>
    <t>TPE0147</t>
  </si>
  <si>
    <t>士林運動中心</t>
  </si>
  <si>
    <t>Shilin Sports Center</t>
  </si>
  <si>
    <t>承德路四段/大南路(東北側)</t>
  </si>
  <si>
    <t>Sec. 4, Chengde Rd./Danan Rd.</t>
  </si>
  <si>
    <t>MultiLineString ((121.521814 25.089175, 121.525175 25.08503))</t>
  </si>
  <si>
    <t>TPE0148</t>
  </si>
  <si>
    <t>捷運明德站</t>
  </si>
  <si>
    <t>MRT Mingde Sta.</t>
  </si>
  <si>
    <t>致遠一路一段46巷/西安街一段(東南側)</t>
  </si>
  <si>
    <t>Ln. 46, Sec. 1, Zhiyuan 1st Rd./Sec. 1, Xi’an St.</t>
  </si>
  <si>
    <t>MultiLineString ((121.518316 25.110331, 121.519153 25.109298))</t>
  </si>
  <si>
    <t>TPE0149</t>
  </si>
  <si>
    <t>北投運動中心</t>
  </si>
  <si>
    <t>Beitou Sports Center</t>
  </si>
  <si>
    <t>石牌路一段39巷100號前</t>
  </si>
  <si>
    <t>No.100, Ln. 39, Sec. 1, Shipai Rd.</t>
  </si>
  <si>
    <t>R20</t>
  </si>
  <si>
    <t>MultiLineString ((121.509621 25.116665, 121.506987 25.120673))</t>
  </si>
  <si>
    <t>TPE0150</t>
  </si>
  <si>
    <t>松德公園</t>
  </si>
  <si>
    <t>Songde Park</t>
  </si>
  <si>
    <t>松德路168巷20號前</t>
  </si>
  <si>
    <t>No.20, Ln. 168, Songde Rd.</t>
  </si>
  <si>
    <t>MultiLineString ((121.57343 25.036568, 121.575383 25.040704))</t>
  </si>
  <si>
    <t>TPE0151</t>
  </si>
  <si>
    <t>考試院</t>
  </si>
  <si>
    <t>Examination Yuan</t>
  </si>
  <si>
    <t>試院路(雙號)/木柵路一段(東北側)(鄰近文山親子館)</t>
  </si>
  <si>
    <t>Shiyuan Rd. / Sec. 1, Muzha Rd.,</t>
  </si>
  <si>
    <t>Y07</t>
  </si>
  <si>
    <t>MultiLineString ((121.549827 24.987507, 121.543209 24.982859))</t>
  </si>
  <si>
    <t>TPE0152</t>
  </si>
  <si>
    <t>百齡國小</t>
  </si>
  <si>
    <t>Bailing Elementary School</t>
  </si>
  <si>
    <t>前港街100巷/前港街(北方)</t>
  </si>
  <si>
    <t>Ln. 100, Qiangang St. / Qiangang St.</t>
  </si>
  <si>
    <t>MultiLineString ((121.519175 25.08521, 121.52496 25.084284))</t>
  </si>
  <si>
    <t>TPE0153</t>
  </si>
  <si>
    <t>蔣渭水紀念公園</t>
  </si>
  <si>
    <t>Jiang Wei-shui Memorial Park</t>
  </si>
  <si>
    <t>錦西街51號對面</t>
  </si>
  <si>
    <t>No.51, Jinxi St., Datong Dist.</t>
  </si>
  <si>
    <t>MultiLineString ((121.516299 25.059885, 121.51853 25.062693))</t>
  </si>
  <si>
    <t>TPE0154</t>
  </si>
  <si>
    <t>中正基河路口</t>
  </si>
  <si>
    <t>Zhongzheng &amp; Jihe Intersection</t>
  </si>
  <si>
    <t>中正路420號前(鄰近台北市立天文科學教育館)</t>
  </si>
  <si>
    <t>No.420, Zhongzheng Rd.</t>
  </si>
  <si>
    <t>MultiLineString ((121.519867 25.093396, 121.525966 25.094106))</t>
  </si>
  <si>
    <t>TPE0155</t>
  </si>
  <si>
    <t>瑞光港墘路口</t>
  </si>
  <si>
    <t>Ruiguang &amp; Gangqian Intersection</t>
  </si>
  <si>
    <t>瑞光路/港墘路(西南側)</t>
  </si>
  <si>
    <t>Ruiguang Rd. / Gangqian Rd.</t>
  </si>
  <si>
    <t>MultiLineString ((121.57505 25.076193, 121.574704 25.080065))</t>
  </si>
  <si>
    <t>TPE0156</t>
  </si>
  <si>
    <t>東湖國小</t>
  </si>
  <si>
    <t>Donghu Elementary School</t>
  </si>
  <si>
    <t>東湖路/東湖路119巷(西北側)</t>
  </si>
  <si>
    <t>Donghu Rd. / Ln. 119, Donghu Rd.</t>
  </si>
  <si>
    <t>MultiLineString ((121.61538 25.06853, 121.611724 25.067053))</t>
  </si>
  <si>
    <t>TPE0157</t>
  </si>
  <si>
    <t>麗山國小</t>
  </si>
  <si>
    <t>Lishan Elementary School</t>
  </si>
  <si>
    <t>內湖路一段411巷/內湖路一段411巷19弄(東北側)</t>
  </si>
  <si>
    <t>Ln. 411, Sec. 1, Neihu Rd. / Aly. 19, Ln. 411, Sec. 1, Neihu Rd.</t>
  </si>
  <si>
    <t>MultiLineString ((121.571467 25.082703, 121.574704 25.080065))</t>
  </si>
  <si>
    <t>TPE0158</t>
  </si>
  <si>
    <t>捷運東湖站</t>
  </si>
  <si>
    <t>MRT Donghu Sta.</t>
  </si>
  <si>
    <t>安康路315巷/五分街14巷(西側)</t>
  </si>
  <si>
    <t>Ln. 315, Ankang Rd./Ln. 14, Wufen St.</t>
  </si>
  <si>
    <t>MultiLineString ((121.61355 25.067026, 121.611724 25.067053))</t>
  </si>
  <si>
    <t>TPE0159</t>
  </si>
  <si>
    <t>捷運西湖站(1號出口)</t>
  </si>
  <si>
    <t>MRT Xihu Sta. (Exit 1)</t>
  </si>
  <si>
    <t>環山路一段9巷/內湖路一段285巷(西南側)</t>
  </si>
  <si>
    <t>Ln. 9, Sec. 1, Huanshan Rd./Ln. 285, Sec. 1, Neihu Rd.</t>
  </si>
  <si>
    <t>MultiLineString ((121.566695 25.082866, 121.566647 25.082339))</t>
  </si>
  <si>
    <t>TPE0161</t>
  </si>
  <si>
    <t>大豐公園</t>
  </si>
  <si>
    <t>Dafong Park</t>
  </si>
  <si>
    <t>磺港路/大興街(東北側)</t>
  </si>
  <si>
    <t>Huanggang Rd. / Daxing St.</t>
  </si>
  <si>
    <t>MultiLineString ((121.503768 25.131143, 121.49824 25.132316))</t>
  </si>
  <si>
    <t>TPE0162</t>
  </si>
  <si>
    <t>捷運中山國小站(4號出口)</t>
  </si>
  <si>
    <t>MRT Zhongshan Elementary School sta.(Exit 4)</t>
  </si>
  <si>
    <t>民權東路一段/新生北路三段(北側)(新生高架橋下)</t>
  </si>
  <si>
    <t>Sec. 1, Minquan E. Rd./Sec. 3, Xinsheng N. Rd</t>
  </si>
  <si>
    <t>MultiLineString ((121.52772 25.062924, 121.527114 25.062476))</t>
  </si>
  <si>
    <t>TPE0163</t>
  </si>
  <si>
    <t>捷運麟光站</t>
  </si>
  <si>
    <t>MRT Linguang Sta.</t>
  </si>
  <si>
    <t>和平東路三段/和平東路三段416巷(捷運高架橋下)(鄰近富陽自然生態公園)</t>
  </si>
  <si>
    <t>Sec. 3, Heping E. Rd./Ln. 416,Sec. 3, Heping E. Rd.</t>
  </si>
  <si>
    <t>BR06</t>
  </si>
  <si>
    <t>MultiLineString ((121.559279 25.018097, 121.558606 25.018554))</t>
  </si>
  <si>
    <t>TPE0164</t>
  </si>
  <si>
    <t>捷運奇岩站</t>
  </si>
  <si>
    <t>MRT Qiyan Sta.</t>
  </si>
  <si>
    <t>北投路一段/三合街二段(東北側)</t>
  </si>
  <si>
    <t>Sec. 1, Beitou Rd./Sec. 2, Sanhe St.</t>
  </si>
  <si>
    <t>R21</t>
  </si>
  <si>
    <t>MultiLineString ((121.500801 25.126286, 121.50096 25.126169))</t>
  </si>
  <si>
    <t>TPE0165</t>
  </si>
  <si>
    <t>捷運唭哩岸站(2號出口)</t>
  </si>
  <si>
    <t>MRT Qilian Sta. (Exit 2)</t>
  </si>
  <si>
    <t>西安街二段/立農街一段257巷(鄰近慈生宮)</t>
  </si>
  <si>
    <t>Sec. 2, Xi'an St./Ln. 257,Sec. 2, Linong St.</t>
  </si>
  <si>
    <t>MultiLineString ((121.505693 25.120788, 121.50589 25.120854))</t>
  </si>
  <si>
    <t>TPE0166</t>
  </si>
  <si>
    <t>臺北市立景美女中</t>
  </si>
  <si>
    <t>Taipei JingMei Girls High School</t>
  </si>
  <si>
    <t>木新路三段/一壽街(西北側)</t>
  </si>
  <si>
    <t>Sec. 3, Muxin Rd./Yishou St.</t>
  </si>
  <si>
    <t>MultiLineString ((121.556177 24.980602, 121.543209 24.982859))</t>
  </si>
  <si>
    <t>TPE0167</t>
  </si>
  <si>
    <t>臺北市立天文館</t>
  </si>
  <si>
    <t>Taipei Astronomical Museum</t>
  </si>
  <si>
    <t>基河路363號前(鄰近台北市立天文科學教育館/國立台灣科學教育館)</t>
  </si>
  <si>
    <t>No.363, Jihe Rd.</t>
  </si>
  <si>
    <t>MultiLineString ((121.518046 25.095714, 121.522636 25.102046))</t>
  </si>
  <si>
    <t>TPE0168</t>
  </si>
  <si>
    <t>河堤國小</t>
  </si>
  <si>
    <t>Heti Elementary School</t>
  </si>
  <si>
    <t>金門街12巷23弄1號旁</t>
  </si>
  <si>
    <t>No.1, Aly. 23, Lane 12, Jinmen St.</t>
  </si>
  <si>
    <t>MultiLineString ((121.522855 25.02288, 121.523353 25.025502))</t>
  </si>
  <si>
    <t>TPE0169</t>
  </si>
  <si>
    <t>植物園</t>
  </si>
  <si>
    <t>Taipei Botanical Garden</t>
  </si>
  <si>
    <t>和平西路二段100號前(鄰近台北植物園/國立歷史博物館/131 Fun心玩親子館)</t>
  </si>
  <si>
    <t>No.100, Sec. 2, Heping W. Rd.</t>
  </si>
  <si>
    <t>MultiLineString ((121.509813 25.030015, 121.510988 25.035309))</t>
  </si>
  <si>
    <t>TPE0170</t>
  </si>
  <si>
    <t>新東公園</t>
  </si>
  <si>
    <t>XinDong Park</t>
  </si>
  <si>
    <t>民生東路五段/塔悠路(西南側)</t>
  </si>
  <si>
    <t>Sec. 5, Minsheng E. Rd./Tayou Rd.</t>
  </si>
  <si>
    <t>MultiLineString ((121.568883 25.059245, 121.56471 25.051588))</t>
  </si>
  <si>
    <t>TPE0171</t>
  </si>
  <si>
    <t>文山運動中心</t>
  </si>
  <si>
    <t>Taipei Wen Shan Sports Center</t>
  </si>
  <si>
    <t>興隆路三段/興隆路三段192巷8弄</t>
  </si>
  <si>
    <t>Sec. 3, Xinglong Rd./Aly. 8, Ln. 192, Sec. 3, Xinglong Rd.</t>
  </si>
  <si>
    <t>BR04</t>
  </si>
  <si>
    <t>MultiLineString ((121.559651 24.996842, 121.557737 24.999383))</t>
  </si>
  <si>
    <t>TPE0172</t>
  </si>
  <si>
    <t>捷運南京三民站(1號出口)</t>
  </si>
  <si>
    <t>MRT Nanjing Sanmin Sta. (Exit 1)</t>
  </si>
  <si>
    <t>南京東路五段/三民路(西北側)</t>
  </si>
  <si>
    <t>Sec. 5, Nanjing E. Rd./Sanmin Rd.</t>
  </si>
  <si>
    <t>MultiLineString ((121.562891 25.051562, 121.563073 25.051215))</t>
  </si>
  <si>
    <t>TPE0173</t>
  </si>
  <si>
    <t>捷運松江南京站(7號出口)</t>
  </si>
  <si>
    <t>MRT Songjiang Nanjing Sta. (Exit 7)</t>
  </si>
  <si>
    <t>松江路/南京東路二段(東北側)(鄰近四平陽光商圈)</t>
  </si>
  <si>
    <t>Sec. 2, Nanjing E. Rd./Sec. 2, Nanjing E. Rd.</t>
  </si>
  <si>
    <t>MultiLineString ((121.533211 25.052181, 121.533195 25.05247))</t>
  </si>
  <si>
    <t>TPE0174</t>
  </si>
  <si>
    <t>捷運小巨蛋站(5號出口)</t>
  </si>
  <si>
    <t>MRT Taipei Arena Sta. (Exit 5)</t>
  </si>
  <si>
    <t>南京東路四段/健康路(東北側)(鄰近台北田徑場)</t>
  </si>
  <si>
    <t>Sec. 4, Nanjing E. Rd./Jiankang Rd.</t>
  </si>
  <si>
    <t>MultiLineString ((121.553057 25.051702, 121.552898 25.051534))</t>
  </si>
  <si>
    <t>TPE0175</t>
  </si>
  <si>
    <t>捷運南京復興站(5號出口)</t>
  </si>
  <si>
    <t>MRT Nanjing Fuxing Sta. (Exit 5)</t>
  </si>
  <si>
    <t>南京東路三段/南京東路三段256巷(東南側)</t>
  </si>
  <si>
    <t>Sec. 3, Nanjing E. Rd./Ln. 256, Sec. 3, Nanjing E. Rd.</t>
  </si>
  <si>
    <t>MultiLineString ((121.544847 25.051618, 121.544908 25.052057))</t>
  </si>
  <si>
    <t>TPE0176</t>
  </si>
  <si>
    <t>興安華城</t>
  </si>
  <si>
    <t>Xingan Huacheng Community</t>
  </si>
  <si>
    <t>興安街/遼寧街</t>
  </si>
  <si>
    <t>Xing’an St./Liaoning St.</t>
  </si>
  <si>
    <t>MultiLineString ((121.542318 25.055997, 121.542121 25.052625))</t>
  </si>
  <si>
    <t>TPE0177</t>
  </si>
  <si>
    <t>葫蘆國小</t>
  </si>
  <si>
    <t>Hulu Elementary School</t>
  </si>
  <si>
    <t>環河北路三段/葫蘆街(東北側)</t>
  </si>
  <si>
    <t>Sec. 3, Huanhe N. Rd./Hulu St.</t>
  </si>
  <si>
    <t>O50</t>
  </si>
  <si>
    <t>MultiLineString ((121.507495 25.082538, 121.496656 25.070536))</t>
  </si>
  <si>
    <t>TPE0178</t>
  </si>
  <si>
    <t>延平國宅</t>
  </si>
  <si>
    <t>Yanping Public Housing</t>
  </si>
  <si>
    <t>延平北路五段一巷40號前</t>
  </si>
  <si>
    <t>No.40, Ln. 1, Sec. 5, Yanping N. Rd.</t>
  </si>
  <si>
    <t>MultiLineString ((121.510306 25.078908, 121.520108 25.071776))</t>
  </si>
  <si>
    <t>TPE0179</t>
  </si>
  <si>
    <t>南港公園</t>
  </si>
  <si>
    <t>福德街383號對面(南港公園出口前)</t>
  </si>
  <si>
    <t>No.383, Fude St.</t>
  </si>
  <si>
    <t>MultiLineString ((121.59073 25.041355, 121.583277 25.045232))</t>
  </si>
  <si>
    <t>TPE0180</t>
  </si>
  <si>
    <t>福華商場</t>
  </si>
  <si>
    <t>Fuhua Market</t>
  </si>
  <si>
    <t>民權東路六段/民權東路六段180巷(石潭平面停車場內)(鄰近防災科學教育館)</t>
  </si>
  <si>
    <t>Sec. 6, Minquan E. Rd./Ln. 180, Sec. 6, Minquan E. Rd.</t>
  </si>
  <si>
    <t>MultiLineString ((121.592654 25.06877, 121.58564 25.078671))</t>
  </si>
  <si>
    <t>TPE0181</t>
  </si>
  <si>
    <t>建國和平路口</t>
  </si>
  <si>
    <t>JianGuo &amp; Heping Intersection</t>
  </si>
  <si>
    <t>建國南路二段/和平東路二段(西北側)</t>
  </si>
  <si>
    <t>Sec. 2, Jianguo S. Rd./Sec. 2, Heping E. Rd.</t>
  </si>
  <si>
    <t>MultiLineString ((121.537383 25.02585, 121.543636 25.026154))</t>
  </si>
  <si>
    <t>TPE0182</t>
  </si>
  <si>
    <t>捷運古亭站(2號出口)</t>
  </si>
  <si>
    <t>MRT Guting Sta. (Exit 2)</t>
  </si>
  <si>
    <t>羅斯福路二段/羅斯福路二段174巷(捷運古亭站2號出口前)</t>
  </si>
  <si>
    <t>Sec. 2, Roosevelt Rd./Ln. 174, Sec. 2, Roosevelt Rd.</t>
  </si>
  <si>
    <t>MultiLineString ((121.523537 25.0253, 121.523353 25.025502))</t>
  </si>
  <si>
    <t>TPE0183</t>
  </si>
  <si>
    <t>圓環站</t>
  </si>
  <si>
    <t>Yuanhuan</t>
  </si>
  <si>
    <t>南京西路/重慶北路一段(西南側)(鄰近寧夏夜市)</t>
  </si>
  <si>
    <t>Nanjing W. Rd./Sec. 1, Chongqing N. Rd.</t>
  </si>
  <si>
    <t>MultiLineString ((121.514179 25.05379, 121.519007 25.052833))</t>
  </si>
  <si>
    <t>TPE0184</t>
  </si>
  <si>
    <t>劍潭社區</t>
  </si>
  <si>
    <t>Jiantan Community</t>
  </si>
  <si>
    <t>通北街143號前</t>
  </si>
  <si>
    <t>No.143, Tongbei St.</t>
  </si>
  <si>
    <t>BR14</t>
  </si>
  <si>
    <t>MultiLineString ((121.537892 25.084759, 121.547104 25.080118))</t>
  </si>
  <si>
    <t>TPE0185</t>
  </si>
  <si>
    <t>瑠公公園</t>
  </si>
  <si>
    <t>LiuGong Park</t>
  </si>
  <si>
    <t>大安路一段/大安路一段75巷(西側)(鄰近東區地下街)</t>
  </si>
  <si>
    <t>Ln. 75, Sec. 1/Ln. 75, Sec. 1, Da’an Rd.</t>
  </si>
  <si>
    <t>MultiLineString ((121.54605 25.042342, 121.54506 25.041772))</t>
  </si>
  <si>
    <t>TPE0186</t>
  </si>
  <si>
    <t>臺北市立大學</t>
  </si>
  <si>
    <t>University of Taipei</t>
  </si>
  <si>
    <t>愛國西路/公園路(西北側)(鄰近台北市立教育大學)</t>
  </si>
  <si>
    <t>Aiguo W. Rd./Gongyuan Rd.</t>
  </si>
  <si>
    <t>MultiLineString ((121.514218 25.035414, 121.515983 25.034565))</t>
  </si>
  <si>
    <t>TPE0187</t>
  </si>
  <si>
    <t>仁愛延吉街口</t>
  </si>
  <si>
    <t>Renai &amp; Yanji Intersection</t>
  </si>
  <si>
    <t>仁愛路四段/延吉街(東南側)(鄰近大安親子館)</t>
  </si>
  <si>
    <t>Sec. 4, Ren’ai Rd./Yanji St.</t>
  </si>
  <si>
    <t>MultiLineString ((121.555769 25.037465, 121.556704 25.041029))</t>
  </si>
  <si>
    <t>TPE0188</t>
  </si>
  <si>
    <t>社子國小</t>
  </si>
  <si>
    <t>Taipei Municipal Shezi Elementary School</t>
  </si>
  <si>
    <t>延平北路六段/社中街(社子國小對面跨提便道橋下)</t>
  </si>
  <si>
    <t>Sec. 6, Yanping N. Rd./Shezhong St.</t>
  </si>
  <si>
    <t>O51</t>
  </si>
  <si>
    <t>MultiLineString ((121.50189 25.090293, 121.486752 25.076946))</t>
  </si>
  <si>
    <t>TPE0189</t>
  </si>
  <si>
    <t>金瑞公園(金龍路)</t>
  </si>
  <si>
    <t>JinRui Park</t>
  </si>
  <si>
    <t>金龍路213巷1弄7號前</t>
  </si>
  <si>
    <t>No.7, Aly. 1, Ln. 213, Jinlong Rd.</t>
  </si>
  <si>
    <t>BR19</t>
  </si>
  <si>
    <t>MultiLineString ((121.58781 25.087987, 121.594266 25.083745))</t>
  </si>
  <si>
    <t>TPE0190</t>
  </si>
  <si>
    <t>捷運大直站(3號出口)</t>
  </si>
  <si>
    <t>MRT Dazhi Sta. (Exit 3)</t>
  </si>
  <si>
    <t>北安路458巷41弄/北安路536巷(捷運大直站3號出口前人行道)</t>
  </si>
  <si>
    <t>Aly. 41, Ln. 458, Bei’an Rd./Ln. 536, Bei’an Rd.</t>
  </si>
  <si>
    <t>MultiLineString ((121.546683 25.079278, 121.546901 25.07931))</t>
  </si>
  <si>
    <t>TPE0191</t>
  </si>
  <si>
    <t>捷運大湖公園站(2號出口)</t>
  </si>
  <si>
    <t>MRT Dahu Park Sta. (Exit 2)</t>
  </si>
  <si>
    <t>成功路五段/大湖山莊街(大湖公園地下停車場旁)(鄰近大湖公園)</t>
  </si>
  <si>
    <t>Sec. 5, Chenggong Rd./Dahu Shanzhuang St.</t>
  </si>
  <si>
    <t>BR20</t>
  </si>
  <si>
    <t>MultiLineString ((121.60206 25.083873, 121.60221 25.083675))</t>
  </si>
  <si>
    <t>TPE0192</t>
  </si>
  <si>
    <t>捷運葫洲站(1號出口)</t>
  </si>
  <si>
    <t>MRT Huzhou Sta. (Exit 1)</t>
  </si>
  <si>
    <t>康寧路三段/成功路五段450巷21弄(西北側)(捷運葫洲站1號出口前自行車停放區)</t>
  </si>
  <si>
    <t>Sec. 3, Kangning Rd./Aly. 21, Ln. 450, Sec. 5, Chenggong Rd.</t>
  </si>
  <si>
    <t>BR21</t>
  </si>
  <si>
    <t>MultiLineString ((121.607955 25.072485, 121.608047 25.072638))</t>
  </si>
  <si>
    <t>TPE0193</t>
  </si>
  <si>
    <t>舊莊區民活動中心</t>
  </si>
  <si>
    <t>Jiuzhuang Recreation Center</t>
  </si>
  <si>
    <t>舊莊街一段91巷/舊莊街一段91巷12弄(舊莊區民活動中心前)(鄰近胡適公園)</t>
  </si>
  <si>
    <t>Ln. 91, Sec. 1, Jiuzhuang St./Aly. 12, Ln. 91, Sec. 1, Jiuzhuang St.</t>
  </si>
  <si>
    <t>MultiLineString ((121.61935 25.041277, 121.618148 25.054035))</t>
  </si>
  <si>
    <t>TPE0194</t>
  </si>
  <si>
    <t>市民林森路口</t>
  </si>
  <si>
    <t>Civic Blvd Linsen Intersection</t>
  </si>
  <si>
    <t>市民大道二段/林森北路(東北側)(鄰近台北國際藝術村/台北希望廣場)</t>
  </si>
  <si>
    <t>Sec. 2, Civic Blvd./Linsen N. Rd.</t>
  </si>
  <si>
    <t>MultiLineString ((121.524388 25.047958, 121.523009 25.045097))</t>
  </si>
  <si>
    <t>TPE0195</t>
  </si>
  <si>
    <t>信義杭州路口(中華電信總公司)</t>
  </si>
  <si>
    <t>Xinyi Hangzhou Intersection(Chunghwa Telecom)</t>
  </si>
  <si>
    <t>信義路一段/杭州南路一段(西北側)(鄰近國立中正紀念堂)</t>
  </si>
  <si>
    <t>Sec. 1, Xinyi Rd./Sec. 1, Hangzhou S. Rd.</t>
  </si>
  <si>
    <t>MultiLineString ((121.523987 25.035851, 121.527565 25.03422))</t>
  </si>
  <si>
    <t>TPE0196</t>
  </si>
  <si>
    <t>新湖國小</t>
  </si>
  <si>
    <t>Xinhu Elementary School</t>
  </si>
  <si>
    <t>民權東路六段/成功路二段320巷31弄(東南側)(鄰近防災科學教育館)</t>
  </si>
  <si>
    <t>Sec. 6, Minquan E. Rd./Aly. 31, Ln. 320, Sec. 2, Chenggong Rd.</t>
  </si>
  <si>
    <t>MultiLineString ((121.589233 25.068744, 121.58564 25.078671))</t>
  </si>
  <si>
    <t>TPE0197</t>
  </si>
  <si>
    <t>饒河夜市(八德路側)</t>
  </si>
  <si>
    <t>Raohe Night Market</t>
  </si>
  <si>
    <t>八德路/松信路(西南側)</t>
  </si>
  <si>
    <t>MultiLineString ((121.571885 25.049845, 121.576244 25.050171))</t>
  </si>
  <si>
    <t>TPE0201</t>
  </si>
  <si>
    <t>東陽公園</t>
  </si>
  <si>
    <t>Dongyang Park</t>
  </si>
  <si>
    <t>重陽路125巷26號至36-2號對面人行道</t>
  </si>
  <si>
    <t>No.26 to No. 36-2, Ln. 125, Chongyang Rd. (opposite)</t>
  </si>
  <si>
    <t>MultiLineString ((121.597924 25.057164, 121.593799 25.050572))</t>
  </si>
  <si>
    <t>TPE0202</t>
  </si>
  <si>
    <t>捷運關渡站</t>
  </si>
  <si>
    <t>MRT Guandu Sta.</t>
  </si>
  <si>
    <t>大度路三段270巷/立功街55巷(西南側人行道)</t>
  </si>
  <si>
    <t>Ln. 270, Sec. 3, Dadu Rd./Ln. 55, Ligong St.</t>
  </si>
  <si>
    <t>R25</t>
  </si>
  <si>
    <t>MultiLineString ((121.467336 25.124646, 121.467215 25.125431))</t>
  </si>
  <si>
    <t>TPE0203</t>
  </si>
  <si>
    <t>古亭國中</t>
  </si>
  <si>
    <t>Guting Junior High School</t>
  </si>
  <si>
    <t>中華路二段465號對面人行道(古亭國中)</t>
  </si>
  <si>
    <t>No.465, Sec. 2, Zhonghua Rd. (opposite)</t>
  </si>
  <si>
    <t>MultiLineString ((121.51057 25.024487, 121.511455 25.035226))</t>
  </si>
  <si>
    <t>TPE0204</t>
  </si>
  <si>
    <t>臺北市立大學(天母校區)</t>
  </si>
  <si>
    <t>University of Taipei Tianmu Campus</t>
  </si>
  <si>
    <t>士東路276號至280號對面人行道</t>
  </si>
  <si>
    <t>No.276 to No. 280, Shidong Rd., (opposite)</t>
  </si>
  <si>
    <t>MultiLineString ((121.53742 25.113625, 121.522356 25.103804))</t>
  </si>
  <si>
    <t>TPE0205</t>
  </si>
  <si>
    <t>木柵光輝路口</t>
  </si>
  <si>
    <t>Mucha Guanghui Intersection</t>
  </si>
  <si>
    <t>木柵路一段290號西側人行道(木柵光輝路口)</t>
  </si>
  <si>
    <t>No.290, Sec. 1, Muzha Rd.</t>
  </si>
  <si>
    <t>MultiLineString ((121.55561 24.988241, 121.557737 24.999383))</t>
  </si>
  <si>
    <t>TPE0206</t>
  </si>
  <si>
    <t>捷運辛亥站</t>
  </si>
  <si>
    <t>MRT Xinhai Sta.</t>
  </si>
  <si>
    <t>辛亥路四段114號旁人行道(捷運辛亥站)</t>
  </si>
  <si>
    <t>No.114, Sec. 4, Xinhai Rd.</t>
  </si>
  <si>
    <t>BR05</t>
  </si>
  <si>
    <t>MultiLineString ((121.55716 25.005386, 121.557021 25.005119))</t>
  </si>
  <si>
    <t>TPE0207</t>
  </si>
  <si>
    <t>福安國中</t>
  </si>
  <si>
    <t>Fu-an Junior Hight School</t>
  </si>
  <si>
    <t>延平北路七段250號前人行道(福安國中)</t>
  </si>
  <si>
    <t>No.250, Sec. 7, Yanping N. Rd.</t>
  </si>
  <si>
    <t>O53</t>
  </si>
  <si>
    <t>MultiLineString ((121.487477 25.103242, 121.473739 25.085791))</t>
  </si>
  <si>
    <t>TPE0208</t>
  </si>
  <si>
    <t>龍山國小</t>
  </si>
  <si>
    <t>Longshan Elementary School</t>
  </si>
  <si>
    <t>和平西路三段280號對面人行道(龍山國小)(鄰近艋舺夜市(萬華夜市))</t>
  </si>
  <si>
    <t>No.280, Sec. 3, Heping W. Rd. (opposite)</t>
  </si>
  <si>
    <t>MultiLineString ((121.495342 25.035555, 121.49953 25.035484))</t>
  </si>
  <si>
    <t>TPE0209</t>
  </si>
  <si>
    <t>捷運復興崗站</t>
  </si>
  <si>
    <t>MRT Fuxinggang Sta.</t>
  </si>
  <si>
    <t>中央北路三段17-1號對面人行道 (中央北路三段53巷側)</t>
  </si>
  <si>
    <t>No.17-1, Sec. 3, Zhongyang N. Rd. (opposite)</t>
  </si>
  <si>
    <t>R23</t>
  </si>
  <si>
    <t>MultiLineString ((121.486071 25.137837, 121.485373 25.137665))</t>
  </si>
  <si>
    <t>TPE0210</t>
  </si>
  <si>
    <t>樂群二敬業四路口</t>
  </si>
  <si>
    <t>Lequn 2nd &amp; Jingye 4th Intersection</t>
  </si>
  <si>
    <t>樂群二路180號前廣場</t>
  </si>
  <si>
    <t>No.180, Lequn 2nd Rd.</t>
  </si>
  <si>
    <t>MultiLineString ((121.558135 25.079766, 121.556098 25.084484))</t>
  </si>
  <si>
    <t>TPE0211</t>
  </si>
  <si>
    <t>星雲金湖街口</t>
  </si>
  <si>
    <t>Xingyun &amp; Jinhu Intersection</t>
  </si>
  <si>
    <t>星雲街210巷11號旁平面停車場</t>
  </si>
  <si>
    <t>No.11, Ln. 210, Xingyun St.</t>
  </si>
  <si>
    <t>MultiLineString ((121.597339 25.080915, 121.594612 25.083636))</t>
  </si>
  <si>
    <t>TPE0212</t>
  </si>
  <si>
    <t>北安大直街口</t>
  </si>
  <si>
    <t>Bei'an &amp; Dazhi Intersection</t>
  </si>
  <si>
    <t>北安路676號前人行道</t>
  </si>
  <si>
    <t>No.676, Bei’an Rd.</t>
  </si>
  <si>
    <t>MultiLineString ((121.549452 25.084223, 121.547104 25.080118))</t>
  </si>
  <si>
    <t>TPE0213</t>
  </si>
  <si>
    <t>蘭雅國小</t>
  </si>
  <si>
    <t>Lanya Elementary School</t>
  </si>
  <si>
    <t>磺溪街80號~82號對面人行道(蘭雅國小東側)</t>
  </si>
  <si>
    <t>No.80 to No.82, Huangxi St. (opposite)</t>
  </si>
  <si>
    <t>MultiLineString ((121.523107 25.107782, 121.522356 25.103804))</t>
  </si>
  <si>
    <t>TPE0214</t>
  </si>
  <si>
    <t>基河一期國宅</t>
  </si>
  <si>
    <t>Jihe First Phase Republic Housing</t>
  </si>
  <si>
    <t>南京東路六段131號至137號對面綠地</t>
  </si>
  <si>
    <t>No.131 to No.137, Sec. 6, Nanjing E. Rd. (opposite)</t>
  </si>
  <si>
    <t>MultiLineString ((121.578645 25.055935, 121.57813 25.050557))</t>
  </si>
  <si>
    <t>TPE0215</t>
  </si>
  <si>
    <t>捷運北門站(3號出口)</t>
  </si>
  <si>
    <t>MRT Beimen Sta. (Exit.3)</t>
  </si>
  <si>
    <t>鄭州路/塔城街(西南側)(捷運北門站3號出口)(鄰近海關博物館/北門-承恩門)</t>
  </si>
  <si>
    <t>Zhengzhou Rd./Tacheng St.(southwest)</t>
  </si>
  <si>
    <t>MultiLineString ((121.510367 25.04993, 121.510227 25.049943))</t>
  </si>
  <si>
    <t>TPE0216</t>
  </si>
  <si>
    <t>培英公園</t>
  </si>
  <si>
    <t>Peiying Park</t>
  </si>
  <si>
    <t>崇實路/大直街62巷(東南側)</t>
  </si>
  <si>
    <t>Chongshi Rd./Dazhi St. (southeast)</t>
  </si>
  <si>
    <t>MultiLineString ((121.544601 25.082553, 121.547104 25.080118))</t>
  </si>
  <si>
    <t>TPE0217</t>
  </si>
  <si>
    <t>臺北花市</t>
  </si>
  <si>
    <t>Taipei Flowers Auction</t>
  </si>
  <si>
    <t>新湖三路28號前人行道(鄰近台北花市)</t>
  </si>
  <si>
    <t>No.28, Xinhu 3rd Rd.</t>
  </si>
  <si>
    <t>MultiLineString ((121.574267 25.062645, 121.576244 25.050171))</t>
  </si>
  <si>
    <t>TPE0218</t>
  </si>
  <si>
    <t>松山高中</t>
  </si>
  <si>
    <t>SONG-SHAN Senior High School</t>
  </si>
  <si>
    <t>基隆路一段172巷15號對面人行道(松山高中)</t>
  </si>
  <si>
    <t>No.15, Ln. 172, Sec. 1, Keelung Rd. (opposite)</t>
  </si>
  <si>
    <t>MultiLineString ((121.564108 25.043299, 121.565459 25.041408))</t>
  </si>
  <si>
    <t>TPE0219</t>
  </si>
  <si>
    <t>大理高中</t>
  </si>
  <si>
    <t>Dali High School</t>
  </si>
  <si>
    <t>環河南路二段300號對面人行道(大理高中)</t>
  </si>
  <si>
    <t>No.300, Sec. 2, Huanhe S. Rd. (opposite)</t>
  </si>
  <si>
    <t>MultiLineString ((121.49074 25.031147, 121.49953 25.035484))</t>
  </si>
  <si>
    <t>TPE0220</t>
  </si>
  <si>
    <t>大稻埕公園</t>
  </si>
  <si>
    <t>Dadaocheng Park</t>
  </si>
  <si>
    <t>安西街1巷15號對面人行道(大稻埕公園)</t>
  </si>
  <si>
    <t>No.15, Ln. 1, Anxi St. (opposite)</t>
  </si>
  <si>
    <t>MultiLineString ((121.510512 25.059162, 121.512319 25.06318))</t>
  </si>
  <si>
    <t>TPE0221</t>
  </si>
  <si>
    <t>泰和公園</t>
  </si>
  <si>
    <t>Taihe Park</t>
  </si>
  <si>
    <t>吳興街583巷67弄(泰和公園)</t>
  </si>
  <si>
    <t>No.5, Aly. 67, Ln. 600, Wuxing St. (opposite)</t>
  </si>
  <si>
    <t>MultiLineString ((121.57107 25.019276, 121.558606 25.018554))</t>
  </si>
  <si>
    <t>TPE0222</t>
  </si>
  <si>
    <t>撫順公園</t>
  </si>
  <si>
    <t>Fushun Park</t>
  </si>
  <si>
    <t>中山北路2段180號對面(鄰近大同大學/雙城街夜市)</t>
  </si>
  <si>
    <t>No.180, Sec. 2, Zhongshan N. Rd. (opposite)</t>
  </si>
  <si>
    <t>MultiLineString ((121.522065 25.064108, 121.520744 25.063027))</t>
  </si>
  <si>
    <t>TPE0223</t>
  </si>
  <si>
    <t>清江國小</t>
  </si>
  <si>
    <t>Qingjiang Elementary School</t>
  </si>
  <si>
    <t>三合街一段/公館路西南側人行道(清江國小)</t>
  </si>
  <si>
    <t>Sec. 1, Sanhe St./Gongguan Rd.</t>
  </si>
  <si>
    <t>MultiLineString ((121.507267 25.1274, 121.50096 25.126169))</t>
  </si>
  <si>
    <t>TPE0224</t>
  </si>
  <si>
    <t>社正公園</t>
  </si>
  <si>
    <t>Shezheng Park</t>
  </si>
  <si>
    <t>社中街43號對面停車場(社正公園)</t>
  </si>
  <si>
    <t>No.43, Shezhong St. (opposite)</t>
  </si>
  <si>
    <t>MultiLineString ((121.510535 25.088243, 121.52496 25.084284))</t>
  </si>
  <si>
    <t>TPE0225</t>
  </si>
  <si>
    <t>臥龍樂業街口</t>
  </si>
  <si>
    <t>Wolong &amp; Leye Intersection</t>
  </si>
  <si>
    <t>臥龍街267號對面人行道(臥龍樂業街口)</t>
  </si>
  <si>
    <t>No.267, Wolong St. (opposite)</t>
  </si>
  <si>
    <t>MultiLineString ((121.554839 25.0186, 121.558606 25.018554))</t>
  </si>
  <si>
    <t>TPE0226</t>
  </si>
  <si>
    <t>向陽南港路口</t>
  </si>
  <si>
    <t>Xiangyang &amp; Nangang Intersection</t>
  </si>
  <si>
    <t>向陽路49號旁人行道(向陽南港路口)</t>
  </si>
  <si>
    <t>No.49, Xiangyang Rd.</t>
  </si>
  <si>
    <t>MultiLineString ((121.594228 25.054365, 121.59363 25.050599))</t>
  </si>
  <si>
    <t>TPE0227</t>
  </si>
  <si>
    <t>麗山高中</t>
  </si>
  <si>
    <t>LiShan High School</t>
  </si>
  <si>
    <t>環山路二段131號對面人行道(麗山高中)</t>
  </si>
  <si>
    <t>No.131, Sec. 2, Huanshan Rd. (opposite)</t>
  </si>
  <si>
    <t>MultiLineString ((121.57668 25.084244, 121.57556 25.080152))</t>
  </si>
  <si>
    <t>TPE0228</t>
  </si>
  <si>
    <t>捷運萬芳社區站</t>
  </si>
  <si>
    <t>MRT Wanfang Community Sta.</t>
  </si>
  <si>
    <t>萬芳路60號西側廣場</t>
  </si>
  <si>
    <t>No.60, Wanfang Rd. (west side)</t>
  </si>
  <si>
    <t>MultiLineString ((121.56789 24.998811, 121.568409 24.99858))</t>
  </si>
  <si>
    <t>TPE0229</t>
  </si>
  <si>
    <t>市民太原路口</t>
  </si>
  <si>
    <t>Civic &amp; Taiyuan Intersection</t>
  </si>
  <si>
    <t>鄭州路23號東側人行道(市民太原路口)(鄰近台北地下街/台北車站)</t>
  </si>
  <si>
    <t>No.23, Zhengzhou Rd. (east side)</t>
  </si>
  <si>
    <t>MultiLineString ((121.514611 25.049394, 121.516246 25.046755))</t>
  </si>
  <si>
    <t>TPE0230</t>
  </si>
  <si>
    <t>湖光國宅</t>
  </si>
  <si>
    <t>Huguang Republic Housing</t>
  </si>
  <si>
    <t>文德路22巷67號對面綠地</t>
  </si>
  <si>
    <t>No.67, Ln. 22, Wende Rd. (opposite)</t>
  </si>
  <si>
    <t>MultiLineString ((121.580811 25.075366, 121.58447 25.078408))</t>
  </si>
  <si>
    <t>TPE0231</t>
  </si>
  <si>
    <t>內政部營建署</t>
  </si>
  <si>
    <t>Construction &amp; Planning Agency</t>
  </si>
  <si>
    <t>八德路二段342號東側人行道(鄰近微風廣場/黑松世界)</t>
  </si>
  <si>
    <t>No.342, Sec. 2, Bade Rd. (east side)</t>
  </si>
  <si>
    <t>MultiLineString ((121.545022 25.047805, 121.544338 25.051727))</t>
  </si>
  <si>
    <t>TPE0232</t>
  </si>
  <si>
    <t>中山天母路口</t>
  </si>
  <si>
    <t>Zhongshan &amp; Tianmu Intersection</t>
  </si>
  <si>
    <t>天母西路3-55號前人行道</t>
  </si>
  <si>
    <t>No.3-55, Tianmu W. Rd.</t>
  </si>
  <si>
    <t>MultiLineString ((121.529738 25.118843, 121.519153 25.109298))</t>
  </si>
  <si>
    <t>TPE0233</t>
  </si>
  <si>
    <t>捷運忠義站</t>
  </si>
  <si>
    <t>MRT Zhongyi Sta.</t>
  </si>
  <si>
    <t>中央北路四段262號對面人行道</t>
  </si>
  <si>
    <t>No.262, Sec. 4, Zhongyang N. Rd. (opposite)</t>
  </si>
  <si>
    <t>R24</t>
  </si>
  <si>
    <t>MultiLineString ((121.474155 25.131411, 121.473657 25.130905))</t>
  </si>
  <si>
    <t>TPE0234</t>
  </si>
  <si>
    <t>永欣綠地</t>
  </si>
  <si>
    <t>Yongxin Green Area</t>
  </si>
  <si>
    <t>行義路1號對面停車場</t>
  </si>
  <si>
    <t>No.1, Xingyi Rd. (opposite)</t>
  </si>
  <si>
    <t>MultiLineString ((121.526071 25.124162, 121.515171 25.115007))</t>
  </si>
  <si>
    <t>TPE0235</t>
  </si>
  <si>
    <t>市民東興路口</t>
  </si>
  <si>
    <t>Civic Blvd &amp; Dongxing Intersection</t>
  </si>
  <si>
    <t>市民大道五段193號前方人行道(鄰近台北機廠)</t>
  </si>
  <si>
    <t>No.193, Sec. 5, Civic Blvd.</t>
  </si>
  <si>
    <t>MultiLineString ((121.565928 25.04846, 121.564595 25.051328))</t>
  </si>
  <si>
    <t>TPE0236</t>
  </si>
  <si>
    <t>關渡自然公園</t>
  </si>
  <si>
    <t>Guandu Nature Park</t>
  </si>
  <si>
    <t>關渡路68號對面人行道</t>
  </si>
  <si>
    <t>No.68, Guandu Rd. (opposite)</t>
  </si>
  <si>
    <t>MultiLineString ((121.469138 25.119292, 121.467215 25.125431))</t>
  </si>
  <si>
    <t>TPE0237</t>
  </si>
  <si>
    <t>文山第二行政中心</t>
  </si>
  <si>
    <t>Wenshan 2nd District Office</t>
  </si>
  <si>
    <t>興隆路二段130巷30號對面人行道</t>
  </si>
  <si>
    <t>No.30, Ln. 130, Sec. 2, Xinglong Rd. (opposite)</t>
  </si>
  <si>
    <t>MultiLineString ((121.551418 25.001149, 121.557737 24.999383))</t>
  </si>
  <si>
    <t>TPE0238</t>
  </si>
  <si>
    <t>瑞湖陽光街口</t>
  </si>
  <si>
    <t>Ruihu &amp; Yangguang Intersection</t>
  </si>
  <si>
    <t>瑞湖街101號對面人行道</t>
  </si>
  <si>
    <t>No.101, Ruihu St. (opposite)</t>
  </si>
  <si>
    <t>MultiLineString ((121.575965 25.073119, 121.57556 25.080152))</t>
  </si>
  <si>
    <t>TPE0239</t>
  </si>
  <si>
    <t>新明路321巷口</t>
  </si>
  <si>
    <t>Ln. 321, Xinming Rd.</t>
  </si>
  <si>
    <t>新明路323號前人行道</t>
  </si>
  <si>
    <t>No.323, Xinming Rd.</t>
  </si>
  <si>
    <t>MultiLineString ((121.584098 25.056687, 121.57813 25.050557))</t>
  </si>
  <si>
    <t>TPE0240</t>
  </si>
  <si>
    <t>南京建國路口</t>
  </si>
  <si>
    <t>Nanjing Jianguo Intersection</t>
  </si>
  <si>
    <t>南京東路二段/建國北路二段(北側)(鄰近袖珍博物館)</t>
  </si>
  <si>
    <t>Sec. 2, Nanjing E. Rd./Sec. 2, Jianguo N. Rd.</t>
  </si>
  <si>
    <t>MultiLineString ((121.536802 25.052141, 121.534081 25.051882))</t>
  </si>
  <si>
    <t>TPE0241</t>
  </si>
  <si>
    <t>林口公園</t>
  </si>
  <si>
    <t>Linkou Park</t>
  </si>
  <si>
    <t>林口街72號對面公園(林口公園)</t>
  </si>
  <si>
    <t>No.72, Linkou St. (opposite)</t>
  </si>
  <si>
    <t>MultiLineString ((121.579146 25.038943, 121.576574 25.040699))</t>
  </si>
  <si>
    <t>TPE0242</t>
  </si>
  <si>
    <t>關渡宮</t>
  </si>
  <si>
    <t>Kuantu Temple</t>
  </si>
  <si>
    <t>大度路三段301巷223-5號西北側停車場(鄰近關渡宮)</t>
  </si>
  <si>
    <t>No.223-5, Sec. 3, Dadu Rd.</t>
  </si>
  <si>
    <t>MultiLineString ((121.463161 25.117472, 121.466861 25.12547))</t>
  </si>
  <si>
    <t>TPE0243</t>
  </si>
  <si>
    <t>社子公園</t>
  </si>
  <si>
    <t>Shezi Park</t>
  </si>
  <si>
    <t>永平街20巷37弄/永平街20巷11弄(社子公園南側)</t>
  </si>
  <si>
    <t>Aly. 37, Ln. 20, Yongping St./Aly. 11, Ln. 20, Yongping St.</t>
  </si>
  <si>
    <t>MultiLineString ((121.506219 25.090202, 121.525175 25.08503))</t>
  </si>
  <si>
    <t>TPE0244</t>
  </si>
  <si>
    <t>復興市民路口</t>
  </si>
  <si>
    <t>Fuxing &amp; Civic Intersection</t>
  </si>
  <si>
    <t>復興南路一段36-9號前人行道(復興市民路口)(鄰近微風廣場/黑松世界)</t>
  </si>
  <si>
    <t>No.36-9, Sec. 1, Fuxing S. Rd.</t>
  </si>
  <si>
    <t>MultiLineString ((121.543736 25.045908, 121.543985 25.04202))</t>
  </si>
  <si>
    <t>TPE0245</t>
  </si>
  <si>
    <t>捷運中山國中站</t>
  </si>
  <si>
    <t>MRT Zhongshan Junior High School Sta.</t>
  </si>
  <si>
    <t>復興北路370號前方人行道(捷運中山國中站)</t>
  </si>
  <si>
    <t>No.370, Fuxing N. Rd.</t>
  </si>
  <si>
    <t>MultiLineString ((121.544028 25.060632, 121.544031 25.060889))</t>
  </si>
  <si>
    <t>TPE0246</t>
  </si>
  <si>
    <t>國立故宮博物院</t>
  </si>
  <si>
    <t>National Palace Museum</t>
  </si>
  <si>
    <t>至善路二段155號對面停車場(鄰近至德園)</t>
  </si>
  <si>
    <t>No.155, Sec. 2, Zhishan Rd.(oppsite)</t>
  </si>
  <si>
    <t>MultiLineString ((121.548086 25.098743, 121.555226 25.085174))</t>
  </si>
  <si>
    <t>TPE0247</t>
  </si>
  <si>
    <t>木柵公園</t>
  </si>
  <si>
    <t>Mucha Park</t>
  </si>
  <si>
    <t>興隆路四段50號前人行道(木柵公園)</t>
  </si>
  <si>
    <t>No.50, Sec. 4, Xinglong Rd.</t>
  </si>
  <si>
    <t>MultiLineString ((121.560627 24.987144, 121.557737 24.999383))</t>
  </si>
  <si>
    <t>TPE0248</t>
  </si>
  <si>
    <t>喬治工商</t>
  </si>
  <si>
    <t>George Vocational High School of Taipei</t>
  </si>
  <si>
    <t>基隆路二段166號前(喬治工商)</t>
  </si>
  <si>
    <t>No.166, Sec. 2, Keelung Rd.</t>
  </si>
  <si>
    <t>MultiLineString ((121.555566 25.027123, 121.552737 25.023852))</t>
  </si>
  <si>
    <t>TPE0249</t>
  </si>
  <si>
    <t>中華桂林路口</t>
  </si>
  <si>
    <t>Zhonghua &amp; Guilin Intersection</t>
  </si>
  <si>
    <t>中華路一段206號前方廣場(鄰近國軍歷史文物館)</t>
  </si>
  <si>
    <t>No.206, Sec. 1, Zhonghua Rd.</t>
  </si>
  <si>
    <t>MultiLineString ((121.506624 25.037706, 121.509752 25.036434))</t>
  </si>
  <si>
    <t>TPE0250</t>
  </si>
  <si>
    <t>忠孝東路三段217巷口</t>
  </si>
  <si>
    <t>Ln. 217, Sec. 3, Zhongxiao E. Rd</t>
  </si>
  <si>
    <t>忠孝東路三段221號前方人行道</t>
  </si>
  <si>
    <t>No.221, Sec. 3, Zhongxiao E. Rd.</t>
  </si>
  <si>
    <t>MultiLineString ((121.539873 25.04184, 121.543143 25.041797))</t>
  </si>
  <si>
    <t>TPE0251</t>
  </si>
  <si>
    <t>華齡公園</t>
  </si>
  <si>
    <t>Hualing Park</t>
  </si>
  <si>
    <t>劍潭路80對面公園(華齡公園)</t>
  </si>
  <si>
    <t>No.80, Jiantan Rd.(oppsite)</t>
  </si>
  <si>
    <t>MultiLineString ((121.520692 25.083023, 121.524807 25.083466))</t>
  </si>
  <si>
    <t>TPE0252</t>
  </si>
  <si>
    <t>大安運動中心</t>
  </si>
  <si>
    <t>Daan Sports Center</t>
  </si>
  <si>
    <t>辛亥路三段55號前方人行道(大安運動中心)(鄰近國立臺北教育大學)</t>
  </si>
  <si>
    <t>No.55, Sec. 3, Xinhai Rd.</t>
  </si>
  <si>
    <t>MultiLineString ((121.545608 25.020544, 121.543636 25.026154))</t>
  </si>
  <si>
    <t>TPE0253</t>
  </si>
  <si>
    <t>芝山抽水站</t>
  </si>
  <si>
    <t>Zhishan Pumping Sta.</t>
  </si>
  <si>
    <t>至誠路二段80號對面人行道(芝山抽水站)(鄰近雙溪生活水岸自行車道)</t>
  </si>
  <si>
    <t>No.80, Sec. 2, Zhicheng Rd.(oppsite)</t>
  </si>
  <si>
    <t>MultiLineString ((121.52799 25.101423, 121.522636 25.102046))</t>
  </si>
  <si>
    <t>TPE0254</t>
  </si>
  <si>
    <t>立功立德路口</t>
  </si>
  <si>
    <t>Ligong Lide Intersection</t>
  </si>
  <si>
    <t>立功街/立德路(西南側人行道)</t>
  </si>
  <si>
    <t>Ligong St./Lide Rd.</t>
  </si>
  <si>
    <t>MultiLineString ((121.471482 25.125377, 121.467215 25.125431))</t>
  </si>
  <si>
    <t>TPE0255</t>
  </si>
  <si>
    <t>光復南路22巷口</t>
  </si>
  <si>
    <t>Ln. 22, Guangfu S. Rd.</t>
  </si>
  <si>
    <t>光復南路23號對面人行道</t>
  </si>
  <si>
    <t>No.23, Guangfu S. Rd.(oppsite)</t>
  </si>
  <si>
    <t>MultiLineString ((121.557674 25.046914, 121.556663 25.041838))</t>
  </si>
  <si>
    <t>TPE0256</t>
  </si>
  <si>
    <t>中山中正路口</t>
  </si>
  <si>
    <t>Zhongshan &amp; Zhongzheng  Intersection</t>
  </si>
  <si>
    <t>中山北路五段609-625號前人行道(中山中正路口)(鄰近福林公園)</t>
  </si>
  <si>
    <t>No.609 to No.625, Sec. 5, Zhongshan N. Rd.</t>
  </si>
  <si>
    <t>MultiLineString ((121.527526 25.096507, 121.525966 25.094106))</t>
  </si>
  <si>
    <t>TPE0257</t>
  </si>
  <si>
    <t>錦德公園</t>
  </si>
  <si>
    <t>Jinde Park</t>
  </si>
  <si>
    <t>德昌街243號對面公園(錦德公園)</t>
  </si>
  <si>
    <t>No.243, Dechang St.(oppsite)</t>
  </si>
  <si>
    <t>MultiLineString ((121.492637 25.023316, 121.499798 25.035109))</t>
  </si>
  <si>
    <t>TPE0258</t>
  </si>
  <si>
    <t>聯合醫院中興院區</t>
  </si>
  <si>
    <t>Taipei City Hospital (Zhongxing Branch)</t>
  </si>
  <si>
    <t>長安西路299-2號對面人行道(鄰近海關博物館)</t>
  </si>
  <si>
    <t>No.299-2, Chang’an W. Rd.(oppsite)</t>
  </si>
  <si>
    <t>MultiLineString ((121.507979 25.052096, 121.510227 25.049943))</t>
  </si>
  <si>
    <t>TPE0259</t>
  </si>
  <si>
    <t>南京遼寧街口</t>
  </si>
  <si>
    <t>Nanjing &amp; Liaoning Intersection</t>
  </si>
  <si>
    <t>南京東路三段189號對面(南京遼寧街口東南側)(鄰近遼寧夜市)</t>
  </si>
  <si>
    <t>No.189, Sec. 3, Nanjing E. Rd.(oppsite)</t>
  </si>
  <si>
    <t>MultiLineString ((121.542168 25.051761, 121.541863 25.051748))</t>
  </si>
  <si>
    <t>TPE0260</t>
  </si>
  <si>
    <t>民權瑞光路口</t>
  </si>
  <si>
    <t>Minquan &amp; Ruiguang Intersection</t>
  </si>
  <si>
    <t>民權東路六段50號前人行道</t>
  </si>
  <si>
    <t>No.50, Sec. 6, Minquan E. Rd.</t>
  </si>
  <si>
    <t>MultiLineString ((121.583991 25.068616, 121.58447 25.078408))</t>
  </si>
  <si>
    <t>TPE0261</t>
  </si>
  <si>
    <t>健康新城</t>
  </si>
  <si>
    <t>Jiankang New Village</t>
  </si>
  <si>
    <t>健康路177號前人行道(健康新城)</t>
  </si>
  <si>
    <t>No.177, Jiankang Rd.</t>
  </si>
  <si>
    <t>MultiLineString ((121.560928 25.054095, 121.563073 25.051215))</t>
  </si>
  <si>
    <t>TPE0262</t>
  </si>
  <si>
    <t>永安藝文館-表演36房</t>
  </si>
  <si>
    <t>YONG AN ART CENTER - Performing Arts School 36</t>
  </si>
  <si>
    <t>木新路二段156號前人行道(永安市場)</t>
  </si>
  <si>
    <t>No.156, Sec. 2, Muxin Rd.</t>
  </si>
  <si>
    <t>MultiLineString ((121.569064 24.984144, 121.568409 24.99858))</t>
  </si>
  <si>
    <t>TPE0263</t>
  </si>
  <si>
    <t>至善臨溪路口</t>
  </si>
  <si>
    <t>Zhishan Linxi Intersection</t>
  </si>
  <si>
    <t>至善路一段/臨溪路(東南側)</t>
  </si>
  <si>
    <t>Sec. 1, Zhishan Rd./ Linxi Rd. intersection</t>
  </si>
  <si>
    <t>MultiLineString ((121.542153 25.097103, 121.526433 25.092901))</t>
  </si>
  <si>
    <t>TPE0264</t>
  </si>
  <si>
    <t>秀山區民活動中心</t>
  </si>
  <si>
    <t>Xiushan Community Center</t>
  </si>
  <si>
    <t>秀山路50號北側道路路側</t>
  </si>
  <si>
    <t>No.50, Xiushan Rd.</t>
  </si>
  <si>
    <t>MultiLineString ((121.493009 25.145936, 121.485373 25.137665))</t>
  </si>
  <si>
    <t>TPE0265</t>
  </si>
  <si>
    <t>中央北路四段30巷口</t>
  </si>
  <si>
    <t>Ln. 30, Sec. 4, Zhongyang N. Rd.</t>
  </si>
  <si>
    <t>中央北路四段30巷8號對面路側(鄰近北投行天宮)</t>
  </si>
  <si>
    <t>No.8, Ln. 30, Sec. 4, Zhongyang N. Rd.</t>
  </si>
  <si>
    <t>MultiLineString ((121.478 25.135394, 121.473657 25.130905))</t>
  </si>
  <si>
    <t>TPE0266</t>
  </si>
  <si>
    <t>洲子一號公園</t>
  </si>
  <si>
    <t>Zhouzhi Park No.1</t>
  </si>
  <si>
    <t>基湖路32號南側公園</t>
  </si>
  <si>
    <t>No.32, Jihu Rd.</t>
  </si>
  <si>
    <t>MultiLineString ((121.564806 25.080258, 121.566647 25.082339))</t>
  </si>
  <si>
    <t>TPE0267</t>
  </si>
  <si>
    <t>八德中坡路口</t>
  </si>
  <si>
    <t>Bade &amp; Zhongpo Intersection</t>
  </si>
  <si>
    <t>八德路四段869號前方人行道(鄰近饒河街夜市)</t>
  </si>
  <si>
    <t>No.869, Sec. 4, Bade Rd.</t>
  </si>
  <si>
    <t>MultiLineString ((121.580194 25.05062, 121.57813 25.050557))</t>
  </si>
  <si>
    <t>TPE0268</t>
  </si>
  <si>
    <t>南港高工</t>
  </si>
  <si>
    <t>Nangang Vocational High School</t>
  </si>
  <si>
    <t>興中路29號前方人行道</t>
  </si>
  <si>
    <t>No.29, Xingzhong Rd.</t>
  </si>
  <si>
    <t>MultiLineString ((121.607055 25.056655, 121.60743 25.052025))</t>
  </si>
  <si>
    <t>TPE0269</t>
  </si>
  <si>
    <t>三軍總醫院</t>
  </si>
  <si>
    <t>Tri-Service General Hospital</t>
  </si>
  <si>
    <t>成功路二段/成功路二段323巷東北角人行道(鄰近防災科學教育館)</t>
  </si>
  <si>
    <t>Sec. 2, Chenggong Rd./Ln. 323, Sec. 2, Chenggong Rd.(Intersection)</t>
  </si>
  <si>
    <t>MultiLineString ((121.590304 25.070723, 121.58564 25.078671))</t>
  </si>
  <si>
    <t>TPE0270</t>
  </si>
  <si>
    <t>雨農國小</t>
  </si>
  <si>
    <t>Yu Nong Elementary School</t>
  </si>
  <si>
    <t>忠義街6號對面人行道(雨農國小)(鄰近芝山岩/芝山巖惠濟宮/芝山文化生態綠園)</t>
  </si>
  <si>
    <t>No.6, Zhongyi St.(oppsite)</t>
  </si>
  <si>
    <t>MultiLineString ((121.529217 25.105429, 121.522356 25.103804))</t>
  </si>
  <si>
    <t>TPE0271</t>
  </si>
  <si>
    <t>伊通長安路口</t>
  </si>
  <si>
    <t>Yitong &amp; Chang'an Intersection</t>
  </si>
  <si>
    <t>伊通街/長安東路二段(交叉口西南側路側)(鄰近袖珍博物館/樹火紀念紙博物館)</t>
  </si>
  <si>
    <t>Yitong St./Sec. 2, Chang’an E. Rd. intersection(Southwest)</t>
  </si>
  <si>
    <t>MultiLineString ((121.534693 25.048334, 121.53287 25.051085))</t>
  </si>
  <si>
    <t>TPE0272</t>
  </si>
  <si>
    <t>忠順區民活動中心</t>
  </si>
  <si>
    <t>Zhongshun Public Places</t>
  </si>
  <si>
    <t>忠順街二段22號前方人行道(忠順區民活動中心)</t>
  </si>
  <si>
    <t>No.22, Sec. 2, Zhongshun St.</t>
  </si>
  <si>
    <t>MultiLineString ((121.563125 24.984707, 121.568409 24.99858))</t>
  </si>
  <si>
    <t>TPE0273</t>
  </si>
  <si>
    <t>芝山國小</t>
  </si>
  <si>
    <t>Zhishan Elementary School</t>
  </si>
  <si>
    <t>德行東路/德行東路283巷東北角人行道(芝山國小)</t>
  </si>
  <si>
    <t>Dexing E. Rd./Ln. 283, Dexing E. Rd.Intersection(northeast)</t>
  </si>
  <si>
    <t>MultiLineString ((121.535954 25.110437, 121.522356 25.103804))</t>
  </si>
  <si>
    <t>TPE0274</t>
  </si>
  <si>
    <t>扶輪親恩公園</t>
  </si>
  <si>
    <t>Rotary Park</t>
  </si>
  <si>
    <t>民權東路六段13之15號對面人行道(民權大橋)(鄰近華生水水體驗館)</t>
  </si>
  <si>
    <t>No.13-15, Sec. 6, Minquan E. Rd.</t>
  </si>
  <si>
    <t>MultiLineString ((121.579833 25.066997, 121.58447 25.078408))</t>
  </si>
  <si>
    <t>TPE0275</t>
  </si>
  <si>
    <t>西本願寺廣場</t>
  </si>
  <si>
    <t>Nishi Honganji Square</t>
  </si>
  <si>
    <t>中華路一段/長沙街二段路口西南側人行道(西本願寺)(鄰近國軍歷史文物館/中山堂/西門紅樓)</t>
  </si>
  <si>
    <t>Sec. 1, Zhonghua Rd./Sec. 2, Changsha St. intersection(Southwest)</t>
  </si>
  <si>
    <t>MultiLineString ((121.507688 25.040988, 121.508435 25.041545))</t>
  </si>
  <si>
    <t>TPE0276</t>
  </si>
  <si>
    <t>三興公園</t>
  </si>
  <si>
    <t>Sanxing Park</t>
  </si>
  <si>
    <t>吳興街118巷35弄28號前方(三興公園)</t>
  </si>
  <si>
    <t>No.28, Aly. 35, Ln. 118, Wuxing St.</t>
  </si>
  <si>
    <t>MultiLineString ((121.55932 25.028679, 121.561564 25.032733))</t>
  </si>
  <si>
    <t>TPE0277</t>
  </si>
  <si>
    <t>中山堂</t>
  </si>
  <si>
    <t>Zhongshan Hall</t>
  </si>
  <si>
    <t>延平南路/武昌街一段東南角人行道(延平武昌街口)(鄰近中山堂/西門町)</t>
  </si>
  <si>
    <t>Yanping S. Rd./Sec. 1, Wuchang St. intersection(southeast)</t>
  </si>
  <si>
    <t>MultiLineString ((121.51025 25.044091, 121.508789 25.042935))</t>
  </si>
  <si>
    <t>TPE0278</t>
  </si>
  <si>
    <t>明美公園</t>
  </si>
  <si>
    <t>MingMei Park</t>
  </si>
  <si>
    <t>石潭路/南京東路六段451巷口西南人行道綠帶(明美公園)</t>
  </si>
  <si>
    <t>Shitan Rd./Ln. 451, Sec. 6, Nanjing E. Rd. intersection(southwest)</t>
  </si>
  <si>
    <t>MultiLineString ((121.586065 25.062557, 121.592825 25.050402))</t>
  </si>
  <si>
    <t>TPE0279</t>
  </si>
  <si>
    <t>南港車站(興華路)</t>
  </si>
  <si>
    <t>Nangang Rail Sta.(Xinhua Rd.)</t>
  </si>
  <si>
    <t>市民大道八段/興華路口西北側人行道(鄰近南港高鐵站)</t>
  </si>
  <si>
    <t>Sec. 8, Civic Blvd./Xinghua Rd. intersection</t>
  </si>
  <si>
    <t>MultiLineString ((121.606331 25.053432, 121.606357 25.051911))</t>
  </si>
  <si>
    <t>TPE0280</t>
  </si>
  <si>
    <t>士林新天地</t>
  </si>
  <si>
    <t>Shilin New Village</t>
  </si>
  <si>
    <t>大南路325號前方人行道</t>
  </si>
  <si>
    <t>No.325, Danan Rd.</t>
  </si>
  <si>
    <t>MultiLineString ((121.51732 25.089034, 121.525175 25.08503))</t>
  </si>
  <si>
    <t>TPE0281</t>
  </si>
  <si>
    <t>松江公園</t>
  </si>
  <si>
    <t>Songjiang Park</t>
  </si>
  <si>
    <t>松江路/松江路84巷(西北側路側)(鄰近樹火紀念紙博物館)</t>
  </si>
  <si>
    <t>Songjiang Rd./Ln. 84, Songjiang Rd. intersecton</t>
  </si>
  <si>
    <t>MultiLineString ((121.532725 25.050245, 121.53287 25.051085))</t>
  </si>
  <si>
    <t>TPE0282</t>
  </si>
  <si>
    <t>富台公園</t>
  </si>
  <si>
    <t>Futai Park</t>
  </si>
  <si>
    <t>松信路209號前人行道</t>
  </si>
  <si>
    <t>No.209, Songxin Rd.</t>
  </si>
  <si>
    <t>MultiLineString ((121.571999 25.041935, 121.57512 25.040995))</t>
  </si>
  <si>
    <t>TPE0283</t>
  </si>
  <si>
    <t>中央北路四段540巷口</t>
  </si>
  <si>
    <t>Ln. 540, Sec. 4, Zhongyang N. Rd.</t>
  </si>
  <si>
    <t>中央北路四段529號對面</t>
  </si>
  <si>
    <t>No.529, Sec. 4, Zhongyang N. Rd.</t>
  </si>
  <si>
    <t>MultiLineString ((121.4677 25.127959, 121.467215 25.125431))</t>
  </si>
  <si>
    <t>TPE0284</t>
  </si>
  <si>
    <t>華聲公園</t>
  </si>
  <si>
    <t>Huasheng Park</t>
  </si>
  <si>
    <t>華聲街17號南側路側(全聯)</t>
  </si>
  <si>
    <t>No.17, Huasheng St.</t>
  </si>
  <si>
    <t>MultiLineString ((121.522096 25.096166, 121.525966 25.094106))</t>
  </si>
  <si>
    <t>TPE0285</t>
  </si>
  <si>
    <t>螢橋國小</t>
  </si>
  <si>
    <t>Ying-Qiao Elementary school</t>
  </si>
  <si>
    <t>泉州街32號對面人行道(螢橋國小)</t>
  </si>
  <si>
    <t>No.32, Quanzhou St.(oppsite)</t>
  </si>
  <si>
    <t>MultiLineString ((121.51377 25.025966, 121.518261 25.032406))</t>
  </si>
  <si>
    <t>TPE0286</t>
  </si>
  <si>
    <t>德明財經科技大學</t>
  </si>
  <si>
    <t>Takming University of Science and Technology</t>
  </si>
  <si>
    <t>環山路一段56號對面(德明財經科技大學)</t>
  </si>
  <si>
    <t>No.56, Sec. 1, Huanshan Rd.</t>
  </si>
  <si>
    <t>MultiLineString ((121.565713 25.086372, 121.566647 25.082339))</t>
  </si>
  <si>
    <t>TPE0287</t>
  </si>
  <si>
    <t>第二果菜批發市場</t>
  </si>
  <si>
    <t>Taipei Second Fruits and Vegetables Wholesale Market</t>
  </si>
  <si>
    <t>民族東路410巷1號 對面 遷到 民族東路410巷2弄20號 東側</t>
  </si>
  <si>
    <t>The E. side of  No. 20, Aly. 2, Ln. 410, Minzu E. Rd.</t>
  </si>
  <si>
    <t>MultiLineString ((121.537354 25.066424, 121.532991 25.060365))</t>
  </si>
  <si>
    <t>TPE0288</t>
  </si>
  <si>
    <t>濟南紹興路口</t>
  </si>
  <si>
    <t>Jinan &amp; Shaosing Intersection</t>
  </si>
  <si>
    <t>濟南路一段/紹興南街口東南側(鄰近蝴蝶宮昆蟲博物館/國立台北商業技術學院)</t>
  </si>
  <si>
    <t>Sec. 1, Jinan Rd / Shaoxing S. St. ( Southeast )</t>
  </si>
  <si>
    <t>MultiLineString ((121.524591 25.041928, 121.524217 25.044111))</t>
  </si>
  <si>
    <t>TPE0289</t>
  </si>
  <si>
    <t>牯嶺公園</t>
  </si>
  <si>
    <t>Guling Park</t>
  </si>
  <si>
    <t>廈門街113巷/牯嶺街口西側</t>
  </si>
  <si>
    <t>Xiamen St. / Guling St. ( East )</t>
  </si>
  <si>
    <t>MultiLineString ((121.518835 25.023377, 121.521894 25.027056))</t>
  </si>
  <si>
    <t>TPE0290</t>
  </si>
  <si>
    <t>新生公園</t>
  </si>
  <si>
    <t>Xinsheng Park</t>
  </si>
  <si>
    <t>民族東路/吉林路口(西北側)(鄰近花博公園新生園區)</t>
  </si>
  <si>
    <t>Minzu E. Rd. / Jilin Rd. ( Northwest )</t>
  </si>
  <si>
    <t>MultiLineString ((121.530188 25.068387, 121.526835 25.062835))</t>
  </si>
  <si>
    <t>TPE0291</t>
  </si>
  <si>
    <t>捷運松山站(3號出口)</t>
  </si>
  <si>
    <t>MRT Songshan Sta.(Exit.3)</t>
  </si>
  <si>
    <t>松山路/市民大道六段(西北側捷運3號出口)(鄰近饒河街夜市/彩虹橋)</t>
  </si>
  <si>
    <t>Songshan Rd. / Sec. 6, Civic Blvd. ( Northwest ) MRT Ex.3</t>
  </si>
  <si>
    <t>MultiLineString ((121.577459 25.049616, 121.577464 25.049799))</t>
  </si>
  <si>
    <t>TPE0292</t>
  </si>
  <si>
    <t>合心廣場</t>
  </si>
  <si>
    <t>Hesin Square</t>
  </si>
  <si>
    <t>玉成街80號(對面)</t>
  </si>
  <si>
    <t>No.80, Yucheng St.(oppsite)</t>
  </si>
  <si>
    <t>MultiLineString ((121.582848 25.046361, 121.582441 25.045653))</t>
  </si>
  <si>
    <t>TPE0293</t>
  </si>
  <si>
    <t>自來水園區</t>
  </si>
  <si>
    <t>Taipei Water Park</t>
  </si>
  <si>
    <t>中正區思源街16號對面人行道(鄰近自來水博物館/自來水園區)</t>
  </si>
  <si>
    <t>No.16, Siyuan St.(oppsite)</t>
  </si>
  <si>
    <t>MultiLineString ((121.530037 25.013284, 121.533623 25.015148))</t>
  </si>
  <si>
    <t>TPE0294</t>
  </si>
  <si>
    <t>朱崙商場</t>
  </si>
  <si>
    <t>Zhulun Market</t>
  </si>
  <si>
    <t>龍江路15號前方人行道(鄰近遼寧夜市)</t>
  </si>
  <si>
    <t>No.15, Longjiang Rd.</t>
  </si>
  <si>
    <t>MultiLineString ((121.540431 25.047617, 121.541863 25.051748))</t>
  </si>
  <si>
    <t>TPE0295</t>
  </si>
  <si>
    <t>敦親公園</t>
  </si>
  <si>
    <t>Dunqing Park</t>
  </si>
  <si>
    <t>和平東路二段96巷8之1號(前方)(鄰近資訊科學展示中心)</t>
  </si>
  <si>
    <t>No.8-1, Ln. 96, Sec. 2, Heping E. Rd.</t>
  </si>
  <si>
    <t>MultiLineString ((121.541083 25.023473, 121.543636 25.026154))</t>
  </si>
  <si>
    <t>TPE0296</t>
  </si>
  <si>
    <t>萬和二號公園</t>
  </si>
  <si>
    <t>Wanhe Park No. 2</t>
  </si>
  <si>
    <t>萬隆街255號(對面)</t>
  </si>
  <si>
    <t>No.255, Wanlong St.(oppsite)</t>
  </si>
  <si>
    <t>MultiLineString ((121.536446 25.001545, 121.538572 25.002676))</t>
  </si>
  <si>
    <t>TPE0297</t>
  </si>
  <si>
    <t>長沙公園</t>
  </si>
  <si>
    <t>Changsha Park</t>
  </si>
  <si>
    <t>環河南路一段280號之1(東側)(鄰近艋舺青山宮)</t>
  </si>
  <si>
    <t>No.280-1, Sec. 1, Huanhe S. Rd.</t>
  </si>
  <si>
    <t>MultiLineString ((121.499922 25.041702, 121.49953 25.035484))</t>
  </si>
  <si>
    <t>TPE0298</t>
  </si>
  <si>
    <t>太原五原路口</t>
  </si>
  <si>
    <t>Taiyuan &amp; Wuyuan Intersection</t>
  </si>
  <si>
    <t>太原路 / 五原路口(東南側)(鄰近寧夏夜市)</t>
  </si>
  <si>
    <t>Taiyuan Rd. / Wuyuan Rd. Intersection</t>
  </si>
  <si>
    <t>MultiLineString ((121.516976 25.056458, 121.520588 25.057499))</t>
  </si>
  <si>
    <t>TPE0299</t>
  </si>
  <si>
    <t>萬華國中</t>
  </si>
  <si>
    <t>Wanhua Junior High School</t>
  </si>
  <si>
    <t>西藏路 / 莒光路299巷口(東南側)</t>
  </si>
  <si>
    <t>Xizang Rd. / Ln. 299, Juguang Rd. Intersection</t>
  </si>
  <si>
    <t>MultiLineString ((121.499358 25.029264, 121.499798 25.035109))</t>
  </si>
  <si>
    <t>TPE0300</t>
  </si>
  <si>
    <t>信義基隆路口</t>
  </si>
  <si>
    <t>Xinyi &amp; Keelung Intersection</t>
  </si>
  <si>
    <t>信義路四段401號(前方)(鄰近台北國際會議中心)</t>
  </si>
  <si>
    <t>No.401, Sec. 4, Xinyi Rd.</t>
  </si>
  <si>
    <t>MultiLineString ((121.558731 25.033209, 121.561564 25.032733))</t>
  </si>
  <si>
    <t>TPE0301</t>
  </si>
  <si>
    <t>林森長春路口</t>
  </si>
  <si>
    <t>Linsen &amp; Changchun Intersection</t>
  </si>
  <si>
    <t>林森北路/長春路口西北角人行道(林森長春路口)(鄰近林森公園/康樂公園)</t>
  </si>
  <si>
    <t>Linsen N. Rd. / Changchun Rd. Intersetion</t>
  </si>
  <si>
    <t>MultiLineString ((121.525383 25.055062, 121.521154 25.052611))</t>
  </si>
  <si>
    <t>TPE0302</t>
  </si>
  <si>
    <t>敦北公園</t>
  </si>
  <si>
    <t>Dunbei Park</t>
  </si>
  <si>
    <t>敦化北路 / 富錦街口(東北側)</t>
  </si>
  <si>
    <t>Dunhua N. Rd. / Fujin St. Intersection</t>
  </si>
  <si>
    <t>MultiLineString ((121.550711 25.060746, 121.552241 25.062923))</t>
  </si>
  <si>
    <t>TPE0303</t>
  </si>
  <si>
    <t>安泰街83巷</t>
  </si>
  <si>
    <t>Ln. 83, Antai St.</t>
  </si>
  <si>
    <t>安泰街83巷3號對面</t>
  </si>
  <si>
    <t>No.3, Ln. 83, Antai St. ( oppsite )</t>
  </si>
  <si>
    <t>MultiLineString ((121.617085 25.076691, 121.608047 25.072638))</t>
  </si>
  <si>
    <t>TPE0304</t>
  </si>
  <si>
    <t>金華公園</t>
  </si>
  <si>
    <t>Jinhua Park</t>
  </si>
  <si>
    <t>金華街251號對面(金華公園)(鄰近永康街)</t>
  </si>
  <si>
    <t>No.251, Jinhua St.</t>
  </si>
  <si>
    <t>MultiLineString ((121.531235 25.029902, 121.529506 25.033564))</t>
  </si>
  <si>
    <t>TPE0305</t>
  </si>
  <si>
    <t>碧山公園</t>
  </si>
  <si>
    <t>Bishan Park</t>
  </si>
  <si>
    <t>內湖路三段60巷8弄1號(東南側)</t>
  </si>
  <si>
    <t>No.1, Aly. 8, Ln. 60, Sec. 3, Neihu Rd.</t>
  </si>
  <si>
    <t>MultiLineString ((121.592253 25.087413, 121.594266 25.083745))</t>
  </si>
  <si>
    <t>TPE0306</t>
  </si>
  <si>
    <t>捷運古亭站(6號出口)</t>
  </si>
  <si>
    <t>MRT Guting Sta.(Exit.6)</t>
  </si>
  <si>
    <t>羅斯福路二段 / 羅斯福路二段15巷口(西側)</t>
  </si>
  <si>
    <t>Sec. 2, Roosevelt Rd. / Ln. 15, Sec. 2, Roosevelt Rd.</t>
  </si>
  <si>
    <t>MultiLineString ((121.52198 25.027781, 121.521937 25.02742))</t>
  </si>
  <si>
    <t>TPE0307</t>
  </si>
  <si>
    <t>仁愛安和路口</t>
  </si>
  <si>
    <t>Renai &amp; Anhe Intersection</t>
  </si>
  <si>
    <t>仁愛路四段 / 仁愛路四段222巷(東南側)</t>
  </si>
  <si>
    <t>Sec. 4, Ren’ai Rd. / Ln. 222, Sec. 4, Ren’ai Rd.</t>
  </si>
  <si>
    <t>MultiLineString ((121.552076 25.03757, 121.551586 25.04134))</t>
  </si>
  <si>
    <t>TPE0308</t>
  </si>
  <si>
    <t>西松高中</t>
  </si>
  <si>
    <t>Xisong High School</t>
  </si>
  <si>
    <t>健康路325巷 / 健康路325巷12弄口(東北側)</t>
  </si>
  <si>
    <t>Ln. 325, Jiankang Rd. / Aly. 12, Ln. 325, Jiankang Rd.</t>
  </si>
  <si>
    <t>MultiLineString ((121.567127 25.055672, 121.56471 25.051588))</t>
  </si>
  <si>
    <t>TPE0309</t>
  </si>
  <si>
    <t>三軍總醫院(松山分院)</t>
  </si>
  <si>
    <t>Tri-Service General (Songshan Branch)</t>
  </si>
  <si>
    <t>光復北路 / 光復北路190巷口(東南側)</t>
  </si>
  <si>
    <t>Guangfu N. Rd. / Ln. 190, Guangfu N. Rd.</t>
  </si>
  <si>
    <t>MultiLineString ((121.556098 25.05447, 121.552898 25.051534))</t>
  </si>
  <si>
    <t>TPE0310</t>
  </si>
  <si>
    <t>國立臺北大學(臺北校區)</t>
  </si>
  <si>
    <t>National Taipei University(Taipei Campus)</t>
  </si>
  <si>
    <t>民生東路三段 / 復興北路280巷10弄口(西北側)</t>
  </si>
  <si>
    <t>Sec. 3, Minsheng E. Rd. / Aly. 10, Ln. 280, Fuxing N. Rd.</t>
  </si>
  <si>
    <t>MultiLineString ((121.542732 25.057923, 121.544031 25.060889))</t>
  </si>
  <si>
    <t>TPE0311</t>
  </si>
  <si>
    <t>捷運忠孝新生站(2號出口)</t>
  </si>
  <si>
    <t>MRT Zhongxiao Xinsheng Sta.(Exit.2)</t>
  </si>
  <si>
    <t>忠孝東路二段123號對面(捷運忠孝新生站2號出口)(鄰近光華數位新天地(光華商場))</t>
  </si>
  <si>
    <t>No.123, Sec. 2, Zhongxiao E. Rd.(oppsite)</t>
  </si>
  <si>
    <t>MultiLineString ((121.532229 25.042392, 121.532065 25.042103))</t>
  </si>
  <si>
    <t>TPE0312</t>
  </si>
  <si>
    <t>捷運信義安和站(1號出口)</t>
  </si>
  <si>
    <t>MRT Xinyi Anhe Sta.(Exit.1)</t>
  </si>
  <si>
    <t>信義路四段 / 安和路一段口(東北側)</t>
  </si>
  <si>
    <t>Sec. 4, Xinyi Rd. / Sec. 1, Anhe Rd.</t>
  </si>
  <si>
    <t>MultiLineString ((121.552787 25.033323, 121.552602 25.033377))</t>
  </si>
  <si>
    <t>TPE0313</t>
  </si>
  <si>
    <t>光華商場</t>
  </si>
  <si>
    <t>Guang Hua Computer Market</t>
  </si>
  <si>
    <t>市民大道三段/新生北路一段路口西南側人行道(光華商場)(鄰近光華數位新天地(光華商場)/三創生活園區)</t>
  </si>
  <si>
    <t>Sec. 3, Civic Blvd. / Sec. 1, Xinsheng N. Rd. intersection</t>
  </si>
  <si>
    <t>MultiLineString ((121.532738 25.04515, 121.531829 25.042784))</t>
  </si>
  <si>
    <t>TPE0314</t>
  </si>
  <si>
    <t>敦化長春路口</t>
  </si>
  <si>
    <t>Dunhua &amp; Changchun Intersection</t>
  </si>
  <si>
    <t>敦化北路 / 敦化北路120巷口(西南側)(鄰近臺北小巨蛋)</t>
  </si>
  <si>
    <t>Dunhua N. Rd. / Ln. 120, Dunhua N. Rd.</t>
  </si>
  <si>
    <t>MultiLineString ((121.54872 25.053614, 121.550715 25.051571))</t>
  </si>
  <si>
    <t>TPE0315</t>
  </si>
  <si>
    <t>捷運萬隆站(1號出口)</t>
  </si>
  <si>
    <t>MRT Wanlong Sta.(Exit.1)</t>
  </si>
  <si>
    <t>羅斯福路五段 / 羅斯福路五段236巷口(南側)</t>
  </si>
  <si>
    <t>Sec. 5, Roosevelt Rd. / Ln. 236, Sec. 5, Roosevelt Rd. intersection</t>
  </si>
  <si>
    <t>MultiLineString ((121.539037 25.001447, 121.538896 25.001367))</t>
  </si>
  <si>
    <t>TPE0316</t>
  </si>
  <si>
    <t>民有一號公園</t>
  </si>
  <si>
    <t>Minyou first Park</t>
  </si>
  <si>
    <t>敦化北路244巷 / 民權東路三段160巷口(西南側)</t>
  </si>
  <si>
    <t>Ln. 244, Dunhua N. Rd. / Ln. 160, Sec. 3, Minquan E. Rd. intersection</t>
  </si>
  <si>
    <t>MultiLineString ((121.54763 25.060911, 121.544031 25.060889))</t>
  </si>
  <si>
    <t>TPE0317</t>
  </si>
  <si>
    <t>雙園國中</t>
  </si>
  <si>
    <t>Shuangyuan Junior High School</t>
  </si>
  <si>
    <t>西園路二段320巷 / 興義街(西北側)</t>
  </si>
  <si>
    <t>Ln. 320, Sec. 2, Xiyuan Rd. / Xingyi St. intersection</t>
  </si>
  <si>
    <t>MultiLineString ((121.491675 25.026823, 121.499798 25.035109))</t>
  </si>
  <si>
    <t>TPE0318</t>
  </si>
  <si>
    <t>成功金龍路口</t>
  </si>
  <si>
    <t>Chenggong &amp; Jinlong Intersection</t>
  </si>
  <si>
    <t>成功路四段/金龍路口(捷運內湖站1號出口)</t>
  </si>
  <si>
    <t>Sec. 4, Chenggong Rd. / Jinlong Rd. intersection</t>
  </si>
  <si>
    <t>MultiLineString ((121.59484 25.084135, 121.594612 25.083636))</t>
  </si>
  <si>
    <t>TPE0319</t>
  </si>
  <si>
    <t>民族林森路口</t>
  </si>
  <si>
    <t>Minzu &amp; Linsen Intersection</t>
  </si>
  <si>
    <t>民族東路 / 林森北路口(西北側)(鄰近花博公園美術園區)</t>
  </si>
  <si>
    <t>Minzu E. Rd. / Linsen N. Rd. intersection</t>
  </si>
  <si>
    <t>MultiLineString ((121.525322 25.068507, 121.526095 25.06284))</t>
  </si>
  <si>
    <t>TPE0320</t>
  </si>
  <si>
    <t>捷運南京三民站(3號出口)</t>
  </si>
  <si>
    <t>MRT Nanjing Sanmin Sta.(Exit.3)</t>
  </si>
  <si>
    <t>南京東路五段204號(前方)</t>
  </si>
  <si>
    <t>No.204, Sec. 5, Nanjing E. Rd.</t>
  </si>
  <si>
    <t>MultiLineString ((121.564262 25.051287, 121.564595 25.051328))</t>
  </si>
  <si>
    <t>TPE0321</t>
  </si>
  <si>
    <t>莒光大埔街口</t>
  </si>
  <si>
    <t>Juguang &amp; Dapu Intersection</t>
  </si>
  <si>
    <t>莒光路/大埔街口東北側(莒光大埔街口)(鄰近南機場夜市)</t>
  </si>
  <si>
    <t>Juguang Rd. / Dapu St. intersetion</t>
  </si>
  <si>
    <t>MultiLineString ((121.505085 25.031334, 121.501622 25.035421))</t>
  </si>
  <si>
    <t>TPE0322</t>
  </si>
  <si>
    <t>永盛公園(民生東路一段23巷)</t>
  </si>
  <si>
    <t>Yongsheng Park</t>
  </si>
  <si>
    <t>民生東路一段23巷 / 民生東路一段27巷口(北側)</t>
  </si>
  <si>
    <t/>
  </si>
  <si>
    <t>MultiLineString ((121.52504 25.058835, 121.526148 25.062461))</t>
  </si>
  <si>
    <t>TPE0323</t>
  </si>
  <si>
    <t>新興公園</t>
  </si>
  <si>
    <t>Xinxing Park</t>
  </si>
  <si>
    <t>錦州街13巷 / 中山北路二段137巷口(東南側)(鄰近雙城街夜市)</t>
  </si>
  <si>
    <t>Ln. 13, Jinzhou St. / Ln. 137, Sec. 2, Zhongshan N. Rd.</t>
  </si>
  <si>
    <t>MultiLineString ((121.524392 25.061568, 121.526148 25.062461))</t>
  </si>
  <si>
    <t>TPE0324</t>
  </si>
  <si>
    <t>市立圖書館葫蘆堵分館</t>
  </si>
  <si>
    <t>Taipei Public Library Huludu Branch</t>
  </si>
  <si>
    <t>延平北路5段136巷4號對面</t>
  </si>
  <si>
    <t>No.4, Ln. 136, Sec. 5, Zhongshan N. Rd.(oppsite)</t>
  </si>
  <si>
    <t>MultiLineString ((121.5108 25.08221, 121.520108 25.071776))</t>
  </si>
  <si>
    <t>TPE0325</t>
  </si>
  <si>
    <t>南京東路六段368巷</t>
  </si>
  <si>
    <t>Ln. 368, Sec. 6, Nanjing E. Rd.</t>
  </si>
  <si>
    <t>南京東路六段368巷30號對面人行道</t>
  </si>
  <si>
    <t>No.30, Ln. 368, Sec. 6, Nanjing E. Rd.</t>
  </si>
  <si>
    <t>MultiLineString ((121.58707 25.05827, 121.592825 25.050402))</t>
  </si>
  <si>
    <t>TPE0326</t>
  </si>
  <si>
    <t>基隆路一段101巷口</t>
  </si>
  <si>
    <t>Ln. 101,Sec. 1,Keelung Rd.</t>
  </si>
  <si>
    <t>基隆路一段 / 基隆路一段101巷口(東南側)</t>
  </si>
  <si>
    <t>Sec. 1, Keelung Rd. /  Ln. 101, Sec. 1, Keelung Rd. (intersection)</t>
  </si>
  <si>
    <t>MultiLineString ((121.56709 25.04525, 121.567181 25.041263))</t>
  </si>
  <si>
    <t>TPE0327</t>
  </si>
  <si>
    <t>重慶南海路口</t>
  </si>
  <si>
    <t>Chongqing &amp; Nanhai Intersection</t>
  </si>
  <si>
    <t>重慶南路二段45號前方(郵政博物館前)(鄰近郵政博物館/國立台灣藝術教育館)</t>
  </si>
  <si>
    <t>No.45, Sec. 2, Chongqing S. Rd.</t>
  </si>
  <si>
    <t>MultiLineString ((121.51464 25.03158, 121.515983 25.034565))</t>
  </si>
  <si>
    <t>TPE0328</t>
  </si>
  <si>
    <t>一江公園</t>
  </si>
  <si>
    <t>Yijiang Park</t>
  </si>
  <si>
    <t>一江街 / 松江路132巷口(西北側)(鄰近四平陽光商圈)</t>
  </si>
  <si>
    <t>Yijiang St. /  Ln. 132, Songjiang Rd. intersection</t>
  </si>
  <si>
    <t>MultiLineString ((121.53146 25.05316, 121.532826 25.05257))</t>
  </si>
  <si>
    <t>TPE0329</t>
  </si>
  <si>
    <t>樂群二明水路口</t>
  </si>
  <si>
    <t>Lequn 2nd &amp; Mingshui Intersection</t>
  </si>
  <si>
    <t>樂群二路 / 明水路口(東側)</t>
  </si>
  <si>
    <t>Lequn 2nd Rd. / Mingshui Rd. intersetion</t>
  </si>
  <si>
    <t>MultiLineString ((121.55236 25.07983, 121.547104 25.080118))</t>
  </si>
  <si>
    <t>TPE0330</t>
  </si>
  <si>
    <t>迪化休閒運動公園</t>
  </si>
  <si>
    <t>Dihua Park</t>
  </si>
  <si>
    <t>延平北路四段200號(南側)</t>
  </si>
  <si>
    <t>No.200, Sec. 4, Yanping N. Rd.</t>
  </si>
  <si>
    <t>MultiLineString ((121.5115 25.07491, 121.520108 25.071776))</t>
  </si>
  <si>
    <t>TPE0331</t>
  </si>
  <si>
    <t>民族玉門街口</t>
  </si>
  <si>
    <t>Minzu &amp; Yumen Intersection</t>
  </si>
  <si>
    <t>民族西路 / 民族西路31巷口(東北側)(鄰近大同大學/花博公園圓山園區/花博圓山公園區-爭艷館/中山親子館)</t>
  </si>
  <si>
    <t>Minsheng W. Rd. / Ln. 31, Minsheng W. Rd. intersection</t>
  </si>
  <si>
    <t>MultiLineString ((121.51974 25.06859, 121.520033 25.070785))</t>
  </si>
  <si>
    <t>TPE0332</t>
  </si>
  <si>
    <t>捷運中山站(2號出口)</t>
  </si>
  <si>
    <t>MRT Zhongshan Sta. (Exit 2)</t>
  </si>
  <si>
    <t>南京西路6號(前方)(鄰近台北之家(光點台北))</t>
  </si>
  <si>
    <t>No.6, Nanjing W. Rd.</t>
  </si>
  <si>
    <t>MultiLineString ((121.52193 25.05225, 121.521154 25.052611))</t>
  </si>
  <si>
    <t>TPE0333</t>
  </si>
  <si>
    <t>復盛公園</t>
  </si>
  <si>
    <t>Fusheng Park</t>
  </si>
  <si>
    <t>八德路四段106巷6弄2號(東側)(鄰近京華城/中保寶貝城(BabyBoss City)/台北機廠)</t>
  </si>
  <si>
    <t>No.2, Aly. 6, Ln. 106, Sec. 4, Bade Rd.</t>
  </si>
  <si>
    <t>MultiLineString ((121.561182 25.047428, 121.563073 25.051215))</t>
  </si>
  <si>
    <t>TPE0334</t>
  </si>
  <si>
    <t>敦化南路二段103巷口</t>
  </si>
  <si>
    <t>Ln. 103,Sec. 2,Dunhua S. Rd.</t>
  </si>
  <si>
    <t>敦化南路二段97-101號(西側)</t>
  </si>
  <si>
    <t>No.97, Sec. 2, Dunhua S. Rd.</t>
  </si>
  <si>
    <t>MultiLineString ((121.549024 25.028973, 121.552332 25.033032))</t>
  </si>
  <si>
    <t>TPE0335</t>
  </si>
  <si>
    <t>景文中學</t>
  </si>
  <si>
    <t>Jingwen High School</t>
  </si>
  <si>
    <t>保儀路/木柵路三段102巷口(西南側)</t>
  </si>
  <si>
    <t>Baoyi Rd. / Ln. 102, Sec. 3, Muzha Rd. ( Intersection )</t>
  </si>
  <si>
    <t>MultiLineString ((121.567855 24.986301, 121.568409 24.99858))</t>
  </si>
  <si>
    <t>TPE0336</t>
  </si>
  <si>
    <t>承德路三段8巷口</t>
  </si>
  <si>
    <t>Ln. 8,Sec. 3,Chengde Rd.</t>
  </si>
  <si>
    <t>承德路三段12號(前方)</t>
  </si>
  <si>
    <t>No.12, Sec. 3, Chengde Rd.</t>
  </si>
  <si>
    <t>MultiLineString ((121.51815 25.06382, 121.518558 25.063122))</t>
  </si>
  <si>
    <t>TPE0337</t>
  </si>
  <si>
    <t>彩虹橋</t>
  </si>
  <si>
    <t>Rainbow Bridge</t>
  </si>
  <si>
    <t>潭美街27號西側(行善公園東南角)(鄰近饒河街夜市/彩虹橋)</t>
  </si>
  <si>
    <t>No.27, Tanmei St.</t>
  </si>
  <si>
    <t>MultiLineString ((121.57592 25.05301, 121.576244 25.050171))</t>
  </si>
  <si>
    <t>TPE0338</t>
  </si>
  <si>
    <t>成德國中</t>
  </si>
  <si>
    <t>Chengde Junior High School</t>
  </si>
  <si>
    <t>東新街108巷10之1號(西側)</t>
  </si>
  <si>
    <t>No.10-1, Ln. 108, Dongxin St.</t>
  </si>
  <si>
    <t>MultiLineString ((121.58794 25.04573, 121.583277 25.045232))</t>
  </si>
  <si>
    <t>TPE0339</t>
  </si>
  <si>
    <t>重慶國中</t>
  </si>
  <si>
    <t>Chongcing Junior High School</t>
  </si>
  <si>
    <t>敦煌路68號(北側)</t>
  </si>
  <si>
    <t>No.68, Dunhuang Rd.</t>
  </si>
  <si>
    <t>MultiLineString ((121.51816 25.07581, 121.520108 25.071776))</t>
  </si>
  <si>
    <t>TPE0340</t>
  </si>
  <si>
    <t>南京光復路口</t>
  </si>
  <si>
    <t>Nanjing Guangfu Intersection</t>
  </si>
  <si>
    <t>南京東路四段182號(北側)</t>
  </si>
  <si>
    <t>No.182, Sec. 4, Nanjing E. Rd.</t>
  </si>
  <si>
    <t>MultiLineString ((121.55716 25.05143, 121.552898 25.051534))</t>
  </si>
  <si>
    <t>TPE0341</t>
  </si>
  <si>
    <t>捷運芝山站(1號出口)</t>
  </si>
  <si>
    <t>MRT Zhishan Sta.(Exit.1)</t>
  </si>
  <si>
    <t>文林路 / 福華路口(東側)</t>
  </si>
  <si>
    <t>Wenlin Rd. / Fuhua Rd. Intersection</t>
  </si>
  <si>
    <t>MultiLineString ((121.52243 25.10094, 121.522636 25.102046))</t>
  </si>
  <si>
    <t>TPE0342</t>
  </si>
  <si>
    <t>文林建民路口</t>
  </si>
  <si>
    <t>Wenlin &amp; Jianmin Intersection</t>
  </si>
  <si>
    <t>文林北路224-238號(東南側)</t>
  </si>
  <si>
    <t>No.224 - 238, Wenlin N. Rd.</t>
  </si>
  <si>
    <t>MultiLineString ((121.51468 25.10779, 121.519153 25.109298))</t>
  </si>
  <si>
    <t>TPE0343</t>
  </si>
  <si>
    <t>忠孝東路六段185巷口</t>
  </si>
  <si>
    <t>Ln. 185, Sec. 6, Zhongxiao E. Rd</t>
  </si>
  <si>
    <t>忠孝東路六段187號(東南側)</t>
  </si>
  <si>
    <t>No.187, Sec. 6, Zhongxiao E. Rd.</t>
  </si>
  <si>
    <t>MultiLineString ((121.58755 25.04904, 121.592726 25.050319))</t>
  </si>
  <si>
    <t>TPE0344</t>
  </si>
  <si>
    <t>捷運忠孝復興站(5號出口)</t>
  </si>
  <si>
    <t>MRT Zhongxiao Fuxing Sta.(Exit.5)</t>
  </si>
  <si>
    <t>復興南路一段133號(西南側)(鄰近東區地下街)</t>
  </si>
  <si>
    <t>No.133, Sec. 1, Fuxing S. Rd.</t>
  </si>
  <si>
    <t>MultiLineString ((121.54401 25.04264, 121.543985 25.04202))</t>
  </si>
  <si>
    <t>TPE0345</t>
  </si>
  <si>
    <t>中正運動中心</t>
  </si>
  <si>
    <t>Zhongzheng Sports Center</t>
  </si>
  <si>
    <t>信義路一段1號(西側)(鄰近臺北市青少年發展處/中正親子館)</t>
  </si>
  <si>
    <t>No.1, Sec. 1, Xinyi Rd.</t>
  </si>
  <si>
    <t>MultiLineString ((121.51943 25.03806, 121.516543 25.03588))</t>
  </si>
  <si>
    <t>TPE0346</t>
  </si>
  <si>
    <t>陽明高中</t>
  </si>
  <si>
    <t>Yangming High School</t>
  </si>
  <si>
    <t>中正路510號(西南側)</t>
  </si>
  <si>
    <t>No.510, Zhongzheng Rd.</t>
  </si>
  <si>
    <t>MultiLineString ((121.51669 25.09157, 121.525966 25.094106))</t>
  </si>
  <si>
    <t>TPE0347</t>
  </si>
  <si>
    <t>博愛寶慶路口</t>
  </si>
  <si>
    <t>Boai &amp; Baoqing Intersection</t>
  </si>
  <si>
    <t>博愛路 / 寶慶路口(西北側)(鄰近總統府/中山堂)</t>
  </si>
  <si>
    <t>Bo’ai Rd. / Baoqing Rd. intersection</t>
  </si>
  <si>
    <t>MultiLineString ((121.51135 25.04134, 121.509006 25.042203))</t>
  </si>
  <si>
    <t>TPE0348</t>
  </si>
  <si>
    <t>民生立體停車場</t>
  </si>
  <si>
    <t>Minsheng Parking Lot</t>
  </si>
  <si>
    <t>民生東路五段82號(東側)</t>
  </si>
  <si>
    <t>No.82, Sec. 5, Minsheng E. Rd.</t>
  </si>
  <si>
    <t>MultiLineString ((121.55942 25.058522, 121.563073 25.051215))</t>
  </si>
  <si>
    <t>TPE0349</t>
  </si>
  <si>
    <t>重慶酒泉街口</t>
  </si>
  <si>
    <t>Chongqing &amp; Jiuquan Intersection</t>
  </si>
  <si>
    <t>重慶北路三段272號(東側)(鄰近保安宮)</t>
  </si>
  <si>
    <t>No.272, Sec. 3, Chongqing N. Rd.</t>
  </si>
  <si>
    <t>MultiLineString ((121.51364 25.07183, 121.520108 25.071776))</t>
  </si>
  <si>
    <t>TPE0350</t>
  </si>
  <si>
    <t>復興南路二段128巷口</t>
  </si>
  <si>
    <t>Ln. 128, Sec. 2, Fuxing S. Rd.</t>
  </si>
  <si>
    <t>復興南路二段144-3號前方</t>
  </si>
  <si>
    <t>No.144-3, Sec. 2, Fuxing S. Rd.</t>
  </si>
  <si>
    <t>MultiLineString ((121.54336 25.02904, 121.543636 25.026154))</t>
  </si>
  <si>
    <t>TPE0351</t>
  </si>
  <si>
    <t>中山青島路口</t>
  </si>
  <si>
    <t>Zhongshan &amp; Qingdao Intersection</t>
  </si>
  <si>
    <t>中山南路 / 青島東路口東北側</t>
  </si>
  <si>
    <t>Zhongshan S. Rd. / Qingdao E. Rd. intersection</t>
  </si>
  <si>
    <t>MultiLineString ((121.51954 25.04469, 121.518643 25.046077))</t>
  </si>
  <si>
    <t>TPE0352</t>
  </si>
  <si>
    <t>民權迪化街口</t>
  </si>
  <si>
    <t>Minquan &amp; Dihua Intersection</t>
  </si>
  <si>
    <t>迪化街一段351號(東北側)(鄰近延三夜市(大橋頭夜市))</t>
  </si>
  <si>
    <t>No.351, Sec. 1, Dihua St.</t>
  </si>
  <si>
    <t>MultiLineString ((121.50944 25.06318, 121.512319 25.06318))</t>
  </si>
  <si>
    <t>TPE0353</t>
  </si>
  <si>
    <t>紀州庵</t>
  </si>
  <si>
    <t>Kishu An Forest of Literature</t>
  </si>
  <si>
    <t>水源路 / 同安街口 (東側)</t>
  </si>
  <si>
    <t>No.107, Tong’an St.</t>
  </si>
  <si>
    <t>MultiLineString ((121.52049 25.02088, 121.523353 25.025502))</t>
  </si>
  <si>
    <t>TPE0354</t>
  </si>
  <si>
    <t>建國濟南路口</t>
  </si>
  <si>
    <t>Jianguo &amp; Jinan Intersection</t>
  </si>
  <si>
    <t>建國南路一段/濟南路三段口(東南側)</t>
  </si>
  <si>
    <t>Sec. 1, Jianguo S. Rd. / Sec. 3, Jinan Rd. intersection</t>
  </si>
  <si>
    <t>MultiLineString ((121.538084 25.040033, 121.53368 25.041783))</t>
  </si>
  <si>
    <t>TPE0355</t>
  </si>
  <si>
    <t>福山公園</t>
  </si>
  <si>
    <t>Fushan Park</t>
  </si>
  <si>
    <t>研究院路二段61巷15號(東側)</t>
  </si>
  <si>
    <t>No.15, Ln. 61, Sec. 2, Academia Rd.</t>
  </si>
  <si>
    <t>MultiLineString ((121.61759 25.04478, 121.618148 25.054035))</t>
  </si>
  <si>
    <t>TPE0356</t>
  </si>
  <si>
    <t>臺北市網球中心</t>
  </si>
  <si>
    <t>Taipei Tennis Center</t>
  </si>
  <si>
    <t>民權東路六段/民權東路六段210巷口(西南側)</t>
  </si>
  <si>
    <t>Sec. 6, Minquan E. Rd. / Ln. 210, Sec. 6, Minquan E. Rd. intersection</t>
  </si>
  <si>
    <t>MultiLineString ((121.59749 25.0674, 121.607197 25.072534))</t>
  </si>
  <si>
    <t>TPE0357</t>
  </si>
  <si>
    <t>松友公園</t>
  </si>
  <si>
    <t>@Songyou Park</t>
  </si>
  <si>
    <t>信義路六段76巷2弄16號(南側)</t>
  </si>
  <si>
    <t>No.16, Aly. 2, Ln. 76, Sec. 6, Xinyi Rd.</t>
  </si>
  <si>
    <t>MultiLineString ((121.57636 25.03423, 121.570408 25.03302))</t>
  </si>
  <si>
    <t>TPE0358</t>
  </si>
  <si>
    <t>新明成功路口</t>
  </si>
  <si>
    <t>Xinming &amp; Chenggong Intersection</t>
  </si>
  <si>
    <t>新明路/成功路二段口(西南側)</t>
  </si>
  <si>
    <t>Xinming Rd. / Sec. 2, Chenggong Rd. intersection</t>
  </si>
  <si>
    <t>MultiLineString ((121.5911 25.06058, 121.59363 25.050599))</t>
  </si>
  <si>
    <t>TPE0359</t>
  </si>
  <si>
    <t>健安新城</t>
  </si>
  <si>
    <t>Jianan Sincheng</t>
  </si>
  <si>
    <t>三民路41號(東側)</t>
  </si>
  <si>
    <t>No.41, Sanmin Rd.</t>
  </si>
  <si>
    <t>MultiLineString ((121.56358 25.05601, 121.563643 25.051517))</t>
  </si>
  <si>
    <t>TPE0360</t>
  </si>
  <si>
    <t>民權建國路口</t>
  </si>
  <si>
    <t>Minquan &amp; Jianguo Intersection</t>
  </si>
  <si>
    <t>民權東路三段/建國北路三段口(東北側)(鄰近建國假日花市)</t>
  </si>
  <si>
    <t>Sec. 3, Minquan E. Rd. / Sec. 3, Jianguo N. Rd. intersection</t>
  </si>
  <si>
    <t>MultiLineString ((121.53754 25.06252, 121.533393 25.059868))</t>
  </si>
  <si>
    <t>TPE0361</t>
  </si>
  <si>
    <t>振興醫院</t>
  </si>
  <si>
    <t>Cheng Hsin General Hospital</t>
  </si>
  <si>
    <t>振興街/明德路口(西北側)(鄰近國立臺北護理健康大學)</t>
  </si>
  <si>
    <t>No.41, Zhenxing St. / No.41, Mingde Rd. intersection</t>
  </si>
  <si>
    <t>MultiLineString ((121.5222 25.1177, 121.516205 25.113602))</t>
  </si>
  <si>
    <t>TPE0362</t>
  </si>
  <si>
    <t>和平金山路口</t>
  </si>
  <si>
    <t>Heping &amp; Jinshan Intersection</t>
  </si>
  <si>
    <t>和平東路一段 / 金山南路二段口(西南側)(鄰近臺灣師範大學)</t>
  </si>
  <si>
    <t>Sec. 1, Heping E. Rd. / Sec. 2, Jinshan S. Rd. intersection</t>
  </si>
  <si>
    <t>MultiLineString ((121.52533 25.02672, 121.523353 25.026078))</t>
  </si>
  <si>
    <t>TPE0363</t>
  </si>
  <si>
    <t>復興南路一段340巷口</t>
  </si>
  <si>
    <t>Ln. 340, Sec. 1, Fuxing S. Rd.</t>
  </si>
  <si>
    <t>復興南路一段322號(東南側)</t>
  </si>
  <si>
    <t>No.322, Sec. 1, Fuxing S. Rd.</t>
  </si>
  <si>
    <t>MultiLineString ((121.5435 25.03617, 121.543749 25.034006))</t>
  </si>
  <si>
    <t>TPE0364</t>
  </si>
  <si>
    <t>嘉興公園</t>
  </si>
  <si>
    <t>Jiaxing Park</t>
  </si>
  <si>
    <t>樂業街101巷 / 樂業街口(北側側)</t>
  </si>
  <si>
    <t>Ln. 101, Leye St. / Leye St. intersection</t>
  </si>
  <si>
    <t>MultiLineString ((121.55219 25.02109, 121.552737 25.023852))</t>
  </si>
  <si>
    <t>TPE0365</t>
  </si>
  <si>
    <t>陽明大學</t>
  </si>
  <si>
    <t>National Yang-Ming University</t>
  </si>
  <si>
    <t>東華街二段136號(南側)</t>
  </si>
  <si>
    <t>No.136, Sec. 2, Donghua St.</t>
  </si>
  <si>
    <t>MultiLineString ((121.51223 25.11912, 121.515171 25.115007))</t>
  </si>
  <si>
    <t>TPE0366</t>
  </si>
  <si>
    <t>碧湖公園</t>
  </si>
  <si>
    <t>Bihu Park</t>
  </si>
  <si>
    <t>內湖路二段/內湖路二段103巷口(東北側)(鄰近碧湖公園)</t>
  </si>
  <si>
    <t>Sec. 2, Neihu Rd. / Ln. 103, Sec. 2, Neihu Rd. intersection</t>
  </si>
  <si>
    <t>MultiLineString ((121.58287 25.07988, 121.58447 25.078408))</t>
  </si>
  <si>
    <t>TPE0367</t>
  </si>
  <si>
    <t>豐年公園</t>
  </si>
  <si>
    <t>Fengnian Park</t>
  </si>
  <si>
    <t>大業路539號(東側)</t>
  </si>
  <si>
    <t>No.539, Daye Rd.</t>
  </si>
  <si>
    <t>MultiLineString ((121.497019 25.13597, 121.49824 25.132316))</t>
  </si>
  <si>
    <t>TPE0368</t>
  </si>
  <si>
    <t>臺灣戲曲中心</t>
  </si>
  <si>
    <t>The Xiqu Center of Taiwan</t>
  </si>
  <si>
    <t>文林路751號(南側)(鄰近臺灣戲曲中心)</t>
  </si>
  <si>
    <t>No.751, Wenlin Rd.</t>
  </si>
  <si>
    <t>MultiLineString ((121.51979 25.10208, 121.522636 25.102046))</t>
  </si>
  <si>
    <t>TPE0369</t>
  </si>
  <si>
    <t>世新大學</t>
  </si>
  <si>
    <t>Shih Hsin University</t>
  </si>
  <si>
    <t>木柵路一段17巷1號(西側)</t>
  </si>
  <si>
    <t>No.1, Ln. 17, Sec. 1, Muzha Rd.</t>
  </si>
  <si>
    <t>MultiLineString ((121.54361 24.98862, 121.540933 24.992296))</t>
  </si>
  <si>
    <t>TPE0370</t>
  </si>
  <si>
    <t>新和國小</t>
  </si>
  <si>
    <t>Xinhe Elementary School</t>
  </si>
  <si>
    <t>中華路二段416巷/萬大路277巷37弄口(東側)</t>
  </si>
  <si>
    <t>Ln. 416, Sec. 2, Zhonghua Rd. / Aly. 37, Ln. 277, Wanda Rd. intersection</t>
  </si>
  <si>
    <t>MultiLineString ((121.50242 25.02656, 121.501622 25.035421))</t>
  </si>
  <si>
    <t>TPE0371</t>
  </si>
  <si>
    <t>南門國中</t>
  </si>
  <si>
    <t>Nanmen Junior High School</t>
  </si>
  <si>
    <t>廣州街8巷/廣州街口(東南側)</t>
  </si>
  <si>
    <t>Ln. 8, Guangzhou St. / Guangzhou St. intersection</t>
  </si>
  <si>
    <t>MultiLineString ((121.50834 25.03532, 121.509865 25.035736))</t>
  </si>
  <si>
    <t>TPE0372</t>
  </si>
  <si>
    <t>重慶民族路口</t>
  </si>
  <si>
    <t>Chongqing &amp; Minzu Intersection</t>
  </si>
  <si>
    <t>重慶北路三段154號(前方/東側)</t>
  </si>
  <si>
    <t>No.154, Sec. 3, Chongqing N. Rd.</t>
  </si>
  <si>
    <t>MultiLineString ((121.51359 25.06825, 121.51344 25.063739))</t>
  </si>
  <si>
    <t>TPE0373</t>
  </si>
  <si>
    <t>中崙福成宮</t>
  </si>
  <si>
    <t>Zhonglun Fucheng Temple</t>
  </si>
  <si>
    <t>市民大道四段63號(鄰近微風廣場/黑松世界)</t>
  </si>
  <si>
    <t>No.63, Sec. 4, Civic Blvd.</t>
  </si>
  <si>
    <t>MultiLineString ((121.546635 25.04525, 121.54506 25.041772))</t>
  </si>
  <si>
    <t>TPE0374</t>
  </si>
  <si>
    <t>麗湖國小</t>
  </si>
  <si>
    <t>Lihu Elementary School</t>
  </si>
  <si>
    <t>金湖路363巷5號對側</t>
  </si>
  <si>
    <t>No.5, Ln. 363, Jinhu Rd.</t>
  </si>
  <si>
    <t>MultiLineString ((121.602225 25.073322, 121.607197 25.072534))</t>
  </si>
  <si>
    <t>TPE0375</t>
  </si>
  <si>
    <t>銘傳大學</t>
  </si>
  <si>
    <t>Ming Chuan University</t>
  </si>
  <si>
    <t>中山北路五段250號(銘傳大學對側)(鄰近銘傳大學/士林夜市)</t>
  </si>
  <si>
    <t>No.250, Sec. 5, Zhongshan N. Rd.</t>
  </si>
  <si>
    <t>MultiLineString ((121.526766 25.087714, 121.525175 25.08503))</t>
  </si>
  <si>
    <t>TPE0376</t>
  </si>
  <si>
    <t>民生建國路口</t>
  </si>
  <si>
    <t>Minsheng &amp; Jianguo Intersection</t>
  </si>
  <si>
    <t>民生東路三段 / 建國北路二段口</t>
  </si>
  <si>
    <t>Sec. 3, Minsheng E. Rd. / Sec. 2, Jianguo N. Rd.</t>
  </si>
  <si>
    <t>MultiLineString ((121.536915 25.057778, 121.533342 25.058792))</t>
  </si>
  <si>
    <t>TPE0377</t>
  </si>
  <si>
    <t>南港路二段178巷口</t>
  </si>
  <si>
    <t>Ln. 178, Sec. 2, Nangang Rd.</t>
  </si>
  <si>
    <t>南港路二段 / 南港路二段178巷口(北側)</t>
  </si>
  <si>
    <t>No.146, Sec. 2, Nangang Rd.</t>
  </si>
  <si>
    <t>MultiLineString ((121.599693 25.053675, 121.593799 25.050572))</t>
  </si>
  <si>
    <t>TPE0378</t>
  </si>
  <si>
    <t>陽光街321巷口</t>
  </si>
  <si>
    <t>Ln. 321, Yangguang St.</t>
  </si>
  <si>
    <t>陽光街321巷 / 陽光街口(南側)</t>
  </si>
  <si>
    <t>Ln. 321, Yangguang St. / Yangguang St.</t>
  </si>
  <si>
    <t>MultiLineString ((121.578691 25.073193, 121.57556 25.080152))</t>
  </si>
  <si>
    <t>TPE0379</t>
  </si>
  <si>
    <t>春光公園</t>
  </si>
  <si>
    <t>Chunguang Park</t>
  </si>
  <si>
    <t>忠孝東路五段721號(對側)</t>
  </si>
  <si>
    <t>No.721, Sec. 5, Zhongxiao E. Rd.</t>
  </si>
  <si>
    <t>MultiLineString ((121.580762 25.042619, 121.581854 25.043703))</t>
  </si>
  <si>
    <t>TPE0380</t>
  </si>
  <si>
    <t>塔悠疏散門</t>
  </si>
  <si>
    <t>Tayou Evacuation Gate</t>
  </si>
  <si>
    <t>塔悠路 / 撫遠街389巷口(南側)</t>
  </si>
  <si>
    <t>Tayou Rd. / Ln. 389, Fuyuan St.</t>
  </si>
  <si>
    <t>MultiLineString ((121.567899 25.064713, 121.56471 25.051588))</t>
  </si>
  <si>
    <t>TPE0381</t>
  </si>
  <si>
    <t>民權東路六段15巷</t>
  </si>
  <si>
    <t>Ln. 15, Sec. 6, Minquan E. Rd.</t>
  </si>
  <si>
    <t>民權東路六段15巷35號</t>
  </si>
  <si>
    <t>No.35, Ln. 15, Sec. 6, Minquan E. Rd.</t>
  </si>
  <si>
    <t>MultiLineString ((121.578125 25.06853, 121.58447 25.078408))</t>
  </si>
  <si>
    <t>TPE0382</t>
  </si>
  <si>
    <t>聯合醫院和平院區</t>
  </si>
  <si>
    <t>City Hospital (Heping Branch)</t>
  </si>
  <si>
    <t>中華路二段33號(南側)</t>
  </si>
  <si>
    <t>No.33, Sec. 2, Zhonghua Rd.</t>
  </si>
  <si>
    <t>MultiLineString ((121.50639 25.03516, 121.509865 25.035736))</t>
  </si>
  <si>
    <t>TPE0383</t>
  </si>
  <si>
    <t>一壽橋</t>
  </si>
  <si>
    <t>Yishou Bridge</t>
  </si>
  <si>
    <t>樟新街64號前方</t>
  </si>
  <si>
    <t>No.64, Zhangxin St.</t>
  </si>
  <si>
    <t>G03</t>
  </si>
  <si>
    <t>MultiLineString ((121.55545 24.97848, 121.543068 24.975025))</t>
  </si>
  <si>
    <t>TPE0384</t>
  </si>
  <si>
    <t>松基公園</t>
  </si>
  <si>
    <t>Songji Park</t>
  </si>
  <si>
    <t>長春路339巷 / 復興北路189巷口</t>
  </si>
  <si>
    <t>Ln. 339, Changchun Rd. / Ln. 189, Fuxing N. Rd. intersection</t>
  </si>
  <si>
    <t>MultiLineString ((121.5448 25.05491, 121.54447 25.052329))</t>
  </si>
  <si>
    <t>TPE0385</t>
  </si>
  <si>
    <t>和興路26巷口</t>
  </si>
  <si>
    <t>Ln.26 ,Hexing Rd.</t>
  </si>
  <si>
    <t>和興路44巷 / 和興路26巷口</t>
  </si>
  <si>
    <t>Ln. 44, Hexing Rd. / Ln. 26, Hexing Rd. intersection</t>
  </si>
  <si>
    <t>MultiLineString ((121.54531 24.9856, 121.543209 24.982859))</t>
  </si>
  <si>
    <t>TPE0386</t>
  </si>
  <si>
    <t>錦州吉林路口</t>
  </si>
  <si>
    <t>Jinzhou &amp; Jilin Intersection</t>
  </si>
  <si>
    <t>錦州街162號前方</t>
  </si>
  <si>
    <t>No.162, Jinzhou St.</t>
  </si>
  <si>
    <t>MultiLineString ((121.52981 25.06029, 121.532991 25.060365))</t>
  </si>
  <si>
    <t>TPE0387</t>
  </si>
  <si>
    <t>吳興街260巷</t>
  </si>
  <si>
    <t>Ln. 260,Wuxing St.</t>
  </si>
  <si>
    <t>吳興街260巷 / 吳興街260巷19弄口(鄰近台北醫學大學)</t>
  </si>
  <si>
    <t>Ln. 260, Wuxing St. / Aly. 19, Ln. 260, Wuxing St.</t>
  </si>
  <si>
    <t>MultiLineString ((121.56316 25.0261, 121.563646 25.032742))</t>
  </si>
  <si>
    <t>TPE0388</t>
  </si>
  <si>
    <t>景華街128巷口</t>
  </si>
  <si>
    <t>Ln.128,Jinghua St.</t>
  </si>
  <si>
    <t>景華街126號前方</t>
  </si>
  <si>
    <t>No.126, Jinghua St.</t>
  </si>
  <si>
    <t>MultiLineString ((121.547092 24.995563, 121.541517 24.993069))</t>
  </si>
  <si>
    <t>TPE0389</t>
  </si>
  <si>
    <t>福德國小</t>
  </si>
  <si>
    <t>Fude Elementary School</t>
  </si>
  <si>
    <t>福德街251巷2號(對面/東側)</t>
  </si>
  <si>
    <t>No.2, Ln. 251, Fude St.</t>
  </si>
  <si>
    <t>MultiLineString ((121.586245 25.038324, 121.581854 25.043703))</t>
  </si>
  <si>
    <t>TPE0390</t>
  </si>
  <si>
    <t>稻香重三路口</t>
  </si>
  <si>
    <t>Daoxiang &amp; Chongsan Intersection</t>
  </si>
  <si>
    <t>稻香路 / 稻香路43巷口(西北側)</t>
  </si>
  <si>
    <t>Daoxiang Rd. / Ln. 43, Daoxiang Rd.</t>
  </si>
  <si>
    <t>MultiLineString ((121.489594 25.139937, 121.485373 25.137665))</t>
  </si>
  <si>
    <t>TPE0391</t>
  </si>
  <si>
    <t>景仁公園</t>
  </si>
  <si>
    <t>Jingren Park</t>
  </si>
  <si>
    <t>景仁街 / 羅斯福路六段142巷口(北側)</t>
  </si>
  <si>
    <t>Jingren St. / Ln. 142, Sec. 6, Roosevelt Rd.</t>
  </si>
  <si>
    <t>MultiLineString ((121.540295 24.9966, 121.541517 24.993069))</t>
  </si>
  <si>
    <t>TPE0392</t>
  </si>
  <si>
    <t>南京東興路口</t>
  </si>
  <si>
    <t>Nanjing &amp; Dongxing Intersection</t>
  </si>
  <si>
    <t>南京東路五段 / 東興路口(北側)</t>
  </si>
  <si>
    <t>Sec. 5, Nanjing E. Rd. / Dongxing Rd.</t>
  </si>
  <si>
    <t>MultiLineString ((121.565347 25.051489, 121.56471 25.051588))</t>
  </si>
  <si>
    <t>TPE0393</t>
  </si>
  <si>
    <t>內溝溪生態展示館</t>
  </si>
  <si>
    <t>Neigousi Eological Exhibition Hall</t>
  </si>
  <si>
    <t>康樂街236之3號(西北側)</t>
  </si>
  <si>
    <t>No.236-3, Kangle St.</t>
  </si>
  <si>
    <t>MultiLineString ((121.623062 25.087217, 121.608047 25.072638))</t>
  </si>
  <si>
    <t>TPE0394</t>
  </si>
  <si>
    <t>松德虎林街口</t>
  </si>
  <si>
    <t>Songde &amp; Hulin Intersection</t>
  </si>
  <si>
    <t>松德路71號前方</t>
  </si>
  <si>
    <t>No.71, Songde Rd.</t>
  </si>
  <si>
    <t>MultiLineString ((121.576248 25.038352, 121.576155 25.040704))</t>
  </si>
  <si>
    <t>TPE0395</t>
  </si>
  <si>
    <t>安強公園</t>
  </si>
  <si>
    <t>Anciang Park</t>
  </si>
  <si>
    <t>虎林街212巷58號(西南側)</t>
  </si>
  <si>
    <t>No.58, Ln. 212, Hulin St.</t>
  </si>
  <si>
    <t>MultiLineString ((121.575413 25.036844, 121.575383 25.040704))</t>
  </si>
  <si>
    <t>TPE0396</t>
  </si>
  <si>
    <t>新東街51巷口</t>
  </si>
  <si>
    <t>Ln.51,Xindong St.</t>
  </si>
  <si>
    <t>三民路 / 新東街51巷口(東側)(鄰近松山親子館)</t>
  </si>
  <si>
    <t>Sanmin Rd. / Ln. 51, Xindong St. intersection</t>
  </si>
  <si>
    <t>MultiLineString ((121.563318 25.061501, 121.563643 25.051517))</t>
  </si>
  <si>
    <t>TPE0397</t>
  </si>
  <si>
    <t>劍潭海外青年活動中心</t>
  </si>
  <si>
    <t>Chientan Overseas Youth Activity Center</t>
  </si>
  <si>
    <t>通河街 / 通河街2巷(南側)(鄰近圓山大飯店/劍潭公園)(鄰近芝山岩/芝山巖惠濟宮/芝山文化生態綠園)</t>
  </si>
  <si>
    <t>Tonghe St. / Ln. 2, Tonghe St. intersection</t>
  </si>
  <si>
    <t>MultiLineString ((121.5237 25.079603, 121.524807 25.083466))</t>
  </si>
  <si>
    <t>TPE0398</t>
  </si>
  <si>
    <t>聯合醫院陽明院區</t>
  </si>
  <si>
    <t>Taipei City Hospital (Yangming Branch)</t>
  </si>
  <si>
    <t>雨聲街105號(南側)</t>
  </si>
  <si>
    <t>No.105, Yusheng St.</t>
  </si>
  <si>
    <t>MultiLineString ((121.531949 25.104546, 121.522356 25.103804))</t>
  </si>
  <si>
    <t>TPE0399</t>
  </si>
  <si>
    <t>和平龍泉街口</t>
  </si>
  <si>
    <t>Heping &amp; Longquan Intersection</t>
  </si>
  <si>
    <t>和平東路一段178號(前側)(鄰近臺灣師範大學)</t>
  </si>
  <si>
    <t>No.178, Sec. 1, Heping E. Rd.</t>
  </si>
  <si>
    <t>MultiLineString ((121.52946 25.026404, 121.527849 25.021179))</t>
  </si>
  <si>
    <t>TPE0400</t>
  </si>
  <si>
    <t>和平敦化路口</t>
  </si>
  <si>
    <t>Heping &amp; Dunhua Intersection</t>
  </si>
  <si>
    <t>和平東路三段 / 敦化南路二段口(東側)</t>
  </si>
  <si>
    <t>Sec. 3, Heping E. Rd. / Sec. 2, Dunhua S. Rd. intersection</t>
  </si>
  <si>
    <t>MultiLineString ((121.549076 25.02444, 121.552737 25.023852))</t>
  </si>
  <si>
    <t>TPE0401</t>
  </si>
  <si>
    <t>南京新生路口</t>
  </si>
  <si>
    <t>Nanjing &amp; Xinsheng Intersection</t>
  </si>
  <si>
    <t>新生北路一段 / 南京東路一段口(橋墩下方)(鄰近林森公園/康樂公園)</t>
  </si>
  <si>
    <t>Sec. 1, Xinsheng N. Rd. / Sec. 1, Nanjing E. Rd.</t>
  </si>
  <si>
    <t>MultiLineString ((121.527661 25.051944, 121.532388 25.051842))</t>
  </si>
  <si>
    <t>TPE0402</t>
  </si>
  <si>
    <t>下灣公園</t>
  </si>
  <si>
    <t>Siawan Park</t>
  </si>
  <si>
    <t>民權東路六段206巷 / 民權東路六段190巷75弄口</t>
  </si>
  <si>
    <t>Ln. 206, Sec. 6, Minquan E. Rd. / Aly. 75, Ln. 190, Sec. 6, Minquan E. Rd.</t>
  </si>
  <si>
    <t>MultiLineString ((121.595611 25.065159, 121.607197 25.072534))</t>
  </si>
  <si>
    <t>TPE0403</t>
  </si>
  <si>
    <t>捷運內湖站(1號出口)</t>
  </si>
  <si>
    <t>MRT Neihu Sta.1(Exit.1)</t>
  </si>
  <si>
    <t>成功路四段182巷 / 成功路四段182巷6弄口(東南側)</t>
  </si>
  <si>
    <t>Ln. 182, Sec. 4, Chenggong Rd. / Aly. 6, Ln. 182, Sec. 4, Chenggong Rd.</t>
  </si>
  <si>
    <t>MultiLineString ((121.593929 25.083868, 121.594266 25.083745))</t>
  </si>
  <si>
    <t>TPE0404</t>
  </si>
  <si>
    <t>民族延平路口</t>
  </si>
  <si>
    <t>Minzu &amp; Yanping Intersection</t>
  </si>
  <si>
    <t>民族西路 310 號前方</t>
  </si>
  <si>
    <t>No.310, Minzu W. Rd.</t>
  </si>
  <si>
    <t>MultiLineString ((121.510569 25.068653, 121.51344 25.063739))</t>
  </si>
  <si>
    <t>欄1</t>
  </si>
  <si>
    <t>Flat</t>
    <phoneticPr fontId="1" type="noConversion"/>
  </si>
  <si>
    <t>Flon</t>
    <phoneticPr fontId="1" type="noConversion"/>
  </si>
  <si>
    <t>Tlon</t>
  </si>
  <si>
    <t>Tlon</t>
    <phoneticPr fontId="1" type="noConversion"/>
  </si>
  <si>
    <t>Tlat</t>
  </si>
  <si>
    <t>Tlat</t>
    <phoneticPr fontId="1" type="noConversion"/>
  </si>
  <si>
    <t>欄2</t>
  </si>
  <si>
    <t>欄3</t>
  </si>
  <si>
    <t xml:space="preserve"> 25.040903</t>
  </si>
  <si>
    <t xml:space="preserve"> 25.04119</t>
  </si>
  <si>
    <t xml:space="preserve"> 25.040971</t>
  </si>
  <si>
    <t xml:space="preserve"> 25.033107</t>
  </si>
  <si>
    <t xml:space="preserve"> 25.033025</t>
  </si>
  <si>
    <t xml:space="preserve"> 25.033034</t>
  </si>
  <si>
    <t xml:space="preserve"> 25.033102</t>
  </si>
  <si>
    <t xml:space="preserve"> 25.03302</t>
  </si>
  <si>
    <t xml:space="preserve"> 25.032742</t>
  </si>
  <si>
    <t xml:space="preserve"> 25.03332</t>
  </si>
  <si>
    <t xml:space="preserve"> 25.032733</t>
  </si>
  <si>
    <t xml:space="preserve"> 25.04370</t>
  </si>
  <si>
    <t xml:space="preserve"> 25.06088</t>
  </si>
  <si>
    <t xml:space="preserve"> 25.040699</t>
  </si>
  <si>
    <t xml:space="preserve"> 25.06292</t>
  </si>
  <si>
    <t xml:space="preserve"> 25.05152</t>
  </si>
  <si>
    <t xml:space="preserve"> 25.03236</t>
  </si>
  <si>
    <t xml:space="preserve"> 25.026154</t>
  </si>
  <si>
    <t xml:space="preserve"> 25.060889</t>
  </si>
  <si>
    <t xml:space="preserve"> 25.04979</t>
  </si>
  <si>
    <t xml:space="preserve"> 25.051911</t>
  </si>
  <si>
    <t xml:space="preserve"> 25.03336</t>
  </si>
  <si>
    <t xml:space="preserve"> 25.04099</t>
  </si>
  <si>
    <t xml:space="preserve"> 25.050319</t>
  </si>
  <si>
    <t xml:space="preserve"> 25.05491</t>
  </si>
  <si>
    <t xml:space="preserve"> 25.05017</t>
  </si>
  <si>
    <t xml:space="preserve"> 25.03367</t>
  </si>
  <si>
    <t xml:space="preserve"> 25.02019</t>
  </si>
  <si>
    <t xml:space="preserve"> 25.023852</t>
  </si>
  <si>
    <t xml:space="preserve"> 25.05121</t>
  </si>
  <si>
    <t xml:space="preserve"> 25.058316</t>
  </si>
  <si>
    <t xml:space="preserve"> 25.059868</t>
  </si>
  <si>
    <t xml:space="preserve"> 25.02615</t>
  </si>
  <si>
    <t xml:space="preserve"> 25.033646</t>
  </si>
  <si>
    <t xml:space="preserve"> 25.02117</t>
  </si>
  <si>
    <t xml:space="preserve"> 25.05999</t>
  </si>
  <si>
    <t xml:space="preserve"> 25.045232</t>
  </si>
  <si>
    <t xml:space="preserve"> 25.052025</t>
  </si>
  <si>
    <t xml:space="preserve"> 25.04442</t>
  </si>
  <si>
    <t xml:space="preserve"> 25.059883</t>
  </si>
  <si>
    <t xml:space="preserve"> 25.014718</t>
  </si>
  <si>
    <t xml:space="preserve"> 25.055847</t>
  </si>
  <si>
    <t xml:space="preserve"> 25.041783</t>
  </si>
  <si>
    <t xml:space="preserve"> 25.041029</t>
  </si>
  <si>
    <t xml:space="preserve"> 25.062923</t>
  </si>
  <si>
    <t xml:space="preserve"> 25.060365</t>
  </si>
  <si>
    <t xml:space="preserve"> 25.051882</t>
  </si>
  <si>
    <t xml:space="preserve"> 25.042458</t>
  </si>
  <si>
    <t xml:space="preserve"> 25.033369</t>
  </si>
  <si>
    <t xml:space="preserve"> 25.051571</t>
  </si>
  <si>
    <t xml:space="preserve"> 25.044111</t>
  </si>
  <si>
    <t xml:space="preserve"> 25.03339</t>
  </si>
  <si>
    <t xml:space="preserve"> 25.045097</t>
  </si>
  <si>
    <t xml:space="preserve"> 25.052611</t>
  </si>
  <si>
    <t xml:space="preserve"> 25.027056</t>
  </si>
  <si>
    <t xml:space="preserve"> 25.041467</t>
  </si>
  <si>
    <t xml:space="preserve"> 25.03588</t>
  </si>
  <si>
    <t xml:space="preserve"> 25.035109</t>
  </si>
  <si>
    <t xml:space="preserve"> 25.002676</t>
  </si>
  <si>
    <t xml:space="preserve"> 25.042876</t>
  </si>
  <si>
    <t xml:space="preserve"> 25.035736</t>
  </si>
  <si>
    <t xml:space="preserve"> 25.00151</t>
  </si>
  <si>
    <t xml:space="preserve"> 25.033326</t>
  </si>
  <si>
    <t xml:space="preserve"> 25.051085</t>
  </si>
  <si>
    <t xml:space="preserve"> 25.063739</t>
  </si>
  <si>
    <t xml:space="preserve"> 25.033924</t>
  </si>
  <si>
    <t xml:space="preserve"> 25.05151</t>
  </si>
  <si>
    <t xml:space="preserve"> 25.071776</t>
  </si>
  <si>
    <t xml:space="preserve"> 25.061766</t>
  </si>
  <si>
    <t xml:space="preserve"> 25.020192</t>
  </si>
  <si>
    <t xml:space="preserve"> 25.041789</t>
  </si>
  <si>
    <t xml:space="preserve"> 25.033391</t>
  </si>
  <si>
    <t xml:space="preserve"> 25.035421</t>
  </si>
  <si>
    <t xml:space="preserve"> 25.03303</t>
  </si>
  <si>
    <t xml:space="preserve"> 25.032862</t>
  </si>
  <si>
    <t xml:space="preserve"> 25.032406</t>
  </si>
  <si>
    <t xml:space="preserve"> 25.070785</t>
  </si>
  <si>
    <t xml:space="preserve"> 25.048737</t>
  </si>
  <si>
    <t xml:space="preserve"> 25.032366</t>
  </si>
  <si>
    <t xml:space="preserve"> 24.993069</t>
  </si>
  <si>
    <t xml:space="preserve"> 25.051588</t>
  </si>
  <si>
    <t xml:space="preserve"> 25.083466</t>
  </si>
  <si>
    <t xml:space="preserve"> 25.057825</t>
  </si>
  <si>
    <t xml:space="preserve"> 25.042784</t>
  </si>
  <si>
    <t xml:space="preserve"> 25.021018</t>
  </si>
  <si>
    <t xml:space="preserve"> 25.00221</t>
  </si>
  <si>
    <t xml:space="preserve"> 25.042573</t>
  </si>
  <si>
    <t xml:space="preserve"> 25.036434</t>
  </si>
  <si>
    <t xml:space="preserve"> 25.062835</t>
  </si>
  <si>
    <t xml:space="preserve"> 25.084484</t>
  </si>
  <si>
    <t xml:space="preserve"> 25.041355</t>
  </si>
  <si>
    <t xml:space="preserve"> 25.136968</t>
  </si>
  <si>
    <t xml:space="preserve"> 25.04117</t>
  </si>
  <si>
    <t xml:space="preserve"> 25.103804</t>
  </si>
  <si>
    <t xml:space="preserve"> 25.048064</t>
  </si>
  <si>
    <t xml:space="preserve"> 25.094106</t>
  </si>
  <si>
    <t xml:space="preserve"> 25.132316</t>
  </si>
  <si>
    <t xml:space="preserve"> 25.084754</t>
  </si>
  <si>
    <t xml:space="preserve"> 25.03510</t>
  </si>
  <si>
    <t xml:space="preserve"> 25.052625</t>
  </si>
  <si>
    <t xml:space="preserve"> 25.08015</t>
  </si>
  <si>
    <t xml:space="preserve"> 25.109298</t>
  </si>
  <si>
    <t xml:space="preserve"> 25.113602</t>
  </si>
  <si>
    <t xml:space="preserve"> 25.035484</t>
  </si>
  <si>
    <t xml:space="preserve"> 25.067053</t>
  </si>
  <si>
    <t xml:space="preserve"> 25.07840</t>
  </si>
  <si>
    <t xml:space="preserve"> 25.032281</t>
  </si>
  <si>
    <t xml:space="preserve"> 25.082023</t>
  </si>
  <si>
    <t xml:space="preserve"> 25.015148</t>
  </si>
  <si>
    <t xml:space="preserve"> 25.115007</t>
  </si>
  <si>
    <t xml:space="preserve"> 25.11500</t>
  </si>
  <si>
    <t xml:space="preserve"> 25.040704</t>
  </si>
  <si>
    <t xml:space="preserve"> 25.049943</t>
  </si>
  <si>
    <t xml:space="preserve"> 25.063195</t>
  </si>
  <si>
    <t xml:space="preserve"> 24.99858</t>
  </si>
  <si>
    <t xml:space="preserve"> 24.99817</t>
  </si>
  <si>
    <t xml:space="preserve"> 24.997948</t>
  </si>
  <si>
    <t xml:space="preserve"> 25.092901</t>
  </si>
  <si>
    <t xml:space="preserve"> 25.08503</t>
  </si>
  <si>
    <t xml:space="preserve"> 25.120673</t>
  </si>
  <si>
    <t xml:space="preserve"> 25.04070</t>
  </si>
  <si>
    <t xml:space="preserve"> 24.982859</t>
  </si>
  <si>
    <t xml:space="preserve"> 25.084284</t>
  </si>
  <si>
    <t xml:space="preserve"> 25.062693</t>
  </si>
  <si>
    <t xml:space="preserve"> 25.08006</t>
  </si>
  <si>
    <t xml:space="preserve"> 25.06705</t>
  </si>
  <si>
    <t xml:space="preserve"> 25.080065</t>
  </si>
  <si>
    <t xml:space="preserve"> 25.082339</t>
  </si>
  <si>
    <t xml:space="preserve"> 25.06247</t>
  </si>
  <si>
    <t xml:space="preserve"> 25.018554</t>
  </si>
  <si>
    <t xml:space="preserve"> 25.126169</t>
  </si>
  <si>
    <t xml:space="preserve"> 25.120854</t>
  </si>
  <si>
    <t xml:space="preserve"> 25.102046</t>
  </si>
  <si>
    <t xml:space="preserve"> 25.025502</t>
  </si>
  <si>
    <t xml:space="preserve"> 25.035309</t>
  </si>
  <si>
    <t xml:space="preserve"> 24.999383</t>
  </si>
  <si>
    <t xml:space="preserve"> 25.051215</t>
  </si>
  <si>
    <t xml:space="preserve"> 25.05247</t>
  </si>
  <si>
    <t xml:space="preserve"> 25.051534</t>
  </si>
  <si>
    <t xml:space="preserve"> 25.052057</t>
  </si>
  <si>
    <t xml:space="preserve"> 25.070536</t>
  </si>
  <si>
    <t xml:space="preserve"> 25.04523</t>
  </si>
  <si>
    <t xml:space="preserve"> 25.078671</t>
  </si>
  <si>
    <t xml:space="preserve"> 25.052833</t>
  </si>
  <si>
    <t xml:space="preserve"> 25.080118</t>
  </si>
  <si>
    <t xml:space="preserve"> 25.04177</t>
  </si>
  <si>
    <t xml:space="preserve"> 25.034565</t>
  </si>
  <si>
    <t xml:space="preserve"> 25.07694</t>
  </si>
  <si>
    <t xml:space="preserve"> 25.08374</t>
  </si>
  <si>
    <t xml:space="preserve"> 25.07931</t>
  </si>
  <si>
    <t xml:space="preserve"> 25.08367</t>
  </si>
  <si>
    <t xml:space="preserve"> 25.072638</t>
  </si>
  <si>
    <t xml:space="preserve"> 25.05403</t>
  </si>
  <si>
    <t xml:space="preserve"> 25.03422</t>
  </si>
  <si>
    <t xml:space="preserve"> 25.050171</t>
  </si>
  <si>
    <t xml:space="preserve"> 25.050572</t>
  </si>
  <si>
    <t xml:space="preserve"> 25.125431</t>
  </si>
  <si>
    <t xml:space="preserve"> 25.03522</t>
  </si>
  <si>
    <t xml:space="preserve"> 25.10380</t>
  </si>
  <si>
    <t xml:space="preserve"> 24.99938</t>
  </si>
  <si>
    <t xml:space="preserve"> 25.00511</t>
  </si>
  <si>
    <t xml:space="preserve"> 25.085791</t>
  </si>
  <si>
    <t xml:space="preserve"> 25.137665</t>
  </si>
  <si>
    <t xml:space="preserve"> 25.083636</t>
  </si>
  <si>
    <t xml:space="preserve"> 25.050557</t>
  </si>
  <si>
    <t xml:space="preserve"> 25.041408</t>
  </si>
  <si>
    <t xml:space="preserve"> 25.03548</t>
  </si>
  <si>
    <t xml:space="preserve"> 25.06318</t>
  </si>
  <si>
    <t xml:space="preserve"> 25.01855</t>
  </si>
  <si>
    <t xml:space="preserve"> 25.063027</t>
  </si>
  <si>
    <t xml:space="preserve"> 25.050599</t>
  </si>
  <si>
    <t xml:space="preserve"> 25.046755</t>
  </si>
  <si>
    <t xml:space="preserve"> 25.078408</t>
  </si>
  <si>
    <t xml:space="preserve"> 25.051727</t>
  </si>
  <si>
    <t xml:space="preserve"> 25.130905</t>
  </si>
  <si>
    <t xml:space="preserve"> 25.051328</t>
  </si>
  <si>
    <t xml:space="preserve"> 25.080152</t>
  </si>
  <si>
    <t xml:space="preserve"> 25.12547</t>
  </si>
  <si>
    <t xml:space="preserve"> 25.04202</t>
  </si>
  <si>
    <t xml:space="preserve"> 25.085174</t>
  </si>
  <si>
    <t xml:space="preserve"> 25.041797</t>
  </si>
  <si>
    <t xml:space="preserve"> 25.10204</t>
  </si>
  <si>
    <t xml:space="preserve"> 25.041838</t>
  </si>
  <si>
    <t xml:space="preserve"> 25.051748</t>
  </si>
  <si>
    <t xml:space="preserve"> 25.041545</t>
  </si>
  <si>
    <t xml:space="preserve"> 25.03273</t>
  </si>
  <si>
    <t xml:space="preserve"> 25.04293</t>
  </si>
  <si>
    <t xml:space="preserve"> 25.050402</t>
  </si>
  <si>
    <t xml:space="preserve"> 25.040995</t>
  </si>
  <si>
    <t xml:space="preserve"> 25.03240</t>
  </si>
  <si>
    <t xml:space="preserve"> 25.049799</t>
  </si>
  <si>
    <t xml:space="preserve"> 25.045653</t>
  </si>
  <si>
    <t xml:space="preserve"> 25.057499</t>
  </si>
  <si>
    <t xml:space="preserve"> 25.033564</t>
  </si>
  <si>
    <t xml:space="preserve"> 25.083745</t>
  </si>
  <si>
    <t xml:space="preserve"> 25.02742</t>
  </si>
  <si>
    <t xml:space="preserve"> 25.04134</t>
  </si>
  <si>
    <t xml:space="preserve"> 25.042103</t>
  </si>
  <si>
    <t xml:space="preserve"> 25.033377</t>
  </si>
  <si>
    <t xml:space="preserve"> 25.05157</t>
  </si>
  <si>
    <t xml:space="preserve"> 25.001367</t>
  </si>
  <si>
    <t xml:space="preserve"> 25.08363</t>
  </si>
  <si>
    <t xml:space="preserve"> 25.06284</t>
  </si>
  <si>
    <t xml:space="preserve"> 25.06246</t>
  </si>
  <si>
    <t xml:space="preserve"> 25.062461</t>
  </si>
  <si>
    <t xml:space="preserve"> 25.05040</t>
  </si>
  <si>
    <t xml:space="preserve"> 25.04126</t>
  </si>
  <si>
    <t xml:space="preserve"> 25.03456</t>
  </si>
  <si>
    <t xml:space="preserve"> 25.05257</t>
  </si>
  <si>
    <t xml:space="preserve"> 25.08011</t>
  </si>
  <si>
    <t xml:space="preserve"> 25.07078</t>
  </si>
  <si>
    <t xml:space="preserve"> 25.05261</t>
  </si>
  <si>
    <t xml:space="preserve"> 25.033032</t>
  </si>
  <si>
    <t xml:space="preserve"> 25.06312</t>
  </si>
  <si>
    <t xml:space="preserve"> 25.07177</t>
  </si>
  <si>
    <t xml:space="preserve"> 25.05153</t>
  </si>
  <si>
    <t xml:space="preserve"> 25.10929</t>
  </si>
  <si>
    <t xml:space="preserve"> 25.05031</t>
  </si>
  <si>
    <t xml:space="preserve"> 25.09410</t>
  </si>
  <si>
    <t xml:space="preserve"> 25.04220</t>
  </si>
  <si>
    <t xml:space="preserve"> 25.04607</t>
  </si>
  <si>
    <t xml:space="preserve"> 25.02550</t>
  </si>
  <si>
    <t xml:space="preserve"> 25.07253</t>
  </si>
  <si>
    <t xml:space="preserve"> 25.05986</t>
  </si>
  <si>
    <t xml:space="preserve"> 25.02607</t>
  </si>
  <si>
    <t xml:space="preserve"> 25.034006</t>
  </si>
  <si>
    <t xml:space="preserve"> 25.02385</t>
  </si>
  <si>
    <t xml:space="preserve"> 24.99229</t>
  </si>
  <si>
    <t xml:space="preserve"> 25.03542</t>
  </si>
  <si>
    <t xml:space="preserve"> 25.03573</t>
  </si>
  <si>
    <t xml:space="preserve"> 25.06373</t>
  </si>
  <si>
    <t xml:space="preserve"> 25.041772</t>
  </si>
  <si>
    <t xml:space="preserve"> 25.072534</t>
  </si>
  <si>
    <t xml:space="preserve"> 25.058792</t>
  </si>
  <si>
    <t xml:space="preserve"> 25.043703</t>
  </si>
  <si>
    <t xml:space="preserve"> 24.97502</t>
  </si>
  <si>
    <t xml:space="preserve"> 25.052329</t>
  </si>
  <si>
    <t xml:space="preserve"> 24.98285</t>
  </si>
  <si>
    <t xml:space="preserve"> 25.06036</t>
  </si>
  <si>
    <t xml:space="preserve"> 25.03274</t>
  </si>
  <si>
    <t xml:space="preserve"> 25.051517</t>
  </si>
  <si>
    <t xml:space="preserve"> 25.051842</t>
  </si>
  <si>
    <t>121.567149</t>
  </si>
  <si>
    <t>121.557981</t>
  </si>
  <si>
    <t>121.565062</t>
  </si>
  <si>
    <t>121.5616</t>
  </si>
  <si>
    <t>121.569394</t>
  </si>
  <si>
    <t>121.564112</t>
  </si>
  <si>
    <t>121.563292</t>
  </si>
  <si>
    <t>121.570408</t>
  </si>
  <si>
    <t>121.563646</t>
  </si>
  <si>
    <t>121.553526</t>
  </si>
  <si>
    <t>121.561564</t>
  </si>
  <si>
    <t>121.581854</t>
  </si>
  <si>
    <t>121.544031</t>
  </si>
  <si>
    <t>121.576574</t>
  </si>
  <si>
    <t>121.552241</t>
  </si>
  <si>
    <t>121.552549</t>
  </si>
  <si>
    <t>121.569809</t>
  </si>
  <si>
    <t>121.543636</t>
  </si>
  <si>
    <t>121.577971</t>
  </si>
  <si>
    <t>121.606357</t>
  </si>
  <si>
    <t>121.535989</t>
  </si>
  <si>
    <t>121.57512</t>
  </si>
  <si>
    <t>121.592726</t>
  </si>
  <si>
    <t>121.616861</t>
  </si>
  <si>
    <t>121.576244</t>
  </si>
  <si>
    <t>121.527854</t>
  </si>
  <si>
    <t>121.529093</t>
  </si>
  <si>
    <t>121.552737</t>
  </si>
  <si>
    <t>121.563073</t>
  </si>
  <si>
    <t>121.533004</t>
  </si>
  <si>
    <t>121.533393</t>
  </si>
  <si>
    <t>121.528879</t>
  </si>
  <si>
    <t>121.527849</t>
  </si>
  <si>
    <t>121.615817</t>
  </si>
  <si>
    <t>121.583277</t>
  </si>
  <si>
    <t>121.60743</t>
  </si>
  <si>
    <t>121.58141</t>
  </si>
  <si>
    <t>121.616091</t>
  </si>
  <si>
    <t>121.534721</t>
  </si>
  <si>
    <t>121.616936</t>
  </si>
  <si>
    <t>121.53368</t>
  </si>
  <si>
    <t>121.549174</t>
  </si>
  <si>
    <t>121.532991</t>
  </si>
  <si>
    <t>121.534081</t>
  </si>
  <si>
    <t>121.533213</t>
  </si>
  <si>
    <t>121.550715</t>
  </si>
  <si>
    <t>121.524217</t>
  </si>
  <si>
    <t>121.535292</t>
  </si>
  <si>
    <t>121.523009</t>
  </si>
  <si>
    <t>121.521154</t>
  </si>
  <si>
    <t>121.521894</t>
  </si>
  <si>
    <t>121.544806</t>
  </si>
  <si>
    <t>121.516543</t>
  </si>
  <si>
    <t>121.499798</t>
  </si>
  <si>
    <t>121.538572</t>
  </si>
  <si>
    <t>121.516299</t>
  </si>
  <si>
    <t>121.509865</t>
  </si>
  <si>
    <t>121.539613</t>
  </si>
  <si>
    <t>121.53287</t>
  </si>
  <si>
    <t>121.51344</t>
  </si>
  <si>
    <t>121.529957</t>
  </si>
  <si>
    <t>121.563643</t>
  </si>
  <si>
    <t>121.520108</t>
  </si>
  <si>
    <t>121.519786</t>
  </si>
  <si>
    <t>121.508888</t>
  </si>
  <si>
    <t>121.534487</t>
  </si>
  <si>
    <t>121.501622</t>
  </si>
  <si>
    <t>121.552332</t>
  </si>
  <si>
    <t>121.543719</t>
  </si>
  <si>
    <t>121.518261</t>
  </si>
  <si>
    <t>121.520033</t>
  </si>
  <si>
    <t>121.509862</t>
  </si>
  <si>
    <t>121.541517</t>
  </si>
  <si>
    <t>121.56471</t>
  </si>
  <si>
    <t>121.524807</t>
  </si>
  <si>
    <t>121.520615</t>
  </si>
  <si>
    <t>121.531829</t>
  </si>
  <si>
    <t>121.527297</t>
  </si>
  <si>
    <t>121.539195</t>
  </si>
  <si>
    <t>121.507602</t>
  </si>
  <si>
    <t>121.509752</t>
  </si>
  <si>
    <t>121.526835</t>
  </si>
  <si>
    <t>121.556098</t>
  </si>
  <si>
    <t>121.543422</t>
  </si>
  <si>
    <t>121.503524</t>
  </si>
  <si>
    <t>121.558539</t>
  </si>
  <si>
    <t>121.522356</t>
  </si>
  <si>
    <t>121.519067</t>
  </si>
  <si>
    <t>121.525966</t>
  </si>
  <si>
    <t>121.49824</t>
  </si>
  <si>
    <t>121.555097</t>
  </si>
  <si>
    <t>121.542121</t>
  </si>
  <si>
    <t>121.57556</t>
  </si>
  <si>
    <t>121.519153</t>
  </si>
  <si>
    <t>121.516205</t>
  </si>
  <si>
    <t>121.49953</t>
  </si>
  <si>
    <t>121.611724</t>
  </si>
  <si>
    <t>121.58447</t>
  </si>
  <si>
    <t>121.519</t>
  </si>
  <si>
    <t>121.567141</t>
  </si>
  <si>
    <t>121.533623</t>
  </si>
  <si>
    <t>121.515171</t>
  </si>
  <si>
    <t>121.575383</t>
  </si>
  <si>
    <t>121.510227</t>
  </si>
  <si>
    <t>121.513258</t>
  </si>
  <si>
    <t>121.568409</t>
  </si>
  <si>
    <t>121.573417</t>
  </si>
  <si>
    <t>121.579417</t>
  </si>
  <si>
    <t>121.526433</t>
  </si>
  <si>
    <t>121.525175</t>
  </si>
  <si>
    <t>121.506987</t>
  </si>
  <si>
    <t>121.543209</t>
  </si>
  <si>
    <t>121.52496</t>
  </si>
  <si>
    <t>121.51853</t>
  </si>
  <si>
    <t>121.574704</t>
  </si>
  <si>
    <t>121.566647</t>
  </si>
  <si>
    <t>121.527114</t>
  </si>
  <si>
    <t>121.558606</t>
  </si>
  <si>
    <t>121.50096</t>
  </si>
  <si>
    <t>121.50589</t>
  </si>
  <si>
    <t>121.522636</t>
  </si>
  <si>
    <t>121.523353</t>
  </si>
  <si>
    <t>121.510988</t>
  </si>
  <si>
    <t>121.557737</t>
  </si>
  <si>
    <t>121.533195</t>
  </si>
  <si>
    <t>121.552898</t>
  </si>
  <si>
    <t>121.544908</t>
  </si>
  <si>
    <t>121.496656</t>
  </si>
  <si>
    <t>121.58564</t>
  </si>
  <si>
    <t>121.519007</t>
  </si>
  <si>
    <t>121.547104</t>
  </si>
  <si>
    <t>121.54506</t>
  </si>
  <si>
    <t>121.515983</t>
  </si>
  <si>
    <t>121.556704</t>
  </si>
  <si>
    <t>121.486752</t>
  </si>
  <si>
    <t>121.594266</t>
  </si>
  <si>
    <t>121.546901</t>
  </si>
  <si>
    <t>121.60221</t>
  </si>
  <si>
    <t>121.608047</t>
  </si>
  <si>
    <t>121.618148</t>
  </si>
  <si>
    <t>121.527565</t>
  </si>
  <si>
    <t>121.593799</t>
  </si>
  <si>
    <t>121.467215</t>
  </si>
  <si>
    <t>121.511455</t>
  </si>
  <si>
    <t>121.557021</t>
  </si>
  <si>
    <t>121.473739</t>
  </si>
  <si>
    <t>121.485373</t>
  </si>
  <si>
    <t>121.594612</t>
  </si>
  <si>
    <t>121.57813</t>
  </si>
  <si>
    <t>121.565459</t>
  </si>
  <si>
    <t>121.512319</t>
  </si>
  <si>
    <t>121.520744</t>
  </si>
  <si>
    <t>121.59363</t>
  </si>
  <si>
    <t>121.516246</t>
  </si>
  <si>
    <t>121.544338</t>
  </si>
  <si>
    <t>121.473657</t>
  </si>
  <si>
    <t>121.564595</t>
  </si>
  <si>
    <t>121.466861</t>
  </si>
  <si>
    <t>121.543985</t>
  </si>
  <si>
    <t>121.555226</t>
  </si>
  <si>
    <t>121.543143</t>
  </si>
  <si>
    <t>121.556663</t>
  </si>
  <si>
    <t>121.541863</t>
  </si>
  <si>
    <t>121.508435</t>
  </si>
  <si>
    <t>121.508789</t>
  </si>
  <si>
    <t>121.592825</t>
  </si>
  <si>
    <t>121.577464</t>
  </si>
  <si>
    <t>121.582441</t>
  </si>
  <si>
    <t>121.520588</t>
  </si>
  <si>
    <t>121.529506</t>
  </si>
  <si>
    <t>121.521937</t>
  </si>
  <si>
    <t>121.551586</t>
  </si>
  <si>
    <t>121.532065</t>
  </si>
  <si>
    <t>121.552602</t>
  </si>
  <si>
    <t>121.538896</t>
  </si>
  <si>
    <t>121.526095</t>
  </si>
  <si>
    <t>121.526148</t>
  </si>
  <si>
    <t>121.567181</t>
  </si>
  <si>
    <t>121.532826</t>
  </si>
  <si>
    <t>121.518558</t>
  </si>
  <si>
    <t>121.509006</t>
  </si>
  <si>
    <t>121.518643</t>
  </si>
  <si>
    <t>121.607197</t>
  </si>
  <si>
    <t>121.543749</t>
  </si>
  <si>
    <t>121.540933</t>
  </si>
  <si>
    <t>121.533342</t>
  </si>
  <si>
    <t>121.543068</t>
  </si>
  <si>
    <t>121.54447</t>
  </si>
  <si>
    <t>121.576155</t>
  </si>
  <si>
    <t>121.532388</t>
  </si>
  <si>
    <t>url</t>
    <phoneticPr fontId="1" type="noConversion"/>
  </si>
  <si>
    <t>https://api.mapbox.com/directions/v5/mapbox/walking/121.55742,25.041254,121.557981, 25.04119?access_token=pk.eyJ1IjoiZ3JhbnRhYmM5OSIsImEiOiJjamhoZ2VrMGcxdDdmM2FwM3U2emkxZDBjIn0.RFRCH0jQOLFTAK7g93VM7Q</t>
  </si>
  <si>
    <t>https://api.mapbox.com/directions/v5/mapbox/walking/121.5651694,25.03779722,121.565062, 25.040971?access_token=pk.eyJ1IjoiZ3JhbnRhYmM5OSIsImEiOiJjamhoZ2VrMGcxdDdmM2FwM3U2emkxZDBjIn0.RFRCH0jQOLFTAK7g93VM7Q</t>
  </si>
  <si>
    <t>https://api.mapbox.com/directions/v5/mapbox/walking/121.562325,25.03603611,121.5616, 25.033107?access_token=pk.eyJ1IjoiZ3JhbnRhYmM5OSIsImEiOiJjamhoZ2VrMGcxdDdmM2FwM3U2emkxZDBjIn0.RFRCH0jQOLFTAK7g93VM7Q</t>
  </si>
  <si>
    <t>https://api.mapbox.com/directions/v5/mapbox/walking/121.5686639,25.03656389,121.569394, 25.033025?access_token=pk.eyJ1IjoiZ3JhbnRhYmM5OSIsImEiOiJjamhoZ2VrMGcxdDdmM2FwM3U2emkxZDBjIn0.RFRCH0jQOLFTAK7g93VM7Q</t>
  </si>
  <si>
    <t>https://api.mapbox.com/directions/v5/mapbox/walking/121.565973,25.034047,121.564112, 25.033034?access_token=pk.eyJ1IjoiZ3JhbnRhYmM5OSIsImEiOiJjamhoZ2VrMGcxdDdmM2FwM3U2emkxZDBjIn0.RFRCH0jQOLFTAK7g93VM7Q</t>
  </si>
  <si>
    <t>https://api.mapbox.com/directions/v5/mapbox/walking/121.5656194,25.03303889,121.564112, 25.033034?access_token=pk.eyJ1IjoiZ3JhbnRhYmM5OSIsImEiOiJjamhoZ2VrMGcxdDdmM2FwM3U2emkxZDBjIn0.RFRCH0jQOLFTAK7g93VM7Q</t>
  </si>
  <si>
    <t>https://api.mapbox.com/directions/v5/mapbox/walking/121.5636889,25.03521389,121.563292, 25.033102?access_token=pk.eyJ1IjoiZ3JhbnRhYmM5OSIsImEiOiJjamhoZ2VrMGcxdDdmM2FwM3U2emkxZDBjIn0.RFRCH0jQOLFTAK7g93VM7Q</t>
  </si>
  <si>
    <t>https://api.mapbox.com/directions/v5/mapbox/walking/121.57448,25.031785,121.570408, 25.03302?access_token=pk.eyJ1IjoiZ3JhbnRhYmM5OSIsImEiOiJjamhoZ2VrMGcxdDdmM2FwM3U2emkxZDBjIn0.RFRCH0jQOLFTAK7g93VM7Q</t>
  </si>
  <si>
    <t>https://api.mapbox.com/directions/v5/mapbox/walking/121.5661167,25.02866111,121.563646, 25.032742?access_token=pk.eyJ1IjoiZ3JhbnRhYmM5OSIsImEiOiJjamhoZ2VrMGcxdDdmM2FwM3U2emkxZDBjIn0.RFRCH0jQOLFTAK7g93VM7Q</t>
  </si>
  <si>
    <t>https://api.mapbox.com/directions/v5/mapbox/walking/121.55762,25.034937,121.553526, 25.03332?access_token=pk.eyJ1IjoiZ3JhbnRhYmM5OSIsImEiOiJjamhoZ2VrMGcxdDdmM2FwM3U2emkxZDBjIn0.RFRCH0jQOLFTAK7g93VM7Q</t>
  </si>
  <si>
    <t>https://api.mapbox.com/directions/v5/mapbox/walking/121.561747,25.026679,121.561564, 25.032733?access_token=pk.eyJ1IjoiZ3JhbnRhYmM5OSIsImEiOiJjamhoZ2VrMGcxdDdmM2FwM3U2emkxZDBjIn0.RFRCH0jQOLFTAK7g93VM7Q</t>
  </si>
  <si>
    <t>https://api.mapbox.com/directions/v5/mapbox/walking/121.58367,25.03809,121.581854, 25.04370?access_token=pk.eyJ1IjoiZ3JhbnRhYmM5OSIsImEiOiJjamhoZ2VrMGcxdDdmM2FwM3U2emkxZDBjIn0.RFRCH0jQOLFTAK7g93VM7Q</t>
  </si>
  <si>
    <t>https://api.mapbox.com/directions/v5/mapbox/walking/121.54037,25.06424,121.544031, 25.06088?access_token=pk.eyJ1IjoiZ3JhbnRhYmM5OSIsImEiOiJjamhoZ2VrMGcxdDdmM2FwM3U2emkxZDBjIn0.RFRCH0jQOLFTAK7g93VM7Q</t>
  </si>
  <si>
    <t>https://api.mapbox.com/directions/v5/mapbox/walking/121.579135,25.036084,121.576574, 25.040699?access_token=pk.eyJ1IjoiZ3JhbnRhYmM5OSIsImEiOiJjamhoZ2VrMGcxdDdmM2FwM3U2emkxZDBjIn0.RFRCH0jQOLFTAK7g93VM7Q</t>
  </si>
  <si>
    <t>https://api.mapbox.com/directions/v5/mapbox/walking/121.55514,25.05862,121.552241, 25.06292?access_token=pk.eyJ1IjoiZ3JhbnRhYmM5OSIsImEiOiJjamhoZ2VrMGcxdDdmM2FwM3U2emkxZDBjIn0.RFRCH0jQOLFTAK7g93VM7Q</t>
  </si>
  <si>
    <t>https://api.mapbox.com/directions/v5/mapbox/walking/121.55261,25.049408,121.552549, 25.05152?access_token=pk.eyJ1IjoiZ3JhbnRhYmM5OSIsImEiOiJjamhoZ2VrMGcxdDdmM2FwM3U2emkxZDBjIn0.RFRCH0jQOLFTAK7g93VM7Q</t>
  </si>
  <si>
    <t>https://api.mapbox.com/directions/v5/mapbox/walking/121.56981,25.02863,121.569809, 25.03236?access_token=pk.eyJ1IjoiZ3JhbnRhYmM5OSIsImEiOiJjamhoZ2VrMGcxdDdmM2FwM3U2emkxZDBjIn0.RFRCH0jQOLFTAK7g93VM7Q</t>
  </si>
  <si>
    <t>https://api.mapbox.com/directions/v5/mapbox/walking/121.543293,25.025896,121.543636, 25.026154?access_token=pk.eyJ1IjoiZ3JhbnRhYmM5OSIsImEiOiJjamhoZ2VrMGcxdDdmM2FwM3U2emkxZDBjIn0.RFRCH0jQOLFTAK7g93VM7Q</t>
  </si>
  <si>
    <t>https://api.mapbox.com/directions/v5/mapbox/walking/121.548982,25.057985,121.544031, 25.060889?access_token=pk.eyJ1IjoiZ3JhbnRhYmM5OSIsImEiOiJjamhoZ2VrMGcxdDdmM2FwM3U2emkxZDBjIn0.RFRCH0jQOLFTAK7g93VM7Q</t>
  </si>
  <si>
    <t>https://api.mapbox.com/directions/v5/mapbox/walking/121.57845,25.048824,121.577971, 25.04979?access_token=pk.eyJ1IjoiZ3JhbnRhYmM5OSIsImEiOiJjamhoZ2VrMGcxdDdmM2FwM3U2emkxZDBjIn0.RFRCH0jQOLFTAK7g93VM7Q</t>
  </si>
  <si>
    <t>https://api.mapbox.com/directions/v5/mapbox/walking/121.602798,25.055074,121.606357, 25.051911?access_token=pk.eyJ1IjoiZ3JhbnRhYmM5OSIsImEiOiJjamhoZ2VrMGcxdDdmM2FwM3U2emkxZDBjIn0.RFRCH0jQOLFTAK7g93VM7Q</t>
  </si>
  <si>
    <t>https://api.mapbox.com/directions/v5/mapbox/walking/121.53747,25.03293,121.535989, 25.03336?access_token=pk.eyJ1IjoiZ3JhbnRhYmM5OSIsImEiOiJjamhoZ2VrMGcxdDdmM2FwM3U2emkxZDBjIn0.RFRCH0jQOLFTAK7g93VM7Q</t>
  </si>
  <si>
    <t>https://api.mapbox.com/directions/v5/mapbox/walking/121.57205,25.04543,121.57512, 25.04099?access_token=pk.eyJ1IjoiZ3JhbnRhYmM5OSIsImEiOiJjamhoZ2VrMGcxdDdmM2FwM3U2emkxZDBjIn0.RFRCH0jQOLFTAK7g93VM7Q</t>
  </si>
  <si>
    <t>https://api.mapbox.com/directions/v5/mapbox/walking/121.592375,25.050142,121.592726, 25.050319?access_token=pk.eyJ1IjoiZ3JhbnRhYmM5OSIsImEiOiJjamhoZ2VrMGcxdDdmM2FwM3U2emkxZDBjIn0.RFRCH0jQOLFTAK7g93VM7Q</t>
  </si>
  <si>
    <t>https://api.mapbox.com/directions/v5/mapbox/walking/121.61669,25.05469,121.616861, 25.05491?access_token=pk.eyJ1IjoiZ3JhbnRhYmM5OSIsImEiOiJjamhoZ2VrMGcxdDdmM2FwM3U2emkxZDBjIn0.RFRCH0jQOLFTAK7g93VM7Q</t>
  </si>
  <si>
    <t>https://api.mapbox.com/directions/v5/mapbox/walking/121.57467,25.04814,121.576244, 25.05017?access_token=pk.eyJ1IjoiZ3JhbnRhYmM5OSIsImEiOiJjamhoZ2VrMGcxdDdmM2FwM3U2emkxZDBjIn0.RFRCH0jQOLFTAK7g93VM7Q</t>
  </si>
  <si>
    <t>https://api.mapbox.com/directions/v5/mapbox/walking/121.52655,25.03164,121.527854, 25.03367?access_token=pk.eyJ1IjoiZ3JhbnRhYmM5OSIsImEiOiJjamhoZ2VrMGcxdDdmM2FwM3U2emkxZDBjIn0.RFRCH0jQOLFTAK7g93VM7Q</t>
  </si>
  <si>
    <t>https://api.mapbox.com/directions/v5/mapbox/walking/121.544352,25.017054,121.543636, 25.026154?access_token=pk.eyJ1IjoiZ3JhbnRhYmM5OSIsImEiOiJjamhoZ2VrMGcxdDdmM2FwM3U2emkxZDBjIn0.RFRCH0jQOLFTAK7g93VM7Q</t>
  </si>
  <si>
    <t>https://api.mapbox.com/directions/v5/mapbox/walking/121.53456,25.022413,121.529093, 25.02019?access_token=pk.eyJ1IjoiZ3JhbnRhYmM5OSIsImEiOiJjamhoZ2VrMGcxdDdmM2FwM3U2emkxZDBjIn0.RFRCH0jQOLFTAK7g93VM7Q</t>
  </si>
  <si>
    <t>https://api.mapbox.com/directions/v5/mapbox/walking/121.553161,25.023884,121.552737, 25.023852?access_token=pk.eyJ1IjoiZ3JhbnRhYmM5OSIsImEiOiJjamhoZ2VrMGcxdDdmM2FwM3U2emkxZDBjIn0.RFRCH0jQOLFTAK7g93VM7Q</t>
  </si>
  <si>
    <t>https://api.mapbox.com/directions/v5/mapbox/walking/121.56087,25.04878,121.563073, 25.05121?access_token=pk.eyJ1IjoiZ3JhbnRhYmM5OSIsImEiOiJjamhoZ2VrMGcxdDdmM2FwM3U2emkxZDBjIn0.RFRCH0jQOLFTAK7g93VM7Q</t>
  </si>
  <si>
    <t>https://api.mapbox.com/directions/v5/mapbox/walking/121.532934,25.058369,121.533004, 25.058316?access_token=pk.eyJ1IjoiZ3JhbnRhYmM5OSIsImEiOiJjamhoZ2VrMGcxdDdmM2FwM3U2emkxZDBjIn0.RFRCH0jQOLFTAK7g93VM7Q</t>
  </si>
  <si>
    <t>https://api.mapbox.com/directions/v5/mapbox/walking/121.533302,25.059978,121.533393, 25.059868?access_token=pk.eyJ1IjoiZ3JhbnRhYmM5OSIsImEiOiJjamhoZ2VrMGcxdDdmM2FwM3U2emkxZDBjIn0.RFRCH0jQOLFTAK7g93VM7Q</t>
  </si>
  <si>
    <t>https://api.mapbox.com/directions/v5/mapbox/walking/121.54153,25.02101,121.543636, 25.02615?access_token=pk.eyJ1IjoiZ3JhbnRhYmM5OSIsImEiOiJjamhoZ2VrMGcxdDdmM2FwM3U2emkxZDBjIn0.RFRCH0jQOLFTAK7g93VM7Q</t>
  </si>
  <si>
    <t>https://api.mapbox.com/directions/v5/mapbox/walking/121.528988,25.0337,121.528879, 25.033646?access_token=pk.eyJ1IjoiZ3JhbnRhYmM5OSIsImEiOiJjamhoZ2VrMGcxdDdmM2FwM3U2emkxZDBjIn0.RFRCH0jQOLFTAK7g93VM7Q</t>
  </si>
  <si>
    <t>https://api.mapbox.com/directions/v5/mapbox/walking/121.52944,25.026603,121.527849, 25.02117?access_token=pk.eyJ1IjoiZ3JhbnRhYmM5OSIsImEiOiJjamhoZ2VrMGcxdDdmM2FwM3U2emkxZDBjIn0.RFRCH0jQOLFTAK7g93VM7Q</t>
  </si>
  <si>
    <t>https://api.mapbox.com/directions/v5/mapbox/walking/121.61422,25.058,121.615817, 25.05999?access_token=pk.eyJ1IjoiZ3JhbnRhYmM5OSIsImEiOiJjamhoZ2VrMGcxdDdmM2FwM3U2emkxZDBjIn0.RFRCH0jQOLFTAK7g93VM7Q</t>
  </si>
  <si>
    <t>https://api.mapbox.com/directions/v5/mapbox/walking/121.5864,25.04287,121.583277, 25.045232?access_token=pk.eyJ1IjoiZ3JhbnRhYmM5OSIsImEiOiJjamhoZ2VrMGcxdDdmM2FwM3U2emkxZDBjIn0.RFRCH0jQOLFTAK7g93VM7Q</t>
  </si>
  <si>
    <t>https://api.mapbox.com/directions/v5/mapbox/walking/121.613706,25.047425,121.60743, 25.052025?access_token=pk.eyJ1IjoiZ3JhbnRhYmM5OSIsImEiOiJjamhoZ2VrMGcxdDdmM2FwM3U2emkxZDBjIn0.RFRCH0jQOLFTAK7g93VM7Q</t>
  </si>
  <si>
    <t>https://api.mapbox.com/directions/v5/mapbox/walking/121.58174,25.04431,121.58141, 25.04442?access_token=pk.eyJ1IjoiZ3JhbnRhYmM5OSIsImEiOiJjamhoZ2VrMGcxdDdmM2FwM3U2emkxZDBjIn0.RFRCH0jQOLFTAK7g93VM7Q</t>
  </si>
  <si>
    <t>https://api.mapbox.com/directions/v5/mapbox/walking/121.614154,25.035639,121.60743, 25.052025?access_token=pk.eyJ1IjoiZ3JhbnRhYmM5OSIsImEiOiJjamhoZ2VrMGcxdDdmM2FwM3U2emkxZDBjIn0.RFRCH0jQOLFTAK7g93VM7Q</t>
  </si>
  <si>
    <t>https://api.mapbox.com/directions/v5/mapbox/walking/121.616187,25.05973,121.616091, 25.059883?access_token=pk.eyJ1IjoiZ3JhbnRhYmM5OSIsImEiOiJjamhoZ2VrMGcxdDdmM2FwM3U2emkxZDBjIn0.RFRCH0jQOLFTAK7g93VM7Q</t>
  </si>
  <si>
    <t>https://api.mapbox.com/directions/v5/mapbox/walking/121.534538,25.01476,121.534721, 25.014718?access_token=pk.eyJ1IjoiZ3JhbnRhYmM5OSIsImEiOiJjamhoZ2VrMGcxdDdmM2FwM3U2emkxZDBjIn0.RFRCH0jQOLFTAK7g93VM7Q</t>
  </si>
  <si>
    <t>https://api.mapbox.com/directions/v5/mapbox/walking/121.611389,25.056504,121.616936, 25.055847?access_token=pk.eyJ1IjoiZ3JhbnRhYmM5OSIsImEiOiJjamhoZ2VrMGcxdDdmM2FwM3U2emkxZDBjIn0.RFRCH0jQOLFTAK7g93VM7Q</t>
  </si>
  <si>
    <t>https://api.mapbox.com/directions/v5/mapbox/walking/121.533939,25.042275,121.53368, 25.041783?access_token=pk.eyJ1IjoiZ3JhbnRhYmM5OSIsImEiOiJjamhoZ2VrMGcxdDdmM2FwM3U2emkxZDBjIn0.RFRCH0jQOLFTAK7g93VM7Q</t>
  </si>
  <si>
    <t>https://api.mapbox.com/directions/v5/mapbox/walking/121.608202,25.05247,121.60743, 25.052025?access_token=pk.eyJ1IjoiZ3JhbnRhYmM5OSIsImEiOiJjamhoZ2VrMGcxdDdmM2FwM3U2emkxZDBjIn0.RFRCH0jQOLFTAK7g93VM7Q</t>
  </si>
  <si>
    <t>https://api.mapbox.com/directions/v5/mapbox/walking/121.548252,25.040901,121.549174, 25.041029?access_token=pk.eyJ1IjoiZ3JhbnRhYmM5OSIsImEiOiJjamhoZ2VrMGcxdDdmM2FwM3U2emkxZDBjIn0.RFRCH0jQOLFTAK7g93VM7Q</t>
  </si>
  <si>
    <t>https://api.mapbox.com/directions/v5/mapbox/walking/121.560186,25.062002,121.552241, 25.062923?access_token=pk.eyJ1IjoiZ3JhbnRhYmM5OSIsImEiOiJjamhoZ2VrMGcxdDdmM2FwM3U2emkxZDBjIn0.RFRCH0jQOLFTAK7g93VM7Q</t>
  </si>
  <si>
    <t>https://api.mapbox.com/directions/v5/mapbox/walking/121.536775,25.065031,121.532991, 25.060365?access_token=pk.eyJ1IjoiZ3JhbnRhYmM5OSIsImEiOiJjamhoZ2VrMGcxdDdmM2FwM3U2emkxZDBjIn0.RFRCH0jQOLFTAK7g93VM7Q</t>
  </si>
  <si>
    <t>https://api.mapbox.com/directions/v5/mapbox/walking/121.536925,25.054761,121.534081, 25.051882?access_token=pk.eyJ1IjoiZ3JhbnRhYmM5OSIsImEiOiJjamhoZ2VrMGcxdDdmM2FwM3U2emkxZDBjIn0.RFRCH0jQOLFTAK7g93VM7Q</t>
  </si>
  <si>
    <t>https://api.mapbox.com/directions/v5/mapbox/walking/121.536609,25.044781,121.533213, 25.042458?access_token=pk.eyJ1IjoiZ3JhbnRhYmM5OSIsImEiOiJjamhoZ2VrMGcxdDdmM2FwM3U2emkxZDBjIn0.RFRCH0jQOLFTAK7g93VM7Q</t>
  </si>
  <si>
    <t>https://api.mapbox.com/directions/v5/mapbox/walking/121.538073,25.028798,121.535989, 25.033369?access_token=pk.eyJ1IjoiZ3JhbnRhYmM5OSIsImEiOiJjamhoZ2VrMGcxdDdmM2FwM3U2emkxZDBjIn0.RFRCH0jQOLFTAK7g93VM7Q</t>
  </si>
  <si>
    <t>https://api.mapbox.com/directions/v5/mapbox/walking/121.549408,25.049505,121.550715, 25.051571?access_token=pk.eyJ1IjoiZ3JhbnRhYmM5OSIsImEiOiJjamhoZ2VrMGcxdDdmM2FwM3U2emkxZDBjIn0.RFRCH0jQOLFTAK7g93VM7Q</t>
  </si>
  <si>
    <t>https://api.mapbox.com/directions/v5/mapbox/walking/121.522334,25.038954,121.524217, 25.044111?access_token=pk.eyJ1IjoiZ3JhbnRhYmM5OSIsImEiOiJjamhoZ2VrMGcxdDdmM2FwM3U2emkxZDBjIn0.RFRCH0jQOLFTAK7g93VM7Q</t>
  </si>
  <si>
    <t>https://api.mapbox.com/directions/v5/mapbox/walking/121.53519,25.026217,121.535292, 25.03339?access_token=pk.eyJ1IjoiZ3JhbnRhYmM5OSIsImEiOiJjamhoZ2VrMGcxdDdmM2FwM3U2emkxZDBjIn0.RFRCH0jQOLFTAK7g93VM7Q</t>
  </si>
  <si>
    <t>https://api.mapbox.com/directions/v5/mapbox/walking/121.5222,25.045267,121.523009, 25.045097?access_token=pk.eyJ1IjoiZ3JhbnRhYmM5OSIsImEiOiJjamhoZ2VrMGcxdDdmM2FwM3U2emkxZDBjIn0.RFRCH0jQOLFTAK7g93VM7Q</t>
  </si>
  <si>
    <t>https://api.mapbox.com/directions/v5/mapbox/walking/121.525805,25.052227,121.521154, 25.052611?access_token=pk.eyJ1IjoiZ3JhbnRhYmM5OSIsImEiOiJjamhoZ2VrMGcxdDdmM2FwM3U2emkxZDBjIn0.RFRCH0jQOLFTAK7g93VM7Q</t>
  </si>
  <si>
    <t>https://api.mapbox.com/directions/v5/mapbox/walking/121.533487,25.064317,121.532991, 25.060365?access_token=pk.eyJ1IjoiZ3JhbnRhYmM5OSIsImEiOiJjamhoZ2VrMGcxdDdmM2FwM3U2emkxZDBjIn0.RFRCH0jQOLFTAK7g93VM7Q</t>
  </si>
  <si>
    <t>https://api.mapbox.com/directions/v5/mapbox/walking/121.539723,25.0131,121.534721, 25.014718?access_token=pk.eyJ1IjoiZ3JhbnRhYmM5OSIsImEiOiJjamhoZ2VrMGcxdDdmM2FwM3U2emkxZDBjIn0.RFRCH0jQOLFTAK7g93VM7Q</t>
  </si>
  <si>
    <t>https://api.mapbox.com/directions/v5/mapbox/walking/121.520258,25.026827,121.521894, 25.027056?access_token=pk.eyJ1IjoiZ3JhbnRhYmM5OSIsImEiOiJjamhoZ2VrMGcxdDdmM2FwM3U2emkxZDBjIn0.RFRCH0jQOLFTAK7g93VM7Q</t>
  </si>
  <si>
    <t>https://api.mapbox.com/directions/v5/mapbox/walking/121.545632,25.037569,121.544806, 25.041467?access_token=pk.eyJ1IjoiZ3JhbnRhYmM5OSIsImEiOiJjamhoZ2VrMGcxdDdmM2FwM3U2emkxZDBjIn0.RFRCH0jQOLFTAK7g93VM7Q</t>
  </si>
  <si>
    <t>https://api.mapbox.com/directions/v5/mapbox/walking/121.517029,25.037773,121.516543, 25.03588?access_token=pk.eyJ1IjoiZ3JhbnRhYmM5OSIsImEiOiJjamhoZ2VrMGcxdDdmM2FwM3U2emkxZDBjIn0.RFRCH0jQOLFTAK7g93VM7Q</t>
  </si>
  <si>
    <t>https://api.mapbox.com/directions/v5/mapbox/walking/121.502708,25.022725,121.499798, 25.035109?access_token=pk.eyJ1IjoiZ3JhbnRhYmM5OSIsImEiOiJjamhoZ2VrMGcxdDdmM2FwM3U2emkxZDBjIn0.RFRCH0jQOLFTAK7g93VM7Q</t>
  </si>
  <si>
    <t>https://api.mapbox.com/directions/v5/mapbox/walking/121.537188,25.007528,121.538572, 25.002676?access_token=pk.eyJ1IjoiZ3JhbnRhYmM5OSIsImEiOiJjamhoZ2VrMGcxdDdmM2FwM3U2emkxZDBjIn0.RFRCH0jQOLFTAK7g93VM7Q</t>
  </si>
  <si>
    <t>https://api.mapbox.com/directions/v5/mapbox/walking/121.516428,25.042973,121.516299, 25.042876?access_token=pk.eyJ1IjoiZ3JhbnRhYmM5OSIsImEiOiJjamhoZ2VrMGcxdDdmM2FwM3U2emkxZDBjIn0.RFRCH0jQOLFTAK7g93VM7Q</t>
  </si>
  <si>
    <t>https://api.mapbox.com/directions/v5/mapbox/walking/121.506536,25.025865,121.509865, 25.035736?access_token=pk.eyJ1IjoiZ3JhbnRhYmM5OSIsImEiOiJjamhoZ2VrMGcxdDdmM2FwM3U2emkxZDBjIn0.RFRCH0jQOLFTAK7g93VM7Q</t>
  </si>
  <si>
    <t>https://api.mapbox.com/directions/v5/mapbox/walking/121.547778,24.999837,121.539613, 25.00151?access_token=pk.eyJ1IjoiZ3JhbnRhYmM5OSIsImEiOiJjamhoZ2VrMGcxdDdmM2FwM3U2emkxZDBjIn0.RFRCH0jQOLFTAK7g93VM7Q</t>
  </si>
  <si>
    <t>https://api.mapbox.com/directions/v5/mapbox/walking/121.561645,25.032752,121.561564, 25.032733?access_token=pk.eyJ1IjoiZ3JhbnRhYmM5OSIsImEiOiJjamhoZ2VrMGcxdDdmM2FwM3U2emkxZDBjIn0.RFRCH0jQOLFTAK7g93VM7Q</t>
  </si>
  <si>
    <t>https://api.mapbox.com/directions/v5/mapbox/walking/121.554204,25.032985,121.553526, 25.033326?access_token=pk.eyJ1IjoiZ3JhbnRhYmM5OSIsImEiOiJjamhoZ2VrMGcxdDdmM2FwM3U2emkxZDBjIn0.RFRCH0jQOLFTAK7g93VM7Q</t>
  </si>
  <si>
    <t>https://api.mapbox.com/directions/v5/mapbox/walking/121.529346,25.048611,121.53287, 25.051085?access_token=pk.eyJ1IjoiZ3JhbnRhYmM5OSIsImEiOiJjamhoZ2VrMGcxdDdmM2FwM3U2emkxZDBjIn0.RFRCH0jQOLFTAK7g93VM7Q</t>
  </si>
  <si>
    <t>https://api.mapbox.com/directions/v5/mapbox/walking/121.510195,25.072228,121.51344, 25.063739?access_token=pk.eyJ1IjoiZ3JhbnRhYmM5OSIsImEiOiJjamhoZ2VrMGcxdDdmM2FwM3U2emkxZDBjIn0.RFRCH0jQOLFTAK7g93VM7Q</t>
  </si>
  <si>
    <t>https://api.mapbox.com/directions/v5/mapbox/walking/121.530547,25.033817,121.529957, 25.033924?access_token=pk.eyJ1IjoiZ3JhbnRhYmM5OSIsImEiOiJjamhoZ2VrMGcxdDdmM2FwM3U2emkxZDBjIn0.RFRCH0jQOLFTAK7g93VM7Q</t>
  </si>
  <si>
    <t>https://api.mapbox.com/directions/v5/mapbox/walking/121.557635,25.0300508,121.561564, 25.032733?access_token=pk.eyJ1IjoiZ3JhbnRhYmM5OSIsImEiOiJjamhoZ2VrMGcxdDdmM2FwM3U2emkxZDBjIn0.RFRCH0jQOLFTAK7g93VM7Q</t>
  </si>
  <si>
    <t>https://api.mapbox.com/directions/v5/mapbox/walking/121.527522,25.056387,121.533004, 25.058316?access_token=pk.eyJ1IjoiZ3JhbnRhYmM5OSIsImEiOiJjamhoZ2VrMGcxdDdmM2FwM3U2emkxZDBjIn0.RFRCH0jQOLFTAK7g93VM7Q</t>
  </si>
  <si>
    <t>https://api.mapbox.com/directions/v5/mapbox/walking/121.56297,25.059147,121.563643, 25.05151?access_token=pk.eyJ1IjoiZ3JhbnRhYmM5OSIsImEiOiJjamhoZ2VrMGcxdDdmM2FwM3U2emkxZDBjIn0.RFRCH0jQOLFTAK7g93VM7Q</t>
  </si>
  <si>
    <t>https://api.mapbox.com/directions/v5/mapbox/walking/121.519287,25.071824,121.520108, 25.071776?access_token=pk.eyJ1IjoiZ3JhbnRhYmM5OSIsImEiOiJjamhoZ2VrMGcxdDdmM2FwM3U2emkxZDBjIn0.RFRCH0jQOLFTAK7g93VM7Q</t>
  </si>
  <si>
    <t>https://api.mapbox.com/directions/v5/mapbox/walking/121.520205,25.061285,121.519786, 25.061766?access_token=pk.eyJ1IjoiZ3JhbnRhYmM5OSIsImEiOiJjamhoZ2VrMGcxdDdmM2FwM3U2emkxZDBjIn0.RFRCH0jQOLFTAK7g93VM7Q</t>
  </si>
  <si>
    <t>https://api.mapbox.com/directions/v5/mapbox/walking/121.495869,25.02751,121.499798, 25.035109?access_token=pk.eyJ1IjoiZ3JhbnRhYmM5OSIsImEiOiJjamhoZ2VrMGcxdDdmM2FwM3U2emkxZDBjIn0.RFRCH0jQOLFTAK7g93VM7Q</t>
  </si>
  <si>
    <t>https://api.mapbox.com/directions/v5/mapbox/walking/121.528552,25.020547,121.529093, 25.020192?access_token=pk.eyJ1IjoiZ3JhbnRhYmM5OSIsImEiOiJjamhoZ2VrMGcxdDdmM2FwM3U2emkxZDBjIn0.RFRCH0jQOLFTAK7g93VM7Q</t>
  </si>
  <si>
    <t>https://api.mapbox.com/directions/v5/mapbox/walking/121.508693,25.041778,121.508888, 25.041789?access_token=pk.eyJ1IjoiZ3JhbnRhYmM5OSIsImEiOiJjamhoZ2VrMGcxdDdmM2FwM3U2emkxZDBjIn0.RFRCH0jQOLFTAK7g93VM7Q</t>
  </si>
  <si>
    <t>https://api.mapbox.com/directions/v5/mapbox/walking/121.534236,25.033344,121.534487, 25.033391?access_token=pk.eyJ1IjoiZ3JhbnRhYmM5OSIsImEiOiJjamhoZ2VrMGcxdDdmM2FwM3U2emkxZDBjIn0.RFRCH0jQOLFTAK7g93VM7Q</t>
  </si>
  <si>
    <t>https://api.mapbox.com/directions/v5/mapbox/walking/121.502899,25.029705,121.501622, 25.035421?access_token=pk.eyJ1IjoiZ3JhbnRhYmM5OSIsImEiOiJjamhoZ2VrMGcxdDdmM2FwM3U2emkxZDBjIn0.RFRCH0jQOLFTAK7g93VM7Q</t>
  </si>
  <si>
    <t>https://api.mapbox.com/directions/v5/mapbox/walking/121.54911,25.033362,121.552332, 25.03303?access_token=pk.eyJ1IjoiZ3JhbnRhYmM5OSIsImEiOiJjamhoZ2VrMGcxdDdmM2FwM3U2emkxZDBjIn0.RFRCH0jQOLFTAK7g93VM7Q</t>
  </si>
  <si>
    <t>https://api.mapbox.com/directions/v5/mapbox/walking/121.545138,25.062344,121.544031, 25.060889?access_token=pk.eyJ1IjoiZ3JhbnRhYmM5OSIsImEiOiJjamhoZ2VrMGcxdDdmM2FwM3U2emkxZDBjIn0.RFRCH0jQOLFTAK7g93VM7Q</t>
  </si>
  <si>
    <t>https://api.mapbox.com/directions/v5/mapbox/walking/121.543057,25.033078,121.543719, 25.032862?access_token=pk.eyJ1IjoiZ3JhbnRhYmM5OSIsImEiOiJjamhoZ2VrMGcxdDdmM2FwM3U2emkxZDBjIn0.RFRCH0jQOLFTAK7g93VM7Q</t>
  </si>
  <si>
    <t>https://api.mapbox.com/directions/v5/mapbox/walking/121.57087,25.032922,121.570408, 25.03302?access_token=pk.eyJ1IjoiZ3JhbnRhYmM5OSIsImEiOiJjamhoZ2VrMGcxdDdmM2FwM3U2emkxZDBjIn0.RFRCH0jQOLFTAK7g93VM7Q</t>
  </si>
  <si>
    <t>https://api.mapbox.com/directions/v5/mapbox/walking/121.516385,25.027323,121.518261, 25.032406?access_token=pk.eyJ1IjoiZ3JhbnRhYmM5OSIsImEiOiJjamhoZ2VrMGcxdDdmM2FwM3U2emkxZDBjIn0.RFRCH0jQOLFTAK7g93VM7Q</t>
  </si>
  <si>
    <t>https://api.mapbox.com/directions/v5/mapbox/walking/121.501708,25.037783,121.501622, 25.035421?access_token=pk.eyJ1IjoiZ3JhbnRhYmM5OSIsImEiOiJjamhoZ2VrMGcxdDdmM2FwM3U2emkxZDBjIn0.RFRCH0jQOLFTAK7g93VM7Q</t>
  </si>
  <si>
    <t>https://api.mapbox.com/directions/v5/mapbox/walking/121.523268,25.070629,121.520033, 25.070785?access_token=pk.eyJ1IjoiZ3JhbnRhYmM5OSIsImEiOiJjamhoZ2VrMGcxdDdmM2FwM3U2emkxZDBjIn0.RFRCH0jQOLFTAK7g93VM7Q</t>
  </si>
  <si>
    <t>https://api.mapbox.com/directions/v5/mapbox/walking/121.507169,25.046618,121.509862, 25.048737?access_token=pk.eyJ1IjoiZ3JhbnRhYmM5OSIsImEiOiJjamhoZ2VrMGcxdDdmM2FwM3U2emkxZDBjIn0.RFRCH0jQOLFTAK7g93VM7Q</t>
  </si>
  <si>
    <t>https://api.mapbox.com/directions/v5/mapbox/walking/121.569836,25.023877,121.569809, 25.032366?access_token=pk.eyJ1IjoiZ3JhbnRhYmM5OSIsImEiOiJjamhoZ2VrMGcxdDdmM2FwM3U2emkxZDBjIn0.RFRCH0jQOLFTAK7g93VM7Q</t>
  </si>
  <si>
    <t>https://api.mapbox.com/directions/v5/mapbox/walking/121.541059,24.993254,121.541517, 24.993069?access_token=pk.eyJ1IjoiZ3JhbnRhYmM5OSIsImEiOiJjamhoZ2VrMGcxdDdmM2FwM3U2emkxZDBjIn0.RFRCH0jQOLFTAK7g93VM7Q</t>
  </si>
  <si>
    <t>https://api.mapbox.com/directions/v5/mapbox/walking/121.497679,25.023393,121.499798, 25.035109?access_token=pk.eyJ1IjoiZ3JhbnRhYmM5OSIsImEiOiJjamhoZ2VrMGcxdDdmM2FwM3U2emkxZDBjIn0.RFRCH0jQOLFTAK7g93VM7Q</t>
  </si>
  <si>
    <t>https://api.mapbox.com/directions/v5/mapbox/walking/121.566558,25.061567,121.56471, 25.051588?access_token=pk.eyJ1IjoiZ3JhbnRhYmM5OSIsImEiOiJjamhoZ2VrMGcxdDdmM2FwM3U2emkxZDBjIn0.RFRCH0jQOLFTAK7g93VM7Q</t>
  </si>
  <si>
    <t>https://api.mapbox.com/directions/v5/mapbox/walking/121.524721,25.082825,121.524807, 25.083466?access_token=pk.eyJ1IjoiZ3JhbnRhYmM5OSIsImEiOiJjamhoZ2VrMGcxdDdmM2FwM3U2emkxZDBjIn0.RFRCH0jQOLFTAK7g93VM7Q</t>
  </si>
  <si>
    <t>https://api.mapbox.com/directions/v5/mapbox/walking/121.540197,24.999378,121.539613, 25.00151?access_token=pk.eyJ1IjoiZ3JhbnRhYmM5OSIsImEiOiJjamhoZ2VrMGcxdDdmM2FwM3U2emkxZDBjIn0.RFRCH0jQOLFTAK7g93VM7Q</t>
  </si>
  <si>
    <t>https://api.mapbox.com/directions/v5/mapbox/walking/121.520711,25.057866,121.520615, 25.057825?access_token=pk.eyJ1IjoiZ3JhbnRhYmM5OSIsImEiOiJjamhoZ2VrMGcxdDdmM2FwM3U2emkxZDBjIn0.RFRCH0jQOLFTAK7g93VM7Q</t>
  </si>
  <si>
    <t>https://api.mapbox.com/directions/v5/mapbox/walking/121.530697,25.045753,121.531829, 25.042784?access_token=pk.eyJ1IjoiZ3JhbnRhYmM5OSIsImEiOiJjamhoZ2VrMGcxdDdmM2FwM3U2emkxZDBjIn0.RFRCH0jQOLFTAK7g93VM7Q</t>
  </si>
  <si>
    <t>https://api.mapbox.com/directions/v5/mapbox/walking/121.528487,25.043668,121.531829, 25.042784?access_token=pk.eyJ1IjoiZ3JhbnRhYmM5OSIsImEiOiJjamhoZ2VrMGcxdDdmM2FwM3U2emkxZDBjIn0.RFRCH0jQOLFTAK7g93VM7Q</t>
  </si>
  <si>
    <t>https://api.mapbox.com/directions/v5/mapbox/walking/121.525322,25.02043,121.527297, 25.021018?access_token=pk.eyJ1IjoiZ3JhbnRhYmM5OSIsImEiOiJjamhoZ2VrMGcxdDdmM2FwM3U2emkxZDBjIn0.RFRCH0jQOLFTAK7g93VM7Q</t>
  </si>
  <si>
    <t>https://api.mapbox.com/directions/v5/mapbox/walking/121.503028,25.033639,121.501622, 25.035421?access_token=pk.eyJ1IjoiZ3JhbnRhYmM5OSIsImEiOiJjamhoZ2VrMGcxdDdmM2FwM3U2emkxZDBjIn0.RFRCH0jQOLFTAK7g93VM7Q</t>
  </si>
  <si>
    <t>https://api.mapbox.com/directions/v5/mapbox/walking/121.54074,25.004023,121.539195, 25.00221?access_token=pk.eyJ1IjoiZ3JhbnRhYmM5OSIsImEiOiJjamhoZ2VrMGcxdDdmM2FwM3U2emkxZDBjIn0.RFRCH0jQOLFTAK7g93VM7Q</t>
  </si>
  <si>
    <t>https://api.mapbox.com/directions/v5/mapbox/walking/121.505409,25.044412,121.507602, 25.042573?access_token=pk.eyJ1IjoiZ3JhbnRhYmM5OSIsImEiOiJjamhoZ2VrMGcxdDdmM2FwM3U2emkxZDBjIn0.RFRCH0jQOLFTAK7g93VM7Q</t>
  </si>
  <si>
    <t>https://api.mapbox.com/directions/v5/mapbox/walking/121.497674,25.032932,121.499798, 25.035109?access_token=pk.eyJ1IjoiZ3JhbnRhYmM5OSIsImEiOiJjamhoZ2VrMGcxdDdmM2FwM3U2emkxZDBjIn0.RFRCH0jQOLFTAK7g93VM7Q</t>
  </si>
  <si>
    <t>https://api.mapbox.com/directions/v5/mapbox/walking/121.509422,25.036402,121.509752, 25.036434?access_token=pk.eyJ1IjoiZ3JhbnRhYmM5OSIsImEiOiJjamhoZ2VrMGcxdDdmM2FwM3U2emkxZDBjIn0.RFRCH0jQOLFTAK7g93VM7Q</t>
  </si>
  <si>
    <t>https://api.mapbox.com/directions/v5/mapbox/walking/121.515843,25.073306,121.520108, 25.071776?access_token=pk.eyJ1IjoiZ3JhbnRhYmM5OSIsImEiOiJjamhoZ2VrMGcxdDdmM2FwM3U2emkxZDBjIn0.RFRCH0jQOLFTAK7g93VM7Q</t>
  </si>
  <si>
    <t>https://api.mapbox.com/directions/v5/mapbox/walking/121.530805,25.071606,121.526835, 25.062835?access_token=pk.eyJ1IjoiZ3JhbnRhYmM5OSIsImEiOiJjamhoZ2VrMGcxdDdmM2FwM3U2emkxZDBjIn0.RFRCH0jQOLFTAK7g93VM7Q</t>
  </si>
  <si>
    <t>https://api.mapbox.com/directions/v5/mapbox/walking/121.560888,25.086376,121.556098, 25.084484?access_token=pk.eyJ1IjoiZ3JhbnRhYmM5OSIsImEiOiJjamhoZ2VrMGcxdDdmM2FwM3U2emkxZDBjIn0.RFRCH0jQOLFTAK7g93VM7Q</t>
  </si>
  <si>
    <t>https://api.mapbox.com/directions/v5/mapbox/walking/121.543497,25.040184,121.543422, 25.041355?access_token=pk.eyJ1IjoiZ3JhbnRhYmM5OSIsImEiOiJjamhoZ2VrMGcxdDdmM2FwM3U2emkxZDBjIn0.RFRCH0jQOLFTAK7g93VM7Q</t>
  </si>
  <si>
    <t>https://api.mapbox.com/directions/v5/mapbox/walking/121.503124,25.137456,121.503524, 25.136968?access_token=pk.eyJ1IjoiZ3JhbnRhYmM5OSIsImEiOiJjamhoZ2VrMGcxdDdmM2FwM3U2emkxZDBjIn0.RFRCH0jQOLFTAK7g93VM7Q</t>
  </si>
  <si>
    <t>https://api.mapbox.com/directions/v5/mapbox/walking/121.561178,25.037724,121.558539, 25.04117?access_token=pk.eyJ1IjoiZ3JhbnRhYmM5OSIsImEiOiJjamhoZ2VrMGcxdDdmM2FwM3U2emkxZDBjIn0.RFRCH0jQOLFTAK7g93VM7Q</t>
  </si>
  <si>
    <t>https://api.mapbox.com/directions/v5/mapbox/walking/121.530386,25.109908,121.522356, 25.103804?access_token=pk.eyJ1IjoiZ3JhbnRhYmM5OSIsImEiOiJjamhoZ2VrMGcxdDdmM2FwM3U2emkxZDBjIn0.RFRCH0jQOLFTAK7g93VM7Q</t>
  </si>
  <si>
    <t>https://api.mapbox.com/directions/v5/mapbox/walking/121.520526,25.048222,121.519067, 25.048064?access_token=pk.eyJ1IjoiZ3JhbnRhYmM5OSIsImEiOiJjamhoZ2VrMGcxdDdmM2FwM3U2emkxZDBjIn0.RFRCH0jQOLFTAK7g93VM7Q</t>
  </si>
  <si>
    <t>https://api.mapbox.com/directions/v5/mapbox/walking/121.530215,25.096122,121.525966, 25.094106?access_token=pk.eyJ1IjoiZ3JhbnRhYmM5OSIsImEiOiJjamhoZ2VrMGcxdDdmM2FwM3U2emkxZDBjIn0.RFRCH0jQOLFTAK7g93VM7Q</t>
  </si>
  <si>
    <t>https://api.mapbox.com/directions/v5/mapbox/walking/121.498618,25.132581,121.49824, 25.132316?access_token=pk.eyJ1IjoiZ3JhbnRhYmM5OSIsImEiOiJjamhoZ2VrMGcxdDdmM2FwM3U2emkxZDBjIn0.RFRCH0jQOLFTAK7g93VM7Q</t>
  </si>
  <si>
    <t>https://api.mapbox.com/directions/v5/mapbox/walking/121.499152,25.136929,121.503524, 25.136968?access_token=pk.eyJ1IjoiZ3JhbnRhYmM5OSIsImEiOiJjamhoZ2VrMGcxdDdmM2FwM3U2emkxZDBjIn0.RFRCH0jQOLFTAK7g93VM7Q</t>
  </si>
  <si>
    <t>https://api.mapbox.com/directions/v5/mapbox/walking/121.555116,25.08418,121.555097, 25.084754?access_token=pk.eyJ1IjoiZ3JhbnRhYmM5OSIsImEiOiJjamhoZ2VrMGcxdDdmM2FwM3U2emkxZDBjIn0.RFRCH0jQOLFTAK7g93VM7Q</t>
  </si>
  <si>
    <t>https://api.mapbox.com/directions/v5/mapbox/walking/121.50026,25.035479,121.499798, 25.03510?access_token=pk.eyJ1IjoiZ3JhbnRhYmM5OSIsImEiOiJjamhoZ2VrMGcxdDdmM2FwM3U2emkxZDBjIn0.RFRCH0jQOLFTAK7g93VM7Q</t>
  </si>
  <si>
    <t>https://api.mapbox.com/directions/v5/mapbox/walking/121.540568,25.05298,121.542121, 25.052625?access_token=pk.eyJ1IjoiZ3JhbnRhYmM5OSIsImEiOiJjamhoZ2VrMGcxdDdmM2FwM3U2emkxZDBjIn0.RFRCH0jQOLFTAK7g93VM7Q</t>
  </si>
  <si>
    <t>https://api.mapbox.com/directions/v5/mapbox/walking/121.57584,25.079666,121.57556, 25.08015?access_token=pk.eyJ1IjoiZ3JhbnRhYmM5OSIsImEiOiJjamhoZ2VrMGcxdDdmM2FwM3U2emkxZDBjIn0.RFRCH0jQOLFTAK7g93VM7Q</t>
  </si>
  <si>
    <t>https://api.mapbox.com/directions/v5/mapbox/walking/121.534136,25.116325,121.519153, 25.109298?access_token=pk.eyJ1IjoiZ3JhbnRhYmM5OSIsImEiOiJjamhoZ2VrMGcxdDdmM2FwM3U2emkxZDBjIn0.RFRCH0jQOLFTAK7g93VM7Q</t>
  </si>
  <si>
    <t>https://api.mapbox.com/directions/v5/mapbox/walking/121.518163,25.115863,121.516205, 25.113602?access_token=pk.eyJ1IjoiZ3JhbnRhYmM5OSIsImEiOiJjamhoZ2VrMGcxdDdmM2FwM3U2emkxZDBjIn0.RFRCH0jQOLFTAK7g93VM7Q</t>
  </si>
  <si>
    <t>https://api.mapbox.com/directions/v5/mapbox/walking/121.498495,25.038609,121.49953, 25.035484?access_token=pk.eyJ1IjoiZ3JhbnRhYmM5OSIsImEiOiJjamhoZ2VrMGcxdDdmM2FwM3U2emkxZDBjIn0.RFRCH0jQOLFTAK7g93VM7Q</t>
  </si>
  <si>
    <t>https://api.mapbox.com/directions/v5/mapbox/walking/121.548336,25.022073,121.552737, 25.023852?access_token=pk.eyJ1IjoiZ3JhbnRhYmM5OSIsImEiOiJjamhoZ2VrMGcxdDdmM2FwM3U2emkxZDBjIn0.RFRCH0jQOLFTAK7g93VM7Q</t>
  </si>
  <si>
    <t>https://api.mapbox.com/directions/v5/mapbox/walking/121.619521,25.073277,121.611724, 25.067053?access_token=pk.eyJ1IjoiZ3JhbnRhYmM5OSIsImEiOiJjamhoZ2VrMGcxdDdmM2FwM3U2emkxZDBjIn0.RFRCH0jQOLFTAK7g93VM7Q</t>
  </si>
  <si>
    <t>https://api.mapbox.com/directions/v5/mapbox/walking/121.546726,25.026808,121.543636, 25.026154?access_token=pk.eyJ1IjoiZ3JhbnRhYmM5OSIsImEiOiJjamhoZ2VrMGcxdDdmM2FwM3U2emkxZDBjIn0.RFRCH0jQOLFTAK7g93VM7Q</t>
  </si>
  <si>
    <t>https://api.mapbox.com/directions/v5/mapbox/walking/121.58456,25.078424,121.58447, 25.07840?access_token=pk.eyJ1IjoiZ3JhbnRhYmM5OSIsImEiOiJjamhoZ2VrMGcxdDdmM2FwM3U2emkxZDBjIn0.RFRCH0jQOLFTAK7g93VM7Q</t>
  </si>
  <si>
    <t>https://api.mapbox.com/directions/v5/mapbox/walking/121.519411,25.031445,121.519, 25.032281?access_token=pk.eyJ1IjoiZ3JhbnRhYmM5OSIsImEiOiJjamhoZ2VrMGcxdDdmM2FwM3U2emkxZDBjIn0.RFRCH0jQOLFTAK7g93VM7Q</t>
  </si>
  <si>
    <t>https://api.mapbox.com/directions/v5/mapbox/walking/121.568688,25.079322,121.567141, 25.082023?access_token=pk.eyJ1IjoiZ3JhbnRhYmM5OSIsImEiOiJjamhoZ2VrMGcxdDdmM2FwM3U2emkxZDBjIn0.RFRCH0jQOLFTAK7g93VM7Q</t>
  </si>
  <si>
    <t>https://api.mapbox.com/directions/v5/mapbox/walking/121.5331757,25.01603085,121.533623, 25.015148?access_token=pk.eyJ1IjoiZ3JhbnRhYmM5OSIsImEiOiJjamhoZ2VrMGcxdDdmM2FwM3U2emkxZDBjIn0.RFRCH0jQOLFTAK7g93VM7Q</t>
  </si>
  <si>
    <t>https://api.mapbox.com/directions/v5/mapbox/walking/121.525888,25.111839,121.519153, 25.109298?access_token=pk.eyJ1IjoiZ3JhbnRhYmM5OSIsImEiOiJjamhoZ2VrMGcxdDdmM2FwM3U2emkxZDBjIn0.RFRCH0jQOLFTAK7g93VM7Q</t>
  </si>
  <si>
    <t>https://api.mapbox.com/directions/v5/mapbox/walking/121.522629,25.10336,121.522356, 25.103804?access_token=pk.eyJ1IjoiZ3JhbnRhYmM5OSIsImEiOiJjamhoZ2VrMGcxdDdmM2FwM3U2emkxZDBjIn0.RFRCH0jQOLFTAK7g93VM7Q</t>
  </si>
  <si>
    <t>https://api.mapbox.com/directions/v5/mapbox/walking/121.515677,25.114513,121.515171, 25.115007?access_token=pk.eyJ1IjoiZ3JhbnRhYmM5OSIsImEiOiJjamhoZ2VrMGcxdDdmM2FwM3U2emkxZDBjIn0.RFRCH0jQOLFTAK7g93VM7Q</t>
  </si>
  <si>
    <t>https://api.mapbox.com/directions/v5/mapbox/walking/121.51668,25.117457,121.515171, 25.11500?access_token=pk.eyJ1IjoiZ3JhbnRhYmM5OSIsImEiOiJjamhoZ2VrMGcxdDdmM2FwM3U2emkxZDBjIn0.RFRCH0jQOLFTAK7g93VM7Q</t>
  </si>
  <si>
    <t>https://api.mapbox.com/directions/v5/mapbox/walking/121.493066,25.137976,121.49824, 25.132316?access_token=pk.eyJ1IjoiZ3JhbnRhYmM5OSIsImEiOiJjamhoZ2VrMGcxdDdmM2FwM3U2emkxZDBjIn0.RFRCH0jQOLFTAK7g93VM7Q</t>
  </si>
  <si>
    <t>https://api.mapbox.com/directions/v5/mapbox/walking/121.575372,25.040558,121.575383, 25.040704?access_token=pk.eyJ1IjoiZ3JhbnRhYmM5OSIsImEiOiJjamhoZ2VrMGcxdDdmM2FwM3U2emkxZDBjIn0.RFRCH0jQOLFTAK7g93VM7Q</t>
  </si>
  <si>
    <t>https://api.mapbox.com/directions/v5/mapbox/walking/121.510549,25.054501,121.510227, 25.049943?access_token=pk.eyJ1IjoiZ3JhbnRhYmM5OSIsImEiOiJjamhoZ2VrMGcxdDdmM2FwM3U2emkxZDBjIn0.RFRCH0jQOLFTAK7g93VM7Q</t>
  </si>
  <si>
    <t>https://api.mapbox.com/directions/v5/mapbox/walking/121.512909,25.063404,121.513258, 25.063195?access_token=pk.eyJ1IjoiZ3JhbnRhYmM5OSIsImEiOiJjamhoZ2VrMGcxdDdmM2FwM3U2emkxZDBjIn0.RFRCH0jQOLFTAK7g93VM7Q</t>
  </si>
  <si>
    <t>https://api.mapbox.com/directions/v5/mapbox/walking/121.569984,24.989902,121.568409, 24.99858?access_token=pk.eyJ1IjoiZ3JhbnRhYmM5OSIsImEiOiJjamhoZ2VrMGcxdDdmM2FwM3U2emkxZDBjIn0.RFRCH0jQOLFTAK7g93VM7Q</t>
  </si>
  <si>
    <t>https://api.mapbox.com/directions/v5/mapbox/walking/121.57444,24.997996,121.573417, 24.99817?access_token=pk.eyJ1IjoiZ3JhbnRhYmM5OSIsImEiOiJjamhoZ2VrMGcxdDdmM2FwM3U2emkxZDBjIn0.RFRCH0jQOLFTAK7g93VM7Q</t>
  </si>
  <si>
    <t>https://api.mapbox.com/directions/v5/mapbox/walking/121.578752,24.997659,121.579417, 24.997948?access_token=pk.eyJ1IjoiZ3JhbnRhYmM5OSIsImEiOiJjamhoZ2VrMGcxdDdmM2FwM3U2emkxZDBjIn0.RFRCH0jQOLFTAK7g93VM7Q</t>
  </si>
  <si>
    <t>https://api.mapbox.com/directions/v5/mapbox/walking/121.576536,24.988363,121.579417, 24.997948?access_token=pk.eyJ1IjoiZ3JhbnRhYmM5OSIsImEiOiJjamhoZ2VrMGcxdDdmM2FwM3U2emkxZDBjIn0.RFRCH0jQOLFTAK7g93VM7Q</t>
  </si>
  <si>
    <t>https://api.mapbox.com/directions/v5/mapbox/walking/121.516149,25.066688,121.51344, 25.063739?access_token=pk.eyJ1IjoiZ3JhbnRhYmM5OSIsImEiOiJjamhoZ2VrMGcxdDdmM2FwM3U2emkxZDBjIn0.RFRCH0jQOLFTAK7g93VM7Q</t>
  </si>
  <si>
    <t>https://api.mapbox.com/directions/v5/mapbox/walking/121.526556,25.092546,121.526433, 25.092901?access_token=pk.eyJ1IjoiZ3JhbnRhYmM5OSIsImEiOiJjamhoZ2VrMGcxdDdmM2FwM3U2emkxZDBjIn0.RFRCH0jQOLFTAK7g93VM7Q</t>
  </si>
  <si>
    <t>https://api.mapbox.com/directions/v5/mapbox/walking/121.521814,25.089175,121.525175, 25.08503?access_token=pk.eyJ1IjoiZ3JhbnRhYmM5OSIsImEiOiJjamhoZ2VrMGcxdDdmM2FwM3U2emkxZDBjIn0.RFRCH0jQOLFTAK7g93VM7Q</t>
  </si>
  <si>
    <t>https://api.mapbox.com/directions/v5/mapbox/walking/121.518316,25.110331,121.519153, 25.109298?access_token=pk.eyJ1IjoiZ3JhbnRhYmM5OSIsImEiOiJjamhoZ2VrMGcxdDdmM2FwM3U2emkxZDBjIn0.RFRCH0jQOLFTAK7g93VM7Q</t>
  </si>
  <si>
    <t>https://api.mapbox.com/directions/v5/mapbox/walking/121.509621,25.116665,121.506987, 25.120673?access_token=pk.eyJ1IjoiZ3JhbnRhYmM5OSIsImEiOiJjamhoZ2VrMGcxdDdmM2FwM3U2emkxZDBjIn0.RFRCH0jQOLFTAK7g93VM7Q</t>
  </si>
  <si>
    <t>https://api.mapbox.com/directions/v5/mapbox/walking/121.57343,25.036568,121.575383, 25.04070?access_token=pk.eyJ1IjoiZ3JhbnRhYmM5OSIsImEiOiJjamhoZ2VrMGcxdDdmM2FwM3U2emkxZDBjIn0.RFRCH0jQOLFTAK7g93VM7Q</t>
  </si>
  <si>
    <t>https://api.mapbox.com/directions/v5/mapbox/walking/121.549827,24.987507,121.543209, 24.982859?access_token=pk.eyJ1IjoiZ3JhbnRhYmM5OSIsImEiOiJjamhoZ2VrMGcxdDdmM2FwM3U2emkxZDBjIn0.RFRCH0jQOLFTAK7g93VM7Q</t>
  </si>
  <si>
    <t>https://api.mapbox.com/directions/v5/mapbox/walking/121.519175,25.08521,121.52496, 25.084284?access_token=pk.eyJ1IjoiZ3JhbnRhYmM5OSIsImEiOiJjamhoZ2VrMGcxdDdmM2FwM3U2emkxZDBjIn0.RFRCH0jQOLFTAK7g93VM7Q</t>
  </si>
  <si>
    <t>https://api.mapbox.com/directions/v5/mapbox/walking/121.516299,25.059885,121.51853, 25.062693?access_token=pk.eyJ1IjoiZ3JhbnRhYmM5OSIsImEiOiJjamhoZ2VrMGcxdDdmM2FwM3U2emkxZDBjIn0.RFRCH0jQOLFTAK7g93VM7Q</t>
  </si>
  <si>
    <t>https://api.mapbox.com/directions/v5/mapbox/walking/121.519867,25.093396,121.525966, 25.094106?access_token=pk.eyJ1IjoiZ3JhbnRhYmM5OSIsImEiOiJjamhoZ2VrMGcxdDdmM2FwM3U2emkxZDBjIn0.RFRCH0jQOLFTAK7g93VM7Q</t>
  </si>
  <si>
    <t>https://api.mapbox.com/directions/v5/mapbox/walking/121.57505,25.076193,121.574704, 25.08006?access_token=pk.eyJ1IjoiZ3JhbnRhYmM5OSIsImEiOiJjamhoZ2VrMGcxdDdmM2FwM3U2emkxZDBjIn0.RFRCH0jQOLFTAK7g93VM7Q</t>
  </si>
  <si>
    <t>https://api.mapbox.com/directions/v5/mapbox/walking/121.61538,25.06853,121.611724, 25.06705?access_token=pk.eyJ1IjoiZ3JhbnRhYmM5OSIsImEiOiJjamhoZ2VrMGcxdDdmM2FwM3U2emkxZDBjIn0.RFRCH0jQOLFTAK7g93VM7Q</t>
  </si>
  <si>
    <t>https://api.mapbox.com/directions/v5/mapbox/walking/121.571467,25.082703,121.574704, 25.080065?access_token=pk.eyJ1IjoiZ3JhbnRhYmM5OSIsImEiOiJjamhoZ2VrMGcxdDdmM2FwM3U2emkxZDBjIn0.RFRCH0jQOLFTAK7g93VM7Q</t>
  </si>
  <si>
    <t>https://api.mapbox.com/directions/v5/mapbox/walking/121.61355,25.067026,121.611724, 25.06705?access_token=pk.eyJ1IjoiZ3JhbnRhYmM5OSIsImEiOiJjamhoZ2VrMGcxdDdmM2FwM3U2emkxZDBjIn0.RFRCH0jQOLFTAK7g93VM7Q</t>
  </si>
  <si>
    <t>https://api.mapbox.com/directions/v5/mapbox/walking/121.566695,25.082866,121.566647, 25.082339?access_token=pk.eyJ1IjoiZ3JhbnRhYmM5OSIsImEiOiJjamhoZ2VrMGcxdDdmM2FwM3U2emkxZDBjIn0.RFRCH0jQOLFTAK7g93VM7Q</t>
  </si>
  <si>
    <t>https://api.mapbox.com/directions/v5/mapbox/walking/121.503768,25.131143,121.49824, 25.132316?access_token=pk.eyJ1IjoiZ3JhbnRhYmM5OSIsImEiOiJjamhoZ2VrMGcxdDdmM2FwM3U2emkxZDBjIn0.RFRCH0jQOLFTAK7g93VM7Q</t>
  </si>
  <si>
    <t>https://api.mapbox.com/directions/v5/mapbox/walking/121.52772,25.062924,121.527114, 25.06247?access_token=pk.eyJ1IjoiZ3JhbnRhYmM5OSIsImEiOiJjamhoZ2VrMGcxdDdmM2FwM3U2emkxZDBjIn0.RFRCH0jQOLFTAK7g93VM7Q</t>
  </si>
  <si>
    <t>https://api.mapbox.com/directions/v5/mapbox/walking/121.559279,25.018097,121.558606, 25.018554?access_token=pk.eyJ1IjoiZ3JhbnRhYmM5OSIsImEiOiJjamhoZ2VrMGcxdDdmM2FwM3U2emkxZDBjIn0.RFRCH0jQOLFTAK7g93VM7Q</t>
  </si>
  <si>
    <t>https://api.mapbox.com/directions/v5/mapbox/walking/121.500801,25.126286,121.50096, 25.126169?access_token=pk.eyJ1IjoiZ3JhbnRhYmM5OSIsImEiOiJjamhoZ2VrMGcxdDdmM2FwM3U2emkxZDBjIn0.RFRCH0jQOLFTAK7g93VM7Q</t>
  </si>
  <si>
    <t>https://api.mapbox.com/directions/v5/mapbox/walking/121.505693,25.120788,121.50589, 25.120854?access_token=pk.eyJ1IjoiZ3JhbnRhYmM5OSIsImEiOiJjamhoZ2VrMGcxdDdmM2FwM3U2emkxZDBjIn0.RFRCH0jQOLFTAK7g93VM7Q</t>
  </si>
  <si>
    <t>https://api.mapbox.com/directions/v5/mapbox/walking/121.556177,24.980602,121.543209, 24.982859?access_token=pk.eyJ1IjoiZ3JhbnRhYmM5OSIsImEiOiJjamhoZ2VrMGcxdDdmM2FwM3U2emkxZDBjIn0.RFRCH0jQOLFTAK7g93VM7Q</t>
  </si>
  <si>
    <t>https://api.mapbox.com/directions/v5/mapbox/walking/121.518046,25.095714,121.522636, 25.102046?access_token=pk.eyJ1IjoiZ3JhbnRhYmM5OSIsImEiOiJjamhoZ2VrMGcxdDdmM2FwM3U2emkxZDBjIn0.RFRCH0jQOLFTAK7g93VM7Q</t>
  </si>
  <si>
    <t>https://api.mapbox.com/directions/v5/mapbox/walking/121.522855,25.02288,121.523353, 25.025502?access_token=pk.eyJ1IjoiZ3JhbnRhYmM5OSIsImEiOiJjamhoZ2VrMGcxdDdmM2FwM3U2emkxZDBjIn0.RFRCH0jQOLFTAK7g93VM7Q</t>
  </si>
  <si>
    <t>https://api.mapbox.com/directions/v5/mapbox/walking/121.509813,25.030015,121.510988, 25.035309?access_token=pk.eyJ1IjoiZ3JhbnRhYmM5OSIsImEiOiJjamhoZ2VrMGcxdDdmM2FwM3U2emkxZDBjIn0.RFRCH0jQOLFTAK7g93VM7Q</t>
  </si>
  <si>
    <t>https://api.mapbox.com/directions/v5/mapbox/walking/121.568883,25.059245,121.56471, 25.051588?access_token=pk.eyJ1IjoiZ3JhbnRhYmM5OSIsImEiOiJjamhoZ2VrMGcxdDdmM2FwM3U2emkxZDBjIn0.RFRCH0jQOLFTAK7g93VM7Q</t>
  </si>
  <si>
    <t>https://api.mapbox.com/directions/v5/mapbox/walking/121.559651,24.996842,121.557737, 24.999383?access_token=pk.eyJ1IjoiZ3JhbnRhYmM5OSIsImEiOiJjamhoZ2VrMGcxdDdmM2FwM3U2emkxZDBjIn0.RFRCH0jQOLFTAK7g93VM7Q</t>
  </si>
  <si>
    <t>https://api.mapbox.com/directions/v5/mapbox/walking/121.562891,25.051562,121.563073, 25.051215?access_token=pk.eyJ1IjoiZ3JhbnRhYmM5OSIsImEiOiJjamhoZ2VrMGcxdDdmM2FwM3U2emkxZDBjIn0.RFRCH0jQOLFTAK7g93VM7Q</t>
  </si>
  <si>
    <t>https://api.mapbox.com/directions/v5/mapbox/walking/121.533211,25.052181,121.533195, 25.05247?access_token=pk.eyJ1IjoiZ3JhbnRhYmM5OSIsImEiOiJjamhoZ2VrMGcxdDdmM2FwM3U2emkxZDBjIn0.RFRCH0jQOLFTAK7g93VM7Q</t>
  </si>
  <si>
    <t>https://api.mapbox.com/directions/v5/mapbox/walking/121.553057,25.051702,121.552898, 25.051534?access_token=pk.eyJ1IjoiZ3JhbnRhYmM5OSIsImEiOiJjamhoZ2VrMGcxdDdmM2FwM3U2emkxZDBjIn0.RFRCH0jQOLFTAK7g93VM7Q</t>
  </si>
  <si>
    <t>https://api.mapbox.com/directions/v5/mapbox/walking/121.544847,25.051618,121.544908, 25.052057?access_token=pk.eyJ1IjoiZ3JhbnRhYmM5OSIsImEiOiJjamhoZ2VrMGcxdDdmM2FwM3U2emkxZDBjIn0.RFRCH0jQOLFTAK7g93VM7Q</t>
  </si>
  <si>
    <t>https://api.mapbox.com/directions/v5/mapbox/walking/121.542318,25.055997,121.542121, 25.052625?access_token=pk.eyJ1IjoiZ3JhbnRhYmM5OSIsImEiOiJjamhoZ2VrMGcxdDdmM2FwM3U2emkxZDBjIn0.RFRCH0jQOLFTAK7g93VM7Q</t>
  </si>
  <si>
    <t>https://api.mapbox.com/directions/v5/mapbox/walking/121.507495,25.082538,121.496656, 25.070536?access_token=pk.eyJ1IjoiZ3JhbnRhYmM5OSIsImEiOiJjamhoZ2VrMGcxdDdmM2FwM3U2emkxZDBjIn0.RFRCH0jQOLFTAK7g93VM7Q</t>
  </si>
  <si>
    <t>https://api.mapbox.com/directions/v5/mapbox/walking/121.510306,25.078908,121.520108, 25.071776?access_token=pk.eyJ1IjoiZ3JhbnRhYmM5OSIsImEiOiJjamhoZ2VrMGcxdDdmM2FwM3U2emkxZDBjIn0.RFRCH0jQOLFTAK7g93VM7Q</t>
  </si>
  <si>
    <t>https://api.mapbox.com/directions/v5/mapbox/walking/121.59073,25.041355,121.583277, 25.04523?access_token=pk.eyJ1IjoiZ3JhbnRhYmM5OSIsImEiOiJjamhoZ2VrMGcxdDdmM2FwM3U2emkxZDBjIn0.RFRCH0jQOLFTAK7g93VM7Q</t>
  </si>
  <si>
    <t>https://api.mapbox.com/directions/v5/mapbox/walking/121.592654,25.06877,121.58564, 25.078671?access_token=pk.eyJ1IjoiZ3JhbnRhYmM5OSIsImEiOiJjamhoZ2VrMGcxdDdmM2FwM3U2emkxZDBjIn0.RFRCH0jQOLFTAK7g93VM7Q</t>
  </si>
  <si>
    <t>https://api.mapbox.com/directions/v5/mapbox/walking/121.537383,25.02585,121.543636, 25.026154?access_token=pk.eyJ1IjoiZ3JhbnRhYmM5OSIsImEiOiJjamhoZ2VrMGcxdDdmM2FwM3U2emkxZDBjIn0.RFRCH0jQOLFTAK7g93VM7Q</t>
  </si>
  <si>
    <t>https://api.mapbox.com/directions/v5/mapbox/walking/121.523537,25.0253,121.523353, 25.025502?access_token=pk.eyJ1IjoiZ3JhbnRhYmM5OSIsImEiOiJjamhoZ2VrMGcxdDdmM2FwM3U2emkxZDBjIn0.RFRCH0jQOLFTAK7g93VM7Q</t>
  </si>
  <si>
    <t>https://api.mapbox.com/directions/v5/mapbox/walking/121.514179,25.05379,121.519007, 25.052833?access_token=pk.eyJ1IjoiZ3JhbnRhYmM5OSIsImEiOiJjamhoZ2VrMGcxdDdmM2FwM3U2emkxZDBjIn0.RFRCH0jQOLFTAK7g93VM7Q</t>
  </si>
  <si>
    <t>https://api.mapbox.com/directions/v5/mapbox/walking/121.537892,25.084759,121.547104, 25.080118?access_token=pk.eyJ1IjoiZ3JhbnRhYmM5OSIsImEiOiJjamhoZ2VrMGcxdDdmM2FwM3U2emkxZDBjIn0.RFRCH0jQOLFTAK7g93VM7Q</t>
  </si>
  <si>
    <t>https://api.mapbox.com/directions/v5/mapbox/walking/121.54605,25.042342,121.54506, 25.04177?access_token=pk.eyJ1IjoiZ3JhbnRhYmM5OSIsImEiOiJjamhoZ2VrMGcxdDdmM2FwM3U2emkxZDBjIn0.RFRCH0jQOLFTAK7g93VM7Q</t>
  </si>
  <si>
    <t>https://api.mapbox.com/directions/v5/mapbox/walking/121.514218,25.035414,121.515983, 25.034565?access_token=pk.eyJ1IjoiZ3JhbnRhYmM5OSIsImEiOiJjamhoZ2VrMGcxdDdmM2FwM3U2emkxZDBjIn0.RFRCH0jQOLFTAK7g93VM7Q</t>
  </si>
  <si>
    <t>https://api.mapbox.com/directions/v5/mapbox/walking/121.555769,25.037465,121.556704, 25.041029?access_token=pk.eyJ1IjoiZ3JhbnRhYmM5OSIsImEiOiJjamhoZ2VrMGcxdDdmM2FwM3U2emkxZDBjIn0.RFRCH0jQOLFTAK7g93VM7Q</t>
  </si>
  <si>
    <t>https://api.mapbox.com/directions/v5/mapbox/walking/121.50189,25.090293,121.486752, 25.07694?access_token=pk.eyJ1IjoiZ3JhbnRhYmM5OSIsImEiOiJjamhoZ2VrMGcxdDdmM2FwM3U2emkxZDBjIn0.RFRCH0jQOLFTAK7g93VM7Q</t>
  </si>
  <si>
    <t>https://api.mapbox.com/directions/v5/mapbox/walking/121.58781,25.087987,121.594266, 25.08374?access_token=pk.eyJ1IjoiZ3JhbnRhYmM5OSIsImEiOiJjamhoZ2VrMGcxdDdmM2FwM3U2emkxZDBjIn0.RFRCH0jQOLFTAK7g93VM7Q</t>
  </si>
  <si>
    <t>https://api.mapbox.com/directions/v5/mapbox/walking/121.546683,25.079278,121.546901, 25.07931?access_token=pk.eyJ1IjoiZ3JhbnRhYmM5OSIsImEiOiJjamhoZ2VrMGcxdDdmM2FwM3U2emkxZDBjIn0.RFRCH0jQOLFTAK7g93VM7Q</t>
  </si>
  <si>
    <t>https://api.mapbox.com/directions/v5/mapbox/walking/121.60206,25.083873,121.60221, 25.08367?access_token=pk.eyJ1IjoiZ3JhbnRhYmM5OSIsImEiOiJjamhoZ2VrMGcxdDdmM2FwM3U2emkxZDBjIn0.RFRCH0jQOLFTAK7g93VM7Q</t>
  </si>
  <si>
    <t>https://api.mapbox.com/directions/v5/mapbox/walking/121.607955,25.072485,121.608047, 25.072638?access_token=pk.eyJ1IjoiZ3JhbnRhYmM5OSIsImEiOiJjamhoZ2VrMGcxdDdmM2FwM3U2emkxZDBjIn0.RFRCH0jQOLFTAK7g93VM7Q</t>
  </si>
  <si>
    <t>https://api.mapbox.com/directions/v5/mapbox/walking/121.61935,25.041277,121.618148, 25.05403?access_token=pk.eyJ1IjoiZ3JhbnRhYmM5OSIsImEiOiJjamhoZ2VrMGcxdDdmM2FwM3U2emkxZDBjIn0.RFRCH0jQOLFTAK7g93VM7Q</t>
  </si>
  <si>
    <t>https://api.mapbox.com/directions/v5/mapbox/walking/121.524388,25.047958,121.523009, 25.045097?access_token=pk.eyJ1IjoiZ3JhbnRhYmM5OSIsImEiOiJjamhoZ2VrMGcxdDdmM2FwM3U2emkxZDBjIn0.RFRCH0jQOLFTAK7g93VM7Q</t>
  </si>
  <si>
    <t>https://api.mapbox.com/directions/v5/mapbox/walking/121.523987,25.035851,121.527565, 25.03422?access_token=pk.eyJ1IjoiZ3JhbnRhYmM5OSIsImEiOiJjamhoZ2VrMGcxdDdmM2FwM3U2emkxZDBjIn0.RFRCH0jQOLFTAK7g93VM7Q</t>
  </si>
  <si>
    <t>https://api.mapbox.com/directions/v5/mapbox/walking/121.589233,25.068744,121.58564, 25.078671?access_token=pk.eyJ1IjoiZ3JhbnRhYmM5OSIsImEiOiJjamhoZ2VrMGcxdDdmM2FwM3U2emkxZDBjIn0.RFRCH0jQOLFTAK7g93VM7Q</t>
  </si>
  <si>
    <t>https://api.mapbox.com/directions/v5/mapbox/walking/121.571885,25.049845,121.576244, 25.050171?access_token=pk.eyJ1IjoiZ3JhbnRhYmM5OSIsImEiOiJjamhoZ2VrMGcxdDdmM2FwM3U2emkxZDBjIn0.RFRCH0jQOLFTAK7g93VM7Q</t>
  </si>
  <si>
    <t>https://api.mapbox.com/directions/v5/mapbox/walking/121.597924,25.057164,121.593799, 25.050572?access_token=pk.eyJ1IjoiZ3JhbnRhYmM5OSIsImEiOiJjamhoZ2VrMGcxdDdmM2FwM3U2emkxZDBjIn0.RFRCH0jQOLFTAK7g93VM7Q</t>
  </si>
  <si>
    <t>https://api.mapbox.com/directions/v5/mapbox/walking/121.467336,25.124646,121.467215, 25.125431?access_token=pk.eyJ1IjoiZ3JhbnRhYmM5OSIsImEiOiJjamhoZ2VrMGcxdDdmM2FwM3U2emkxZDBjIn0.RFRCH0jQOLFTAK7g93VM7Q</t>
  </si>
  <si>
    <t>https://api.mapbox.com/directions/v5/mapbox/walking/121.51057,25.024487,121.511455, 25.03522?access_token=pk.eyJ1IjoiZ3JhbnRhYmM5OSIsImEiOiJjamhoZ2VrMGcxdDdmM2FwM3U2emkxZDBjIn0.RFRCH0jQOLFTAK7g93VM7Q</t>
  </si>
  <si>
    <t>https://api.mapbox.com/directions/v5/mapbox/walking/121.53742,25.113625,121.522356, 25.10380?access_token=pk.eyJ1IjoiZ3JhbnRhYmM5OSIsImEiOiJjamhoZ2VrMGcxdDdmM2FwM3U2emkxZDBjIn0.RFRCH0jQOLFTAK7g93VM7Q</t>
  </si>
  <si>
    <t>https://api.mapbox.com/directions/v5/mapbox/walking/121.55561,24.988241,121.557737, 24.99938?access_token=pk.eyJ1IjoiZ3JhbnRhYmM5OSIsImEiOiJjamhoZ2VrMGcxdDdmM2FwM3U2emkxZDBjIn0.RFRCH0jQOLFTAK7g93VM7Q</t>
  </si>
  <si>
    <t>https://api.mapbox.com/directions/v5/mapbox/walking/121.55716,25.005386,121.557021, 25.00511?access_token=pk.eyJ1IjoiZ3JhbnRhYmM5OSIsImEiOiJjamhoZ2VrMGcxdDdmM2FwM3U2emkxZDBjIn0.RFRCH0jQOLFTAK7g93VM7Q</t>
  </si>
  <si>
    <t>https://api.mapbox.com/directions/v5/mapbox/walking/121.487477,25.103242,121.473739, 25.085791?access_token=pk.eyJ1IjoiZ3JhbnRhYmM5OSIsImEiOiJjamhoZ2VrMGcxdDdmM2FwM3U2emkxZDBjIn0.RFRCH0jQOLFTAK7g93VM7Q</t>
  </si>
  <si>
    <t>https://api.mapbox.com/directions/v5/mapbox/walking/121.495342,25.035555,121.49953, 25.035484?access_token=pk.eyJ1IjoiZ3JhbnRhYmM5OSIsImEiOiJjamhoZ2VrMGcxdDdmM2FwM3U2emkxZDBjIn0.RFRCH0jQOLFTAK7g93VM7Q</t>
  </si>
  <si>
    <t>https://api.mapbox.com/directions/v5/mapbox/walking/121.486071,25.137837,121.485373, 25.137665?access_token=pk.eyJ1IjoiZ3JhbnRhYmM5OSIsImEiOiJjamhoZ2VrMGcxdDdmM2FwM3U2emkxZDBjIn0.RFRCH0jQOLFTAK7g93VM7Q</t>
  </si>
  <si>
    <t>https://api.mapbox.com/directions/v5/mapbox/walking/121.558135,25.079766,121.556098, 25.084484?access_token=pk.eyJ1IjoiZ3JhbnRhYmM5OSIsImEiOiJjamhoZ2VrMGcxdDdmM2FwM3U2emkxZDBjIn0.RFRCH0jQOLFTAK7g93VM7Q</t>
  </si>
  <si>
    <t>https://api.mapbox.com/directions/v5/mapbox/walking/121.597339,25.080915,121.594612, 25.083636?access_token=pk.eyJ1IjoiZ3JhbnRhYmM5OSIsImEiOiJjamhoZ2VrMGcxdDdmM2FwM3U2emkxZDBjIn0.RFRCH0jQOLFTAK7g93VM7Q</t>
  </si>
  <si>
    <t>https://api.mapbox.com/directions/v5/mapbox/walking/121.549452,25.084223,121.547104, 25.080118?access_token=pk.eyJ1IjoiZ3JhbnRhYmM5OSIsImEiOiJjamhoZ2VrMGcxdDdmM2FwM3U2emkxZDBjIn0.RFRCH0jQOLFTAK7g93VM7Q</t>
  </si>
  <si>
    <t>https://api.mapbox.com/directions/v5/mapbox/walking/121.523107,25.107782,121.522356, 25.103804?access_token=pk.eyJ1IjoiZ3JhbnRhYmM5OSIsImEiOiJjamhoZ2VrMGcxdDdmM2FwM3U2emkxZDBjIn0.RFRCH0jQOLFTAK7g93VM7Q</t>
  </si>
  <si>
    <t>https://api.mapbox.com/directions/v5/mapbox/walking/121.578645,25.055935,121.57813, 25.050557?access_token=pk.eyJ1IjoiZ3JhbnRhYmM5OSIsImEiOiJjamhoZ2VrMGcxdDdmM2FwM3U2emkxZDBjIn0.RFRCH0jQOLFTAK7g93VM7Q</t>
  </si>
  <si>
    <t>https://api.mapbox.com/directions/v5/mapbox/walking/121.510367,25.04993,121.510227, 25.049943?access_token=pk.eyJ1IjoiZ3JhbnRhYmM5OSIsImEiOiJjamhoZ2VrMGcxdDdmM2FwM3U2emkxZDBjIn0.RFRCH0jQOLFTAK7g93VM7Q</t>
  </si>
  <si>
    <t>https://api.mapbox.com/directions/v5/mapbox/walking/121.544601,25.082553,121.547104, 25.080118?access_token=pk.eyJ1IjoiZ3JhbnRhYmM5OSIsImEiOiJjamhoZ2VrMGcxdDdmM2FwM3U2emkxZDBjIn0.RFRCH0jQOLFTAK7g93VM7Q</t>
  </si>
  <si>
    <t>https://api.mapbox.com/directions/v5/mapbox/walking/121.574267,25.062645,121.576244, 25.050171?access_token=pk.eyJ1IjoiZ3JhbnRhYmM5OSIsImEiOiJjamhoZ2VrMGcxdDdmM2FwM3U2emkxZDBjIn0.RFRCH0jQOLFTAK7g93VM7Q</t>
  </si>
  <si>
    <t>https://api.mapbox.com/directions/v5/mapbox/walking/121.564108,25.043299,121.565459, 25.041408?access_token=pk.eyJ1IjoiZ3JhbnRhYmM5OSIsImEiOiJjamhoZ2VrMGcxdDdmM2FwM3U2emkxZDBjIn0.RFRCH0jQOLFTAK7g93VM7Q</t>
  </si>
  <si>
    <t>https://api.mapbox.com/directions/v5/mapbox/walking/121.49074,25.031147,121.49953, 25.03548?access_token=pk.eyJ1IjoiZ3JhbnRhYmM5OSIsImEiOiJjamhoZ2VrMGcxdDdmM2FwM3U2emkxZDBjIn0.RFRCH0jQOLFTAK7g93VM7Q</t>
  </si>
  <si>
    <t>https://api.mapbox.com/directions/v5/mapbox/walking/121.510512,25.059162,121.512319, 25.06318?access_token=pk.eyJ1IjoiZ3JhbnRhYmM5OSIsImEiOiJjamhoZ2VrMGcxdDdmM2FwM3U2emkxZDBjIn0.RFRCH0jQOLFTAK7g93VM7Q</t>
  </si>
  <si>
    <t>https://api.mapbox.com/directions/v5/mapbox/walking/121.57107,25.019276,121.558606, 25.01855?access_token=pk.eyJ1IjoiZ3JhbnRhYmM5OSIsImEiOiJjamhoZ2VrMGcxdDdmM2FwM3U2emkxZDBjIn0.RFRCH0jQOLFTAK7g93VM7Q</t>
  </si>
  <si>
    <t>https://api.mapbox.com/directions/v5/mapbox/walking/121.522065,25.064108,121.520744, 25.063027?access_token=pk.eyJ1IjoiZ3JhbnRhYmM5OSIsImEiOiJjamhoZ2VrMGcxdDdmM2FwM3U2emkxZDBjIn0.RFRCH0jQOLFTAK7g93VM7Q</t>
  </si>
  <si>
    <t>https://api.mapbox.com/directions/v5/mapbox/walking/121.507267,25.1274,121.50096, 25.126169?access_token=pk.eyJ1IjoiZ3JhbnRhYmM5OSIsImEiOiJjamhoZ2VrMGcxdDdmM2FwM3U2emkxZDBjIn0.RFRCH0jQOLFTAK7g93VM7Q</t>
  </si>
  <si>
    <t>https://api.mapbox.com/directions/v5/mapbox/walking/121.510535,25.088243,121.52496, 25.084284?access_token=pk.eyJ1IjoiZ3JhbnRhYmM5OSIsImEiOiJjamhoZ2VrMGcxdDdmM2FwM3U2emkxZDBjIn0.RFRCH0jQOLFTAK7g93VM7Q</t>
  </si>
  <si>
    <t>https://api.mapbox.com/directions/v5/mapbox/walking/121.554839,25.0186,121.558606, 25.018554?access_token=pk.eyJ1IjoiZ3JhbnRhYmM5OSIsImEiOiJjamhoZ2VrMGcxdDdmM2FwM3U2emkxZDBjIn0.RFRCH0jQOLFTAK7g93VM7Q</t>
  </si>
  <si>
    <t>https://api.mapbox.com/directions/v5/mapbox/walking/121.594228,25.054365,121.59363, 25.050599?access_token=pk.eyJ1IjoiZ3JhbnRhYmM5OSIsImEiOiJjamhoZ2VrMGcxdDdmM2FwM3U2emkxZDBjIn0.RFRCH0jQOLFTAK7g93VM7Q</t>
  </si>
  <si>
    <t>https://api.mapbox.com/directions/v5/mapbox/walking/121.57668,25.084244,121.57556, 25.08015?access_token=pk.eyJ1IjoiZ3JhbnRhYmM5OSIsImEiOiJjamhoZ2VrMGcxdDdmM2FwM3U2emkxZDBjIn0.RFRCH0jQOLFTAK7g93VM7Q</t>
  </si>
  <si>
    <t>https://api.mapbox.com/directions/v5/mapbox/walking/121.56789,24.998811,121.568409, 24.99858?access_token=pk.eyJ1IjoiZ3JhbnRhYmM5OSIsImEiOiJjamhoZ2VrMGcxdDdmM2FwM3U2emkxZDBjIn0.RFRCH0jQOLFTAK7g93VM7Q</t>
  </si>
  <si>
    <t>https://api.mapbox.com/directions/v5/mapbox/walking/121.514611,25.049394,121.516246, 25.046755?access_token=pk.eyJ1IjoiZ3JhbnRhYmM5OSIsImEiOiJjamhoZ2VrMGcxdDdmM2FwM3U2emkxZDBjIn0.RFRCH0jQOLFTAK7g93VM7Q</t>
  </si>
  <si>
    <t>https://api.mapbox.com/directions/v5/mapbox/walking/121.580811,25.075366,121.58447, 25.078408?access_token=pk.eyJ1IjoiZ3JhbnRhYmM5OSIsImEiOiJjamhoZ2VrMGcxdDdmM2FwM3U2emkxZDBjIn0.RFRCH0jQOLFTAK7g93VM7Q</t>
  </si>
  <si>
    <t>https://api.mapbox.com/directions/v5/mapbox/walking/121.545022,25.047805,121.544338, 25.051727?access_token=pk.eyJ1IjoiZ3JhbnRhYmM5OSIsImEiOiJjamhoZ2VrMGcxdDdmM2FwM3U2emkxZDBjIn0.RFRCH0jQOLFTAK7g93VM7Q</t>
  </si>
  <si>
    <t>https://api.mapbox.com/directions/v5/mapbox/walking/121.529738,25.118843,121.519153, 25.109298?access_token=pk.eyJ1IjoiZ3JhbnRhYmM5OSIsImEiOiJjamhoZ2VrMGcxdDdmM2FwM3U2emkxZDBjIn0.RFRCH0jQOLFTAK7g93VM7Q</t>
  </si>
  <si>
    <t>https://api.mapbox.com/directions/v5/mapbox/walking/121.474155,25.131411,121.473657, 25.130905?access_token=pk.eyJ1IjoiZ3JhbnRhYmM5OSIsImEiOiJjamhoZ2VrMGcxdDdmM2FwM3U2emkxZDBjIn0.RFRCH0jQOLFTAK7g93VM7Q</t>
  </si>
  <si>
    <t>https://api.mapbox.com/directions/v5/mapbox/walking/121.526071,25.124162,121.515171, 25.115007?access_token=pk.eyJ1IjoiZ3JhbnRhYmM5OSIsImEiOiJjamhoZ2VrMGcxdDdmM2FwM3U2emkxZDBjIn0.RFRCH0jQOLFTAK7g93VM7Q</t>
  </si>
  <si>
    <t>https://api.mapbox.com/directions/v5/mapbox/walking/121.565928,25.04846,121.564595, 25.051328?access_token=pk.eyJ1IjoiZ3JhbnRhYmM5OSIsImEiOiJjamhoZ2VrMGcxdDdmM2FwM3U2emkxZDBjIn0.RFRCH0jQOLFTAK7g93VM7Q</t>
  </si>
  <si>
    <t>https://api.mapbox.com/directions/v5/mapbox/walking/121.469138,25.119292,121.467215, 25.125431?access_token=pk.eyJ1IjoiZ3JhbnRhYmM5OSIsImEiOiJjamhoZ2VrMGcxdDdmM2FwM3U2emkxZDBjIn0.RFRCH0jQOLFTAK7g93VM7Q</t>
  </si>
  <si>
    <t>https://api.mapbox.com/directions/v5/mapbox/walking/121.551418,25.001149,121.557737, 24.999383?access_token=pk.eyJ1IjoiZ3JhbnRhYmM5OSIsImEiOiJjamhoZ2VrMGcxdDdmM2FwM3U2emkxZDBjIn0.RFRCH0jQOLFTAK7g93VM7Q</t>
  </si>
  <si>
    <t>https://api.mapbox.com/directions/v5/mapbox/walking/121.575965,25.073119,121.57556, 25.080152?access_token=pk.eyJ1IjoiZ3JhbnRhYmM5OSIsImEiOiJjamhoZ2VrMGcxdDdmM2FwM3U2emkxZDBjIn0.RFRCH0jQOLFTAK7g93VM7Q</t>
  </si>
  <si>
    <t>https://api.mapbox.com/directions/v5/mapbox/walking/121.584098,25.056687,121.57813, 25.050557?access_token=pk.eyJ1IjoiZ3JhbnRhYmM5OSIsImEiOiJjamhoZ2VrMGcxdDdmM2FwM3U2emkxZDBjIn0.RFRCH0jQOLFTAK7g93VM7Q</t>
  </si>
  <si>
    <t>https://api.mapbox.com/directions/v5/mapbox/walking/121.536802,25.052141,121.534081, 25.051882?access_token=pk.eyJ1IjoiZ3JhbnRhYmM5OSIsImEiOiJjamhoZ2VrMGcxdDdmM2FwM3U2emkxZDBjIn0.RFRCH0jQOLFTAK7g93VM7Q</t>
  </si>
  <si>
    <t>https://api.mapbox.com/directions/v5/mapbox/walking/121.579146,25.038943,121.576574, 25.040699?access_token=pk.eyJ1IjoiZ3JhbnRhYmM5OSIsImEiOiJjamhoZ2VrMGcxdDdmM2FwM3U2emkxZDBjIn0.RFRCH0jQOLFTAK7g93VM7Q</t>
  </si>
  <si>
    <t>https://api.mapbox.com/directions/v5/mapbox/walking/121.463161,25.117472,121.466861, 25.12547?access_token=pk.eyJ1IjoiZ3JhbnRhYmM5OSIsImEiOiJjamhoZ2VrMGcxdDdmM2FwM3U2emkxZDBjIn0.RFRCH0jQOLFTAK7g93VM7Q</t>
  </si>
  <si>
    <t>https://api.mapbox.com/directions/v5/mapbox/walking/121.506219,25.090202,121.525175, 25.08503?access_token=pk.eyJ1IjoiZ3JhbnRhYmM5OSIsImEiOiJjamhoZ2VrMGcxdDdmM2FwM3U2emkxZDBjIn0.RFRCH0jQOLFTAK7g93VM7Q</t>
  </si>
  <si>
    <t>https://api.mapbox.com/directions/v5/mapbox/walking/121.543736,25.045908,121.543985, 25.04202?access_token=pk.eyJ1IjoiZ3JhbnRhYmM5OSIsImEiOiJjamhoZ2VrMGcxdDdmM2FwM3U2emkxZDBjIn0.RFRCH0jQOLFTAK7g93VM7Q</t>
  </si>
  <si>
    <t>https://api.mapbox.com/directions/v5/mapbox/walking/121.544028,25.060632,121.544031, 25.060889?access_token=pk.eyJ1IjoiZ3JhbnRhYmM5OSIsImEiOiJjamhoZ2VrMGcxdDdmM2FwM3U2emkxZDBjIn0.RFRCH0jQOLFTAK7g93VM7Q</t>
  </si>
  <si>
    <t>https://api.mapbox.com/directions/v5/mapbox/walking/121.548086,25.098743,121.555226, 25.085174?access_token=pk.eyJ1IjoiZ3JhbnRhYmM5OSIsImEiOiJjamhoZ2VrMGcxdDdmM2FwM3U2emkxZDBjIn0.RFRCH0jQOLFTAK7g93VM7Q</t>
  </si>
  <si>
    <t>https://api.mapbox.com/directions/v5/mapbox/walking/121.560627,24.987144,121.557737, 24.999383?access_token=pk.eyJ1IjoiZ3JhbnRhYmM5OSIsImEiOiJjamhoZ2VrMGcxdDdmM2FwM3U2emkxZDBjIn0.RFRCH0jQOLFTAK7g93VM7Q</t>
  </si>
  <si>
    <t>https://api.mapbox.com/directions/v5/mapbox/walking/121.555566,25.027123,121.552737, 25.023852?access_token=pk.eyJ1IjoiZ3JhbnRhYmM5OSIsImEiOiJjamhoZ2VrMGcxdDdmM2FwM3U2emkxZDBjIn0.RFRCH0jQOLFTAK7g93VM7Q</t>
  </si>
  <si>
    <t>https://api.mapbox.com/directions/v5/mapbox/walking/121.506624,25.037706,121.509752, 25.036434?access_token=pk.eyJ1IjoiZ3JhbnRhYmM5OSIsImEiOiJjamhoZ2VrMGcxdDdmM2FwM3U2emkxZDBjIn0.RFRCH0jQOLFTAK7g93VM7Q</t>
  </si>
  <si>
    <t>https://api.mapbox.com/directions/v5/mapbox/walking/121.539873,25.04184,121.543143, 25.041797?access_token=pk.eyJ1IjoiZ3JhbnRhYmM5OSIsImEiOiJjamhoZ2VrMGcxdDdmM2FwM3U2emkxZDBjIn0.RFRCH0jQOLFTAK7g93VM7Q</t>
  </si>
  <si>
    <t>https://api.mapbox.com/directions/v5/mapbox/walking/121.520692,25.083023,121.524807, 25.083466?access_token=pk.eyJ1IjoiZ3JhbnRhYmM5OSIsImEiOiJjamhoZ2VrMGcxdDdmM2FwM3U2emkxZDBjIn0.RFRCH0jQOLFTAK7g93VM7Q</t>
  </si>
  <si>
    <t>https://api.mapbox.com/directions/v5/mapbox/walking/121.545608,25.020544,121.543636, 25.026154?access_token=pk.eyJ1IjoiZ3JhbnRhYmM5OSIsImEiOiJjamhoZ2VrMGcxdDdmM2FwM3U2emkxZDBjIn0.RFRCH0jQOLFTAK7g93VM7Q</t>
  </si>
  <si>
    <t>https://api.mapbox.com/directions/v5/mapbox/walking/121.52799,25.101423,121.522636, 25.10204?access_token=pk.eyJ1IjoiZ3JhbnRhYmM5OSIsImEiOiJjamhoZ2VrMGcxdDdmM2FwM3U2emkxZDBjIn0.RFRCH0jQOLFTAK7g93VM7Q</t>
  </si>
  <si>
    <t>https://api.mapbox.com/directions/v5/mapbox/walking/121.471482,25.125377,121.467215, 25.125431?access_token=pk.eyJ1IjoiZ3JhbnRhYmM5OSIsImEiOiJjamhoZ2VrMGcxdDdmM2FwM3U2emkxZDBjIn0.RFRCH0jQOLFTAK7g93VM7Q</t>
  </si>
  <si>
    <t>https://api.mapbox.com/directions/v5/mapbox/walking/121.557674,25.046914,121.556663, 25.041838?access_token=pk.eyJ1IjoiZ3JhbnRhYmM5OSIsImEiOiJjamhoZ2VrMGcxdDdmM2FwM3U2emkxZDBjIn0.RFRCH0jQOLFTAK7g93VM7Q</t>
  </si>
  <si>
    <t>https://api.mapbox.com/directions/v5/mapbox/walking/121.527526,25.096507,121.525966, 25.094106?access_token=pk.eyJ1IjoiZ3JhbnRhYmM5OSIsImEiOiJjamhoZ2VrMGcxdDdmM2FwM3U2emkxZDBjIn0.RFRCH0jQOLFTAK7g93VM7Q</t>
  </si>
  <si>
    <t>https://api.mapbox.com/directions/v5/mapbox/walking/121.492637,25.023316,121.499798, 25.035109?access_token=pk.eyJ1IjoiZ3JhbnRhYmM5OSIsImEiOiJjamhoZ2VrMGcxdDdmM2FwM3U2emkxZDBjIn0.RFRCH0jQOLFTAK7g93VM7Q</t>
  </si>
  <si>
    <t>https://api.mapbox.com/directions/v5/mapbox/walking/121.507979,25.052096,121.510227, 25.049943?access_token=pk.eyJ1IjoiZ3JhbnRhYmM5OSIsImEiOiJjamhoZ2VrMGcxdDdmM2FwM3U2emkxZDBjIn0.RFRCH0jQOLFTAK7g93VM7Q</t>
  </si>
  <si>
    <t>https://api.mapbox.com/directions/v5/mapbox/walking/121.542168,25.051761,121.541863, 25.051748?access_token=pk.eyJ1IjoiZ3JhbnRhYmM5OSIsImEiOiJjamhoZ2VrMGcxdDdmM2FwM3U2emkxZDBjIn0.RFRCH0jQOLFTAK7g93VM7Q</t>
  </si>
  <si>
    <t>https://api.mapbox.com/directions/v5/mapbox/walking/121.583991,25.068616,121.58447, 25.078408?access_token=pk.eyJ1IjoiZ3JhbnRhYmM5OSIsImEiOiJjamhoZ2VrMGcxdDdmM2FwM3U2emkxZDBjIn0.RFRCH0jQOLFTAK7g93VM7Q</t>
  </si>
  <si>
    <t>https://api.mapbox.com/directions/v5/mapbox/walking/121.560928,25.054095,121.563073, 25.051215?access_token=pk.eyJ1IjoiZ3JhbnRhYmM5OSIsImEiOiJjamhoZ2VrMGcxdDdmM2FwM3U2emkxZDBjIn0.RFRCH0jQOLFTAK7g93VM7Q</t>
  </si>
  <si>
    <t>https://api.mapbox.com/directions/v5/mapbox/walking/121.569064,24.984144,121.568409, 24.99858?access_token=pk.eyJ1IjoiZ3JhbnRhYmM5OSIsImEiOiJjamhoZ2VrMGcxdDdmM2FwM3U2emkxZDBjIn0.RFRCH0jQOLFTAK7g93VM7Q</t>
  </si>
  <si>
    <t>https://api.mapbox.com/directions/v5/mapbox/walking/121.542153,25.097103,121.526433, 25.092901?access_token=pk.eyJ1IjoiZ3JhbnRhYmM5OSIsImEiOiJjamhoZ2VrMGcxdDdmM2FwM3U2emkxZDBjIn0.RFRCH0jQOLFTAK7g93VM7Q</t>
  </si>
  <si>
    <t>https://api.mapbox.com/directions/v5/mapbox/walking/121.493009,25.145936,121.485373, 25.137665?access_token=pk.eyJ1IjoiZ3JhbnRhYmM5OSIsImEiOiJjamhoZ2VrMGcxdDdmM2FwM3U2emkxZDBjIn0.RFRCH0jQOLFTAK7g93VM7Q</t>
  </si>
  <si>
    <t>https://api.mapbox.com/directions/v5/mapbox/walking/121.478,25.135394,121.473657, 25.130905?access_token=pk.eyJ1IjoiZ3JhbnRhYmM5OSIsImEiOiJjamhoZ2VrMGcxdDdmM2FwM3U2emkxZDBjIn0.RFRCH0jQOLFTAK7g93VM7Q</t>
  </si>
  <si>
    <t>https://api.mapbox.com/directions/v5/mapbox/walking/121.564806,25.080258,121.566647, 25.082339?access_token=pk.eyJ1IjoiZ3JhbnRhYmM5OSIsImEiOiJjamhoZ2VrMGcxdDdmM2FwM3U2emkxZDBjIn0.RFRCH0jQOLFTAK7g93VM7Q</t>
  </si>
  <si>
    <t>https://api.mapbox.com/directions/v5/mapbox/walking/121.580194,25.05062,121.57813, 25.050557?access_token=pk.eyJ1IjoiZ3JhbnRhYmM5OSIsImEiOiJjamhoZ2VrMGcxdDdmM2FwM3U2emkxZDBjIn0.RFRCH0jQOLFTAK7g93VM7Q</t>
  </si>
  <si>
    <t>https://api.mapbox.com/directions/v5/mapbox/walking/121.607055,25.056655,121.60743, 25.052025?access_token=pk.eyJ1IjoiZ3JhbnRhYmM5OSIsImEiOiJjamhoZ2VrMGcxdDdmM2FwM3U2emkxZDBjIn0.RFRCH0jQOLFTAK7g93VM7Q</t>
  </si>
  <si>
    <t>https://api.mapbox.com/directions/v5/mapbox/walking/121.590304,25.070723,121.58564, 25.078671?access_token=pk.eyJ1IjoiZ3JhbnRhYmM5OSIsImEiOiJjamhoZ2VrMGcxdDdmM2FwM3U2emkxZDBjIn0.RFRCH0jQOLFTAK7g93VM7Q</t>
  </si>
  <si>
    <t>https://api.mapbox.com/directions/v5/mapbox/walking/121.529217,25.105429,121.522356, 25.103804?access_token=pk.eyJ1IjoiZ3JhbnRhYmM5OSIsImEiOiJjamhoZ2VrMGcxdDdmM2FwM3U2emkxZDBjIn0.RFRCH0jQOLFTAK7g93VM7Q</t>
  </si>
  <si>
    <t>https://api.mapbox.com/directions/v5/mapbox/walking/121.534693,25.048334,121.53287, 25.051085?access_token=pk.eyJ1IjoiZ3JhbnRhYmM5OSIsImEiOiJjamhoZ2VrMGcxdDdmM2FwM3U2emkxZDBjIn0.RFRCH0jQOLFTAK7g93VM7Q</t>
  </si>
  <si>
    <t>https://api.mapbox.com/directions/v5/mapbox/walking/121.563125,24.984707,121.568409, 24.99858?access_token=pk.eyJ1IjoiZ3JhbnRhYmM5OSIsImEiOiJjamhoZ2VrMGcxdDdmM2FwM3U2emkxZDBjIn0.RFRCH0jQOLFTAK7g93VM7Q</t>
  </si>
  <si>
    <t>https://api.mapbox.com/directions/v5/mapbox/walking/121.535954,25.110437,121.522356, 25.103804?access_token=pk.eyJ1IjoiZ3JhbnRhYmM5OSIsImEiOiJjamhoZ2VrMGcxdDdmM2FwM3U2emkxZDBjIn0.RFRCH0jQOLFTAK7g93VM7Q</t>
  </si>
  <si>
    <t>https://api.mapbox.com/directions/v5/mapbox/walking/121.579833,25.066997,121.58447, 25.078408?access_token=pk.eyJ1IjoiZ3JhbnRhYmM5OSIsImEiOiJjamhoZ2VrMGcxdDdmM2FwM3U2emkxZDBjIn0.RFRCH0jQOLFTAK7g93VM7Q</t>
  </si>
  <si>
    <t>https://api.mapbox.com/directions/v5/mapbox/walking/121.507688,25.040988,121.508435, 25.041545?access_token=pk.eyJ1IjoiZ3JhbnRhYmM5OSIsImEiOiJjamhoZ2VrMGcxdDdmM2FwM3U2emkxZDBjIn0.RFRCH0jQOLFTAK7g93VM7Q</t>
  </si>
  <si>
    <t>https://api.mapbox.com/directions/v5/mapbox/walking/121.55932,25.028679,121.561564, 25.03273?access_token=pk.eyJ1IjoiZ3JhbnRhYmM5OSIsImEiOiJjamhoZ2VrMGcxdDdmM2FwM3U2emkxZDBjIn0.RFRCH0jQOLFTAK7g93VM7Q</t>
  </si>
  <si>
    <t>https://api.mapbox.com/directions/v5/mapbox/walking/121.51025,25.044091,121.508789, 25.04293?access_token=pk.eyJ1IjoiZ3JhbnRhYmM5OSIsImEiOiJjamhoZ2VrMGcxdDdmM2FwM3U2emkxZDBjIn0.RFRCH0jQOLFTAK7g93VM7Q</t>
  </si>
  <si>
    <t>https://api.mapbox.com/directions/v5/mapbox/walking/121.586065,25.062557,121.592825, 25.050402?access_token=pk.eyJ1IjoiZ3JhbnRhYmM5OSIsImEiOiJjamhoZ2VrMGcxdDdmM2FwM3U2emkxZDBjIn0.RFRCH0jQOLFTAK7g93VM7Q</t>
  </si>
  <si>
    <t>https://api.mapbox.com/directions/v5/mapbox/walking/121.606331,25.053432,121.606357, 25.051911?access_token=pk.eyJ1IjoiZ3JhbnRhYmM5OSIsImEiOiJjamhoZ2VrMGcxdDdmM2FwM3U2emkxZDBjIn0.RFRCH0jQOLFTAK7g93VM7Q</t>
  </si>
  <si>
    <t>https://api.mapbox.com/directions/v5/mapbox/walking/121.51732,25.089034,121.525175, 25.08503?access_token=pk.eyJ1IjoiZ3JhbnRhYmM5OSIsImEiOiJjamhoZ2VrMGcxdDdmM2FwM3U2emkxZDBjIn0.RFRCH0jQOLFTAK7g93VM7Q</t>
  </si>
  <si>
    <t>https://api.mapbox.com/directions/v5/mapbox/walking/121.532725,25.050245,121.53287, 25.051085?access_token=pk.eyJ1IjoiZ3JhbnRhYmM5OSIsImEiOiJjamhoZ2VrMGcxdDdmM2FwM3U2emkxZDBjIn0.RFRCH0jQOLFTAK7g93VM7Q</t>
  </si>
  <si>
    <t>https://api.mapbox.com/directions/v5/mapbox/walking/121.571999,25.041935,121.57512, 25.040995?access_token=pk.eyJ1IjoiZ3JhbnRhYmM5OSIsImEiOiJjamhoZ2VrMGcxdDdmM2FwM3U2emkxZDBjIn0.RFRCH0jQOLFTAK7g93VM7Q</t>
  </si>
  <si>
    <t>https://api.mapbox.com/directions/v5/mapbox/walking/121.4677,25.127959,121.467215, 25.125431?access_token=pk.eyJ1IjoiZ3JhbnRhYmM5OSIsImEiOiJjamhoZ2VrMGcxdDdmM2FwM3U2emkxZDBjIn0.RFRCH0jQOLFTAK7g93VM7Q</t>
  </si>
  <si>
    <t>https://api.mapbox.com/directions/v5/mapbox/walking/121.522096,25.096166,121.525966, 25.094106?access_token=pk.eyJ1IjoiZ3JhbnRhYmM5OSIsImEiOiJjamhoZ2VrMGcxdDdmM2FwM3U2emkxZDBjIn0.RFRCH0jQOLFTAK7g93VM7Q</t>
  </si>
  <si>
    <t>https://api.mapbox.com/directions/v5/mapbox/walking/121.51377,25.025966,121.518261, 25.03240?access_token=pk.eyJ1IjoiZ3JhbnRhYmM5OSIsImEiOiJjamhoZ2VrMGcxdDdmM2FwM3U2emkxZDBjIn0.RFRCH0jQOLFTAK7g93VM7Q</t>
  </si>
  <si>
    <t>https://api.mapbox.com/directions/v5/mapbox/walking/121.565713,25.086372,121.566647, 25.082339?access_token=pk.eyJ1IjoiZ3JhbnRhYmM5OSIsImEiOiJjamhoZ2VrMGcxdDdmM2FwM3U2emkxZDBjIn0.RFRCH0jQOLFTAK7g93VM7Q</t>
  </si>
  <si>
    <t>https://api.mapbox.com/directions/v5/mapbox/walking/121.537354,25.066424,121.532991, 25.060365?access_token=pk.eyJ1IjoiZ3JhbnRhYmM5OSIsImEiOiJjamhoZ2VrMGcxdDdmM2FwM3U2emkxZDBjIn0.RFRCH0jQOLFTAK7g93VM7Q</t>
  </si>
  <si>
    <t>https://api.mapbox.com/directions/v5/mapbox/walking/121.524591,25.041928,121.524217, 25.044111?access_token=pk.eyJ1IjoiZ3JhbnRhYmM5OSIsImEiOiJjamhoZ2VrMGcxdDdmM2FwM3U2emkxZDBjIn0.RFRCH0jQOLFTAK7g93VM7Q</t>
  </si>
  <si>
    <t>https://api.mapbox.com/directions/v5/mapbox/walking/121.518835,25.023377,121.521894, 25.027056?access_token=pk.eyJ1IjoiZ3JhbnRhYmM5OSIsImEiOiJjamhoZ2VrMGcxdDdmM2FwM3U2emkxZDBjIn0.RFRCH0jQOLFTAK7g93VM7Q</t>
  </si>
  <si>
    <t>https://api.mapbox.com/directions/v5/mapbox/walking/121.530188,25.068387,121.526835, 25.062835?access_token=pk.eyJ1IjoiZ3JhbnRhYmM5OSIsImEiOiJjamhoZ2VrMGcxdDdmM2FwM3U2emkxZDBjIn0.RFRCH0jQOLFTAK7g93VM7Q</t>
  </si>
  <si>
    <t>https://api.mapbox.com/directions/v5/mapbox/walking/121.577459,25.049616,121.577464, 25.049799?access_token=pk.eyJ1IjoiZ3JhbnRhYmM5OSIsImEiOiJjamhoZ2VrMGcxdDdmM2FwM3U2emkxZDBjIn0.RFRCH0jQOLFTAK7g93VM7Q</t>
  </si>
  <si>
    <t>https://api.mapbox.com/directions/v5/mapbox/walking/121.582848,25.046361,121.582441, 25.045653?access_token=pk.eyJ1IjoiZ3JhbnRhYmM5OSIsImEiOiJjamhoZ2VrMGcxdDdmM2FwM3U2emkxZDBjIn0.RFRCH0jQOLFTAK7g93VM7Q</t>
  </si>
  <si>
    <t>https://api.mapbox.com/directions/v5/mapbox/walking/121.530037,25.013284,121.533623, 25.015148?access_token=pk.eyJ1IjoiZ3JhbnRhYmM5OSIsImEiOiJjamhoZ2VrMGcxdDdmM2FwM3U2emkxZDBjIn0.RFRCH0jQOLFTAK7g93VM7Q</t>
  </si>
  <si>
    <t>https://api.mapbox.com/directions/v5/mapbox/walking/121.540431,25.047617,121.541863, 25.051748?access_token=pk.eyJ1IjoiZ3JhbnRhYmM5OSIsImEiOiJjamhoZ2VrMGcxdDdmM2FwM3U2emkxZDBjIn0.RFRCH0jQOLFTAK7g93VM7Q</t>
  </si>
  <si>
    <t>https://api.mapbox.com/directions/v5/mapbox/walking/121.541083,25.023473,121.543636, 25.026154?access_token=pk.eyJ1IjoiZ3JhbnRhYmM5OSIsImEiOiJjamhoZ2VrMGcxdDdmM2FwM3U2emkxZDBjIn0.RFRCH0jQOLFTAK7g93VM7Q</t>
  </si>
  <si>
    <t>https://api.mapbox.com/directions/v5/mapbox/walking/121.536446,25.001545,121.538572, 25.002676?access_token=pk.eyJ1IjoiZ3JhbnRhYmM5OSIsImEiOiJjamhoZ2VrMGcxdDdmM2FwM3U2emkxZDBjIn0.RFRCH0jQOLFTAK7g93VM7Q</t>
  </si>
  <si>
    <t>https://api.mapbox.com/directions/v5/mapbox/walking/121.499922,25.041702,121.49953, 25.035484?access_token=pk.eyJ1IjoiZ3JhbnRhYmM5OSIsImEiOiJjamhoZ2VrMGcxdDdmM2FwM3U2emkxZDBjIn0.RFRCH0jQOLFTAK7g93VM7Q</t>
  </si>
  <si>
    <t>https://api.mapbox.com/directions/v5/mapbox/walking/121.516976,25.056458,121.520588, 25.057499?access_token=pk.eyJ1IjoiZ3JhbnRhYmM5OSIsImEiOiJjamhoZ2VrMGcxdDdmM2FwM3U2emkxZDBjIn0.RFRCH0jQOLFTAK7g93VM7Q</t>
  </si>
  <si>
    <t>https://api.mapbox.com/directions/v5/mapbox/walking/121.499358,25.029264,121.499798, 25.035109?access_token=pk.eyJ1IjoiZ3JhbnRhYmM5OSIsImEiOiJjamhoZ2VrMGcxdDdmM2FwM3U2emkxZDBjIn0.RFRCH0jQOLFTAK7g93VM7Q</t>
  </si>
  <si>
    <t>https://api.mapbox.com/directions/v5/mapbox/walking/121.558731,25.033209,121.561564, 25.032733?access_token=pk.eyJ1IjoiZ3JhbnRhYmM5OSIsImEiOiJjamhoZ2VrMGcxdDdmM2FwM3U2emkxZDBjIn0.RFRCH0jQOLFTAK7g93VM7Q</t>
  </si>
  <si>
    <t>https://api.mapbox.com/directions/v5/mapbox/walking/121.525383,25.055062,121.521154, 25.052611?access_token=pk.eyJ1IjoiZ3JhbnRhYmM5OSIsImEiOiJjamhoZ2VrMGcxdDdmM2FwM3U2emkxZDBjIn0.RFRCH0jQOLFTAK7g93VM7Q</t>
  </si>
  <si>
    <t>https://api.mapbox.com/directions/v5/mapbox/walking/121.550711,25.060746,121.552241, 25.062923?access_token=pk.eyJ1IjoiZ3JhbnRhYmM5OSIsImEiOiJjamhoZ2VrMGcxdDdmM2FwM3U2emkxZDBjIn0.RFRCH0jQOLFTAK7g93VM7Q</t>
  </si>
  <si>
    <t>https://api.mapbox.com/directions/v5/mapbox/walking/121.617085,25.076691,121.608047, 25.072638?access_token=pk.eyJ1IjoiZ3JhbnRhYmM5OSIsImEiOiJjamhoZ2VrMGcxdDdmM2FwM3U2emkxZDBjIn0.RFRCH0jQOLFTAK7g93VM7Q</t>
  </si>
  <si>
    <t>https://api.mapbox.com/directions/v5/mapbox/walking/121.531235,25.029902,121.529506, 25.033564?access_token=pk.eyJ1IjoiZ3JhbnRhYmM5OSIsImEiOiJjamhoZ2VrMGcxdDdmM2FwM3U2emkxZDBjIn0.RFRCH0jQOLFTAK7g93VM7Q</t>
  </si>
  <si>
    <t>https://api.mapbox.com/directions/v5/mapbox/walking/121.592253,25.087413,121.594266, 25.083745?access_token=pk.eyJ1IjoiZ3JhbnRhYmM5OSIsImEiOiJjamhoZ2VrMGcxdDdmM2FwM3U2emkxZDBjIn0.RFRCH0jQOLFTAK7g93VM7Q</t>
  </si>
  <si>
    <t>https://api.mapbox.com/directions/v5/mapbox/walking/121.52198,25.027781,121.521937, 25.02742?access_token=pk.eyJ1IjoiZ3JhbnRhYmM5OSIsImEiOiJjamhoZ2VrMGcxdDdmM2FwM3U2emkxZDBjIn0.RFRCH0jQOLFTAK7g93VM7Q</t>
  </si>
  <si>
    <t>https://api.mapbox.com/directions/v5/mapbox/walking/121.552076,25.03757,121.551586, 25.04134?access_token=pk.eyJ1IjoiZ3JhbnRhYmM5OSIsImEiOiJjamhoZ2VrMGcxdDdmM2FwM3U2emkxZDBjIn0.RFRCH0jQOLFTAK7g93VM7Q</t>
  </si>
  <si>
    <t>https://api.mapbox.com/directions/v5/mapbox/walking/121.567127,25.055672,121.56471, 25.051588?access_token=pk.eyJ1IjoiZ3JhbnRhYmM5OSIsImEiOiJjamhoZ2VrMGcxdDdmM2FwM3U2emkxZDBjIn0.RFRCH0jQOLFTAK7g93VM7Q</t>
  </si>
  <si>
    <t>https://api.mapbox.com/directions/v5/mapbox/walking/121.556098,25.05447,121.552898, 25.051534?access_token=pk.eyJ1IjoiZ3JhbnRhYmM5OSIsImEiOiJjamhoZ2VrMGcxdDdmM2FwM3U2emkxZDBjIn0.RFRCH0jQOLFTAK7g93VM7Q</t>
  </si>
  <si>
    <t>https://api.mapbox.com/directions/v5/mapbox/walking/121.542732,25.057923,121.544031, 25.060889?access_token=pk.eyJ1IjoiZ3JhbnRhYmM5OSIsImEiOiJjamhoZ2VrMGcxdDdmM2FwM3U2emkxZDBjIn0.RFRCH0jQOLFTAK7g93VM7Q</t>
  </si>
  <si>
    <t>https://api.mapbox.com/directions/v5/mapbox/walking/121.532229,25.042392,121.532065, 25.042103?access_token=pk.eyJ1IjoiZ3JhbnRhYmM5OSIsImEiOiJjamhoZ2VrMGcxdDdmM2FwM3U2emkxZDBjIn0.RFRCH0jQOLFTAK7g93VM7Q</t>
  </si>
  <si>
    <t>https://api.mapbox.com/directions/v5/mapbox/walking/121.552787,25.033323,121.552602, 25.033377?access_token=pk.eyJ1IjoiZ3JhbnRhYmM5OSIsImEiOiJjamhoZ2VrMGcxdDdmM2FwM3U2emkxZDBjIn0.RFRCH0jQOLFTAK7g93VM7Q</t>
  </si>
  <si>
    <t>https://api.mapbox.com/directions/v5/mapbox/walking/121.532738,25.04515,121.531829, 25.042784?access_token=pk.eyJ1IjoiZ3JhbnRhYmM5OSIsImEiOiJjamhoZ2VrMGcxdDdmM2FwM3U2emkxZDBjIn0.RFRCH0jQOLFTAK7g93VM7Q</t>
  </si>
  <si>
    <t>https://api.mapbox.com/directions/v5/mapbox/walking/121.54872,25.053614,121.550715, 25.05157?access_token=pk.eyJ1IjoiZ3JhbnRhYmM5OSIsImEiOiJjamhoZ2VrMGcxdDdmM2FwM3U2emkxZDBjIn0.RFRCH0jQOLFTAK7g93VM7Q</t>
  </si>
  <si>
    <t>https://api.mapbox.com/directions/v5/mapbox/walking/121.539037,25.001447,121.538896, 25.001367?access_token=pk.eyJ1IjoiZ3JhbnRhYmM5OSIsImEiOiJjamhoZ2VrMGcxdDdmM2FwM3U2emkxZDBjIn0.RFRCH0jQOLFTAK7g93VM7Q</t>
  </si>
  <si>
    <t>https://api.mapbox.com/directions/v5/mapbox/walking/121.54763,25.060911,121.544031, 25.06088?access_token=pk.eyJ1IjoiZ3JhbnRhYmM5OSIsImEiOiJjamhoZ2VrMGcxdDdmM2FwM3U2emkxZDBjIn0.RFRCH0jQOLFTAK7g93VM7Q</t>
  </si>
  <si>
    <t>https://api.mapbox.com/directions/v5/mapbox/walking/121.491675,25.026823,121.499798, 25.035109?access_token=pk.eyJ1IjoiZ3JhbnRhYmM5OSIsImEiOiJjamhoZ2VrMGcxdDdmM2FwM3U2emkxZDBjIn0.RFRCH0jQOLFTAK7g93VM7Q</t>
  </si>
  <si>
    <t>https://api.mapbox.com/directions/v5/mapbox/walking/121.59484,25.084135,121.594612, 25.08363?access_token=pk.eyJ1IjoiZ3JhbnRhYmM5OSIsImEiOiJjamhoZ2VrMGcxdDdmM2FwM3U2emkxZDBjIn0.RFRCH0jQOLFTAK7g93VM7Q</t>
  </si>
  <si>
    <t>https://api.mapbox.com/directions/v5/mapbox/walking/121.525322,25.068507,121.526095, 25.06284?access_token=pk.eyJ1IjoiZ3JhbnRhYmM5OSIsImEiOiJjamhoZ2VrMGcxdDdmM2FwM3U2emkxZDBjIn0.RFRCH0jQOLFTAK7g93VM7Q</t>
  </si>
  <si>
    <t>https://api.mapbox.com/directions/v5/mapbox/walking/121.564262,25.051287,121.564595, 25.051328?access_token=pk.eyJ1IjoiZ3JhbnRhYmM5OSIsImEiOiJjamhoZ2VrMGcxdDdmM2FwM3U2emkxZDBjIn0.RFRCH0jQOLFTAK7g93VM7Q</t>
  </si>
  <si>
    <t>https://api.mapbox.com/directions/v5/mapbox/walking/121.505085,25.031334,121.501622, 25.035421?access_token=pk.eyJ1IjoiZ3JhbnRhYmM5OSIsImEiOiJjamhoZ2VrMGcxdDdmM2FwM3U2emkxZDBjIn0.RFRCH0jQOLFTAK7g93VM7Q</t>
  </si>
  <si>
    <t>https://api.mapbox.com/directions/v5/mapbox/walking/121.52504,25.058835,121.526148, 25.06246?access_token=pk.eyJ1IjoiZ3JhbnRhYmM5OSIsImEiOiJjamhoZ2VrMGcxdDdmM2FwM3U2emkxZDBjIn0.RFRCH0jQOLFTAK7g93VM7Q</t>
  </si>
  <si>
    <t>https://api.mapbox.com/directions/v5/mapbox/walking/121.524392,25.061568,121.526148, 25.062461?access_token=pk.eyJ1IjoiZ3JhbnRhYmM5OSIsImEiOiJjamhoZ2VrMGcxdDdmM2FwM3U2emkxZDBjIn0.RFRCH0jQOLFTAK7g93VM7Q</t>
  </si>
  <si>
    <t>https://api.mapbox.com/directions/v5/mapbox/walking/121.5108,25.08221,121.520108, 25.071776?access_token=pk.eyJ1IjoiZ3JhbnRhYmM5OSIsImEiOiJjamhoZ2VrMGcxdDdmM2FwM3U2emkxZDBjIn0.RFRCH0jQOLFTAK7g93VM7Q</t>
  </si>
  <si>
    <t>https://api.mapbox.com/directions/v5/mapbox/walking/121.58707,25.05827,121.592825, 25.05040?access_token=pk.eyJ1IjoiZ3JhbnRhYmM5OSIsImEiOiJjamhoZ2VrMGcxdDdmM2FwM3U2emkxZDBjIn0.RFRCH0jQOLFTAK7g93VM7Q</t>
  </si>
  <si>
    <t>https://api.mapbox.com/directions/v5/mapbox/walking/121.56709,25.04525,121.567181, 25.04126?access_token=pk.eyJ1IjoiZ3JhbnRhYmM5OSIsImEiOiJjamhoZ2VrMGcxdDdmM2FwM3U2emkxZDBjIn0.RFRCH0jQOLFTAK7g93VM7Q</t>
  </si>
  <si>
    <t>https://api.mapbox.com/directions/v5/mapbox/walking/121.51464,25.03158,121.515983, 25.03456?access_token=pk.eyJ1IjoiZ3JhbnRhYmM5OSIsImEiOiJjamhoZ2VrMGcxdDdmM2FwM3U2emkxZDBjIn0.RFRCH0jQOLFTAK7g93VM7Q</t>
  </si>
  <si>
    <t>https://api.mapbox.com/directions/v5/mapbox/walking/121.53146,25.05316,121.532826, 25.05257?access_token=pk.eyJ1IjoiZ3JhbnRhYmM5OSIsImEiOiJjamhoZ2VrMGcxdDdmM2FwM3U2emkxZDBjIn0.RFRCH0jQOLFTAK7g93VM7Q</t>
  </si>
  <si>
    <t>https://api.mapbox.com/directions/v5/mapbox/walking/121.55236,25.07983,121.547104, 25.08011?access_token=pk.eyJ1IjoiZ3JhbnRhYmM5OSIsImEiOiJjamhoZ2VrMGcxdDdmM2FwM3U2emkxZDBjIn0.RFRCH0jQOLFTAK7g93VM7Q</t>
  </si>
  <si>
    <t>https://api.mapbox.com/directions/v5/mapbox/walking/121.5115,25.07491,121.520108, 25.071776?access_token=pk.eyJ1IjoiZ3JhbnRhYmM5OSIsImEiOiJjamhoZ2VrMGcxdDdmM2FwM3U2emkxZDBjIn0.RFRCH0jQOLFTAK7g93VM7Q</t>
  </si>
  <si>
    <t>https://api.mapbox.com/directions/v5/mapbox/walking/121.51974,25.06859,121.520033, 25.07078?access_token=pk.eyJ1IjoiZ3JhbnRhYmM5OSIsImEiOiJjamhoZ2VrMGcxdDdmM2FwM3U2emkxZDBjIn0.RFRCH0jQOLFTAK7g93VM7Q</t>
  </si>
  <si>
    <t>https://api.mapbox.com/directions/v5/mapbox/walking/121.52193,25.05225,121.521154, 25.05261?access_token=pk.eyJ1IjoiZ3JhbnRhYmM5OSIsImEiOiJjamhoZ2VrMGcxdDdmM2FwM3U2emkxZDBjIn0.RFRCH0jQOLFTAK7g93VM7Q</t>
  </si>
  <si>
    <t>https://api.mapbox.com/directions/v5/mapbox/walking/121.561182,25.047428,121.563073, 25.051215?access_token=pk.eyJ1IjoiZ3JhbnRhYmM5OSIsImEiOiJjamhoZ2VrMGcxdDdmM2FwM3U2emkxZDBjIn0.RFRCH0jQOLFTAK7g93VM7Q</t>
  </si>
  <si>
    <t>https://api.mapbox.com/directions/v5/mapbox/walking/121.549024,25.028973,121.552332, 25.033032?access_token=pk.eyJ1IjoiZ3JhbnRhYmM5OSIsImEiOiJjamhoZ2VrMGcxdDdmM2FwM3U2emkxZDBjIn0.RFRCH0jQOLFTAK7g93VM7Q</t>
  </si>
  <si>
    <t>https://api.mapbox.com/directions/v5/mapbox/walking/121.567855,24.986301,121.568409, 24.99858?access_token=pk.eyJ1IjoiZ3JhbnRhYmM5OSIsImEiOiJjamhoZ2VrMGcxdDdmM2FwM3U2emkxZDBjIn0.RFRCH0jQOLFTAK7g93VM7Q</t>
  </si>
  <si>
    <t>https://api.mapbox.com/directions/v5/mapbox/walking/121.51815,25.06382,121.518558, 25.06312?access_token=pk.eyJ1IjoiZ3JhbnRhYmM5OSIsImEiOiJjamhoZ2VrMGcxdDdmM2FwM3U2emkxZDBjIn0.RFRCH0jQOLFTAK7g93VM7Q</t>
  </si>
  <si>
    <t>https://api.mapbox.com/directions/v5/mapbox/walking/121.57592,25.05301,121.576244, 25.05017?access_token=pk.eyJ1IjoiZ3JhbnRhYmM5OSIsImEiOiJjamhoZ2VrMGcxdDdmM2FwM3U2emkxZDBjIn0.RFRCH0jQOLFTAK7g93VM7Q</t>
  </si>
  <si>
    <t>https://api.mapbox.com/directions/v5/mapbox/walking/121.58794,25.04573,121.583277, 25.04523?access_token=pk.eyJ1IjoiZ3JhbnRhYmM5OSIsImEiOiJjamhoZ2VrMGcxdDdmM2FwM3U2emkxZDBjIn0.RFRCH0jQOLFTAK7g93VM7Q</t>
  </si>
  <si>
    <t>https://api.mapbox.com/directions/v5/mapbox/walking/121.51816,25.07581,121.520108, 25.07177?access_token=pk.eyJ1IjoiZ3JhbnRhYmM5OSIsImEiOiJjamhoZ2VrMGcxdDdmM2FwM3U2emkxZDBjIn0.RFRCH0jQOLFTAK7g93VM7Q</t>
  </si>
  <si>
    <t>https://api.mapbox.com/directions/v5/mapbox/walking/121.55716,25.05143,121.552898, 25.05153?access_token=pk.eyJ1IjoiZ3JhbnRhYmM5OSIsImEiOiJjamhoZ2VrMGcxdDdmM2FwM3U2emkxZDBjIn0.RFRCH0jQOLFTAK7g93VM7Q</t>
  </si>
  <si>
    <t>https://api.mapbox.com/directions/v5/mapbox/walking/121.52243,25.10094,121.522636, 25.10204?access_token=pk.eyJ1IjoiZ3JhbnRhYmM5OSIsImEiOiJjamhoZ2VrMGcxdDdmM2FwM3U2emkxZDBjIn0.RFRCH0jQOLFTAK7g93VM7Q</t>
  </si>
  <si>
    <t>https://api.mapbox.com/directions/v5/mapbox/walking/121.51468,25.10779,121.519153, 25.10929?access_token=pk.eyJ1IjoiZ3JhbnRhYmM5OSIsImEiOiJjamhoZ2VrMGcxdDdmM2FwM3U2emkxZDBjIn0.RFRCH0jQOLFTAK7g93VM7Q</t>
  </si>
  <si>
    <t>https://api.mapbox.com/directions/v5/mapbox/walking/121.58755,25.04904,121.592726, 25.05031?access_token=pk.eyJ1IjoiZ3JhbnRhYmM5OSIsImEiOiJjamhoZ2VrMGcxdDdmM2FwM3U2emkxZDBjIn0.RFRCH0jQOLFTAK7g93VM7Q</t>
  </si>
  <si>
    <t>https://api.mapbox.com/directions/v5/mapbox/walking/121.54401,25.04264,121.543985, 25.04202?access_token=pk.eyJ1IjoiZ3JhbnRhYmM5OSIsImEiOiJjamhoZ2VrMGcxdDdmM2FwM3U2emkxZDBjIn0.RFRCH0jQOLFTAK7g93VM7Q</t>
  </si>
  <si>
    <t>https://api.mapbox.com/directions/v5/mapbox/walking/121.51943,25.03806,121.516543, 25.03588?access_token=pk.eyJ1IjoiZ3JhbnRhYmM5OSIsImEiOiJjamhoZ2VrMGcxdDdmM2FwM3U2emkxZDBjIn0.RFRCH0jQOLFTAK7g93VM7Q</t>
  </si>
  <si>
    <t>https://api.mapbox.com/directions/v5/mapbox/walking/121.51669,25.09157,121.525966, 25.09410?access_token=pk.eyJ1IjoiZ3JhbnRhYmM5OSIsImEiOiJjamhoZ2VrMGcxdDdmM2FwM3U2emkxZDBjIn0.RFRCH0jQOLFTAK7g93VM7Q</t>
  </si>
  <si>
    <t>https://api.mapbox.com/directions/v5/mapbox/walking/121.51135,25.04134,121.509006, 25.04220?access_token=pk.eyJ1IjoiZ3JhbnRhYmM5OSIsImEiOiJjamhoZ2VrMGcxdDdmM2FwM3U2emkxZDBjIn0.RFRCH0jQOLFTAK7g93VM7Q</t>
  </si>
  <si>
    <t>https://api.mapbox.com/directions/v5/mapbox/walking/121.55942,25.058522,121.563073, 25.05121?access_token=pk.eyJ1IjoiZ3JhbnRhYmM5OSIsImEiOiJjamhoZ2VrMGcxdDdmM2FwM3U2emkxZDBjIn0.RFRCH0jQOLFTAK7g93VM7Q</t>
  </si>
  <si>
    <t>https://api.mapbox.com/directions/v5/mapbox/walking/121.51364,25.07183,121.520108, 25.07177?access_token=pk.eyJ1IjoiZ3JhbnRhYmM5OSIsImEiOiJjamhoZ2VrMGcxdDdmM2FwM3U2emkxZDBjIn0.RFRCH0jQOLFTAK7g93VM7Q</t>
  </si>
  <si>
    <t>https://api.mapbox.com/directions/v5/mapbox/walking/121.54336,25.02904,121.543636, 25.02615?access_token=pk.eyJ1IjoiZ3JhbnRhYmM5OSIsImEiOiJjamhoZ2VrMGcxdDdmM2FwM3U2emkxZDBjIn0.RFRCH0jQOLFTAK7g93VM7Q</t>
  </si>
  <si>
    <t>https://api.mapbox.com/directions/v5/mapbox/walking/121.51954,25.04469,121.518643, 25.04607?access_token=pk.eyJ1IjoiZ3JhbnRhYmM5OSIsImEiOiJjamhoZ2VrMGcxdDdmM2FwM3U2emkxZDBjIn0.RFRCH0jQOLFTAK7g93VM7Q</t>
  </si>
  <si>
    <t>https://api.mapbox.com/directions/v5/mapbox/walking/121.50944,25.06318,121.512319, 25.06318?access_token=pk.eyJ1IjoiZ3JhbnRhYmM5OSIsImEiOiJjamhoZ2VrMGcxdDdmM2FwM3U2emkxZDBjIn0.RFRCH0jQOLFTAK7g93VM7Q</t>
  </si>
  <si>
    <t>https://api.mapbox.com/directions/v5/mapbox/walking/121.52049,25.02088,121.523353, 25.02550?access_token=pk.eyJ1IjoiZ3JhbnRhYmM5OSIsImEiOiJjamhoZ2VrMGcxdDdmM2FwM3U2emkxZDBjIn0.RFRCH0jQOLFTAK7g93VM7Q</t>
  </si>
  <si>
    <t>https://api.mapbox.com/directions/v5/mapbox/walking/121.538084,25.040033,121.53368, 25.041783?access_token=pk.eyJ1IjoiZ3JhbnRhYmM5OSIsImEiOiJjamhoZ2VrMGcxdDdmM2FwM3U2emkxZDBjIn0.RFRCH0jQOLFTAK7g93VM7Q</t>
  </si>
  <si>
    <t>https://api.mapbox.com/directions/v5/mapbox/walking/121.61759,25.04478,121.618148, 25.05403?access_token=pk.eyJ1IjoiZ3JhbnRhYmM5OSIsImEiOiJjamhoZ2VrMGcxdDdmM2FwM3U2emkxZDBjIn0.RFRCH0jQOLFTAK7g93VM7Q</t>
  </si>
  <si>
    <t>https://api.mapbox.com/directions/v5/mapbox/walking/121.59749,25.0674,121.607197, 25.07253?access_token=pk.eyJ1IjoiZ3JhbnRhYmM5OSIsImEiOiJjamhoZ2VrMGcxdDdmM2FwM3U2emkxZDBjIn0.RFRCH0jQOLFTAK7g93VM7Q</t>
  </si>
  <si>
    <t>https://api.mapbox.com/directions/v5/mapbox/walking/121.57636,25.03423,121.570408, 25.03302?access_token=pk.eyJ1IjoiZ3JhbnRhYmM5OSIsImEiOiJjamhoZ2VrMGcxdDdmM2FwM3U2emkxZDBjIn0.RFRCH0jQOLFTAK7g93VM7Q</t>
  </si>
  <si>
    <t>https://api.mapbox.com/directions/v5/mapbox/walking/121.5911,25.06058,121.59363, 25.050599?access_token=pk.eyJ1IjoiZ3JhbnRhYmM5OSIsImEiOiJjamhoZ2VrMGcxdDdmM2FwM3U2emkxZDBjIn0.RFRCH0jQOLFTAK7g93VM7Q</t>
  </si>
  <si>
    <t>https://api.mapbox.com/directions/v5/mapbox/walking/121.56358,25.05601,121.563643, 25.05151?access_token=pk.eyJ1IjoiZ3JhbnRhYmM5OSIsImEiOiJjamhoZ2VrMGcxdDdmM2FwM3U2emkxZDBjIn0.RFRCH0jQOLFTAK7g93VM7Q</t>
  </si>
  <si>
    <t>https://api.mapbox.com/directions/v5/mapbox/walking/121.53754,25.06252,121.533393, 25.05986?access_token=pk.eyJ1IjoiZ3JhbnRhYmM5OSIsImEiOiJjamhoZ2VrMGcxdDdmM2FwM3U2emkxZDBjIn0.RFRCH0jQOLFTAK7g93VM7Q</t>
  </si>
  <si>
    <t>https://api.mapbox.com/directions/v5/mapbox/walking/121.5222,25.1177,121.516205, 25.113602?access_token=pk.eyJ1IjoiZ3JhbnRhYmM5OSIsImEiOiJjamhoZ2VrMGcxdDdmM2FwM3U2emkxZDBjIn0.RFRCH0jQOLFTAK7g93VM7Q</t>
  </si>
  <si>
    <t>https://api.mapbox.com/directions/v5/mapbox/walking/121.52533,25.02672,121.523353, 25.02607?access_token=pk.eyJ1IjoiZ3JhbnRhYmM5OSIsImEiOiJjamhoZ2VrMGcxdDdmM2FwM3U2emkxZDBjIn0.RFRCH0jQOLFTAK7g93VM7Q</t>
  </si>
  <si>
    <t>https://api.mapbox.com/directions/v5/mapbox/walking/121.5435,25.03617,121.543749, 25.034006?access_token=pk.eyJ1IjoiZ3JhbnRhYmM5OSIsImEiOiJjamhoZ2VrMGcxdDdmM2FwM3U2emkxZDBjIn0.RFRCH0jQOLFTAK7g93VM7Q</t>
  </si>
  <si>
    <t>https://api.mapbox.com/directions/v5/mapbox/walking/121.55219,25.02109,121.552737, 25.02385?access_token=pk.eyJ1IjoiZ3JhbnRhYmM5OSIsImEiOiJjamhoZ2VrMGcxdDdmM2FwM3U2emkxZDBjIn0.RFRCH0jQOLFTAK7g93VM7Q</t>
  </si>
  <si>
    <t>https://api.mapbox.com/directions/v5/mapbox/walking/121.51223,25.11912,121.515171, 25.11500?access_token=pk.eyJ1IjoiZ3JhbnRhYmM5OSIsImEiOiJjamhoZ2VrMGcxdDdmM2FwM3U2emkxZDBjIn0.RFRCH0jQOLFTAK7g93VM7Q</t>
  </si>
  <si>
    <t>https://api.mapbox.com/directions/v5/mapbox/walking/121.58287,25.07988,121.58447, 25.07840?access_token=pk.eyJ1IjoiZ3JhbnRhYmM5OSIsImEiOiJjamhoZ2VrMGcxdDdmM2FwM3U2emkxZDBjIn0.RFRCH0jQOLFTAK7g93VM7Q</t>
  </si>
  <si>
    <t>https://api.mapbox.com/directions/v5/mapbox/walking/121.497019,25.13597,121.49824, 25.132316?access_token=pk.eyJ1IjoiZ3JhbnRhYmM5OSIsImEiOiJjamhoZ2VrMGcxdDdmM2FwM3U2emkxZDBjIn0.RFRCH0jQOLFTAK7g93VM7Q</t>
  </si>
  <si>
    <t>https://api.mapbox.com/directions/v5/mapbox/walking/121.51979,25.10208,121.522636, 25.10204?access_token=pk.eyJ1IjoiZ3JhbnRhYmM5OSIsImEiOiJjamhoZ2VrMGcxdDdmM2FwM3U2emkxZDBjIn0.RFRCH0jQOLFTAK7g93VM7Q</t>
  </si>
  <si>
    <t>https://api.mapbox.com/directions/v5/mapbox/walking/121.54361,24.98862,121.540933, 24.99229?access_token=pk.eyJ1IjoiZ3JhbnRhYmM5OSIsImEiOiJjamhoZ2VrMGcxdDdmM2FwM3U2emkxZDBjIn0.RFRCH0jQOLFTAK7g93VM7Q</t>
  </si>
  <si>
    <t>https://api.mapbox.com/directions/v5/mapbox/walking/121.50242,25.02656,121.501622, 25.03542?access_token=pk.eyJ1IjoiZ3JhbnRhYmM5OSIsImEiOiJjamhoZ2VrMGcxdDdmM2FwM3U2emkxZDBjIn0.RFRCH0jQOLFTAK7g93VM7Q</t>
  </si>
  <si>
    <t>https://api.mapbox.com/directions/v5/mapbox/walking/121.50834,25.03532,121.509865, 25.03573?access_token=pk.eyJ1IjoiZ3JhbnRhYmM5OSIsImEiOiJjamhoZ2VrMGcxdDdmM2FwM3U2emkxZDBjIn0.RFRCH0jQOLFTAK7g93VM7Q</t>
  </si>
  <si>
    <t>https://api.mapbox.com/directions/v5/mapbox/walking/121.51359,25.06825,121.51344, 25.06373?access_token=pk.eyJ1IjoiZ3JhbnRhYmM5OSIsImEiOiJjamhoZ2VrMGcxdDdmM2FwM3U2emkxZDBjIn0.RFRCH0jQOLFTAK7g93VM7Q</t>
  </si>
  <si>
    <t>https://api.mapbox.com/directions/v5/mapbox/walking/121.546635,25.04525,121.54506, 25.041772?access_token=pk.eyJ1IjoiZ3JhbnRhYmM5OSIsImEiOiJjamhoZ2VrMGcxdDdmM2FwM3U2emkxZDBjIn0.RFRCH0jQOLFTAK7g93VM7Q</t>
  </si>
  <si>
    <t>https://api.mapbox.com/directions/v5/mapbox/walking/121.602225,25.073322,121.607197, 25.072534?access_token=pk.eyJ1IjoiZ3JhbnRhYmM5OSIsImEiOiJjamhoZ2VrMGcxdDdmM2FwM3U2emkxZDBjIn0.RFRCH0jQOLFTAK7g93VM7Q</t>
  </si>
  <si>
    <t>https://api.mapbox.com/directions/v5/mapbox/walking/121.526766,25.087714,121.525175, 25.08503?access_token=pk.eyJ1IjoiZ3JhbnRhYmM5OSIsImEiOiJjamhoZ2VrMGcxdDdmM2FwM3U2emkxZDBjIn0.RFRCH0jQOLFTAK7g93VM7Q</t>
  </si>
  <si>
    <t>https://api.mapbox.com/directions/v5/mapbox/walking/121.536915,25.057778,121.533342, 25.058792?access_token=pk.eyJ1IjoiZ3JhbnRhYmM5OSIsImEiOiJjamhoZ2VrMGcxdDdmM2FwM3U2emkxZDBjIn0.RFRCH0jQOLFTAK7g93VM7Q</t>
  </si>
  <si>
    <t>https://api.mapbox.com/directions/v5/mapbox/walking/121.599693,25.053675,121.593799, 25.050572?access_token=pk.eyJ1IjoiZ3JhbnRhYmM5OSIsImEiOiJjamhoZ2VrMGcxdDdmM2FwM3U2emkxZDBjIn0.RFRCH0jQOLFTAK7g93VM7Q</t>
  </si>
  <si>
    <t>https://api.mapbox.com/directions/v5/mapbox/walking/121.578691,25.073193,121.57556, 25.080152?access_token=pk.eyJ1IjoiZ3JhbnRhYmM5OSIsImEiOiJjamhoZ2VrMGcxdDdmM2FwM3U2emkxZDBjIn0.RFRCH0jQOLFTAK7g93VM7Q</t>
  </si>
  <si>
    <t>https://api.mapbox.com/directions/v5/mapbox/walking/121.580762,25.042619,121.581854, 25.043703?access_token=pk.eyJ1IjoiZ3JhbnRhYmM5OSIsImEiOiJjamhoZ2VrMGcxdDdmM2FwM3U2emkxZDBjIn0.RFRCH0jQOLFTAK7g93VM7Q</t>
  </si>
  <si>
    <t>https://api.mapbox.com/directions/v5/mapbox/walking/121.567899,25.064713,121.56471, 25.051588?access_token=pk.eyJ1IjoiZ3JhbnRhYmM5OSIsImEiOiJjamhoZ2VrMGcxdDdmM2FwM3U2emkxZDBjIn0.RFRCH0jQOLFTAK7g93VM7Q</t>
  </si>
  <si>
    <t>https://api.mapbox.com/directions/v5/mapbox/walking/121.578125,25.06853,121.58447, 25.078408?access_token=pk.eyJ1IjoiZ3JhbnRhYmM5OSIsImEiOiJjamhoZ2VrMGcxdDdmM2FwM3U2emkxZDBjIn0.RFRCH0jQOLFTAK7g93VM7Q</t>
  </si>
  <si>
    <t>https://api.mapbox.com/directions/v5/mapbox/walking/121.50639,25.03516,121.509865, 25.03573?access_token=pk.eyJ1IjoiZ3JhbnRhYmM5OSIsImEiOiJjamhoZ2VrMGcxdDdmM2FwM3U2emkxZDBjIn0.RFRCH0jQOLFTAK7g93VM7Q</t>
  </si>
  <si>
    <t>https://api.mapbox.com/directions/v5/mapbox/walking/121.55545,24.97848,121.543068, 24.97502?access_token=pk.eyJ1IjoiZ3JhbnRhYmM5OSIsImEiOiJjamhoZ2VrMGcxdDdmM2FwM3U2emkxZDBjIn0.RFRCH0jQOLFTAK7g93VM7Q</t>
  </si>
  <si>
    <t>https://api.mapbox.com/directions/v5/mapbox/walking/121.5448,25.05491,121.54447, 25.052329?access_token=pk.eyJ1IjoiZ3JhbnRhYmM5OSIsImEiOiJjamhoZ2VrMGcxdDdmM2FwM3U2emkxZDBjIn0.RFRCH0jQOLFTAK7g93VM7Q</t>
  </si>
  <si>
    <t>https://api.mapbox.com/directions/v5/mapbox/walking/121.54531,24.9856,121.543209, 24.98285?access_token=pk.eyJ1IjoiZ3JhbnRhYmM5OSIsImEiOiJjamhoZ2VrMGcxdDdmM2FwM3U2emkxZDBjIn0.RFRCH0jQOLFTAK7g93VM7Q</t>
  </si>
  <si>
    <t>https://api.mapbox.com/directions/v5/mapbox/walking/121.52981,25.06029,121.532991, 25.06036?access_token=pk.eyJ1IjoiZ3JhbnRhYmM5OSIsImEiOiJjamhoZ2VrMGcxdDdmM2FwM3U2emkxZDBjIn0.RFRCH0jQOLFTAK7g93VM7Q</t>
  </si>
  <si>
    <t>https://api.mapbox.com/directions/v5/mapbox/walking/121.56316,25.0261,121.563646, 25.03274?access_token=pk.eyJ1IjoiZ3JhbnRhYmM5OSIsImEiOiJjamhoZ2VrMGcxdDdmM2FwM3U2emkxZDBjIn0.RFRCH0jQOLFTAK7g93VM7Q</t>
  </si>
  <si>
    <t>https://api.mapbox.com/directions/v5/mapbox/walking/121.547092,24.995563,121.541517, 24.993069?access_token=pk.eyJ1IjoiZ3JhbnRhYmM5OSIsImEiOiJjamhoZ2VrMGcxdDdmM2FwM3U2emkxZDBjIn0.RFRCH0jQOLFTAK7g93VM7Q</t>
  </si>
  <si>
    <t>https://api.mapbox.com/directions/v5/mapbox/walking/121.586245,25.038324,121.581854, 25.043703?access_token=pk.eyJ1IjoiZ3JhbnRhYmM5OSIsImEiOiJjamhoZ2VrMGcxdDdmM2FwM3U2emkxZDBjIn0.RFRCH0jQOLFTAK7g93VM7Q</t>
  </si>
  <si>
    <t>https://api.mapbox.com/directions/v5/mapbox/walking/121.489594,25.139937,121.485373, 25.137665?access_token=pk.eyJ1IjoiZ3JhbnRhYmM5OSIsImEiOiJjamhoZ2VrMGcxdDdmM2FwM3U2emkxZDBjIn0.RFRCH0jQOLFTAK7g93VM7Q</t>
  </si>
  <si>
    <t>https://api.mapbox.com/directions/v5/mapbox/walking/121.540295,24.9966,121.541517, 24.993069?access_token=pk.eyJ1IjoiZ3JhbnRhYmM5OSIsImEiOiJjamhoZ2VrMGcxdDdmM2FwM3U2emkxZDBjIn0.RFRCH0jQOLFTAK7g93VM7Q</t>
  </si>
  <si>
    <t>https://api.mapbox.com/directions/v5/mapbox/walking/121.565347,25.051489,121.56471, 25.051588?access_token=pk.eyJ1IjoiZ3JhbnRhYmM5OSIsImEiOiJjamhoZ2VrMGcxdDdmM2FwM3U2emkxZDBjIn0.RFRCH0jQOLFTAK7g93VM7Q</t>
  </si>
  <si>
    <t>https://api.mapbox.com/directions/v5/mapbox/walking/121.623062,25.087217,121.608047, 25.072638?access_token=pk.eyJ1IjoiZ3JhbnRhYmM5OSIsImEiOiJjamhoZ2VrMGcxdDdmM2FwM3U2emkxZDBjIn0.RFRCH0jQOLFTAK7g93VM7Q</t>
  </si>
  <si>
    <t>https://api.mapbox.com/directions/v5/mapbox/walking/121.576248,25.038352,121.576155, 25.040704?access_token=pk.eyJ1IjoiZ3JhbnRhYmM5OSIsImEiOiJjamhoZ2VrMGcxdDdmM2FwM3U2emkxZDBjIn0.RFRCH0jQOLFTAK7g93VM7Q</t>
  </si>
  <si>
    <t>https://api.mapbox.com/directions/v5/mapbox/walking/121.575413,25.036844,121.575383, 25.040704?access_token=pk.eyJ1IjoiZ3JhbnRhYmM5OSIsImEiOiJjamhoZ2VrMGcxdDdmM2FwM3U2emkxZDBjIn0.RFRCH0jQOLFTAK7g93VM7Q</t>
  </si>
  <si>
    <t>https://api.mapbox.com/directions/v5/mapbox/walking/121.563318,25.061501,121.563643, 25.051517?access_token=pk.eyJ1IjoiZ3JhbnRhYmM5OSIsImEiOiJjamhoZ2VrMGcxdDdmM2FwM3U2emkxZDBjIn0.RFRCH0jQOLFTAK7g93VM7Q</t>
  </si>
  <si>
    <t>https://api.mapbox.com/directions/v5/mapbox/walking/121.5237,25.079603,121.524807, 25.083466?access_token=pk.eyJ1IjoiZ3JhbnRhYmM5OSIsImEiOiJjamhoZ2VrMGcxdDdmM2FwM3U2emkxZDBjIn0.RFRCH0jQOLFTAK7g93VM7Q</t>
  </si>
  <si>
    <t>https://api.mapbox.com/directions/v5/mapbox/walking/121.531949,25.104546,121.522356, 25.103804?access_token=pk.eyJ1IjoiZ3JhbnRhYmM5OSIsImEiOiJjamhoZ2VrMGcxdDdmM2FwM3U2emkxZDBjIn0.RFRCH0jQOLFTAK7g93VM7Q</t>
  </si>
  <si>
    <t>https://api.mapbox.com/directions/v5/mapbox/walking/121.52946,25.026404,121.527849, 25.02117?access_token=pk.eyJ1IjoiZ3JhbnRhYmM5OSIsImEiOiJjamhoZ2VrMGcxdDdmM2FwM3U2emkxZDBjIn0.RFRCH0jQOLFTAK7g93VM7Q</t>
  </si>
  <si>
    <t>https://api.mapbox.com/directions/v5/mapbox/walking/121.549076,25.02444,121.552737, 25.023852?access_token=pk.eyJ1IjoiZ3JhbnRhYmM5OSIsImEiOiJjamhoZ2VrMGcxdDdmM2FwM3U2emkxZDBjIn0.RFRCH0jQOLFTAK7g93VM7Q</t>
  </si>
  <si>
    <t>https://api.mapbox.com/directions/v5/mapbox/walking/121.527661,25.051944,121.532388, 25.051842?access_token=pk.eyJ1IjoiZ3JhbnRhYmM5OSIsImEiOiJjamhoZ2VrMGcxdDdmM2FwM3U2emkxZDBjIn0.RFRCH0jQOLFTAK7g93VM7Q</t>
  </si>
  <si>
    <t>https://api.mapbox.com/directions/v5/mapbox/walking/121.595611,25.065159,121.607197, 25.072534?access_token=pk.eyJ1IjoiZ3JhbnRhYmM5OSIsImEiOiJjamhoZ2VrMGcxdDdmM2FwM3U2emkxZDBjIn0.RFRCH0jQOLFTAK7g93VM7Q</t>
  </si>
  <si>
    <t>https://api.mapbox.com/directions/v5/mapbox/walking/121.593929,25.083868,121.594266, 25.083745?access_token=pk.eyJ1IjoiZ3JhbnRhYmM5OSIsImEiOiJjamhoZ2VrMGcxdDdmM2FwM3U2emkxZDBjIn0.RFRCH0jQOLFTAK7g93VM7Q</t>
  </si>
  <si>
    <t>https://api.mapbox.com/directions/v5/mapbox/walking/121.510569,25.068653,121.51344, 25.063739?access_token=pk.eyJ1IjoiZ3JhbnRhYmM5OSIsImEiOiJjamhoZ2VrMGcxdDdmM2FwM3U2emkxZDBjIn0.RFRCH0jQOLFTAK7g93VM7Q</t>
  </si>
  <si>
    <t>https://api.mapbox.com/directions/v5/mapbox/walking/121.5679044,25.04085789,121.567149, 25.040903?access_token=pk.eyJ1IjoiZ3JhbnRhYmM5OSIsImEiOiJjamhoZ2VrMGcxdDdmM2FwM3U2emkxZDBjIn0.RFRCH0jQOLFTAK7g93VM7Q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</si>
</sst>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u/>
      <sz val="12"/>
      <color theme="10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2" fillId="0" borderId="0" xfId="1">
      <alignment vertical="center"/>
    </xf>
  </cellXfs>
  <cellStyles count="2">
    <cellStyle name="一般" xfId="0" builtinId="0"/>
    <cellStyle name="超連結" xfId="1" builtinId="8"/>
  </cellStyles>
  <dxfs count="1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外部資料_1" connectionId="1" xr16:uid="{2B36E260-87E8-45BC-8B40-9F22D84407CA}" autoFormatId="16" applyNumberFormats="0" applyBorderFormats="0" applyFontFormats="0" applyPatternFormats="0" applyAlignmentFormats="0" applyWidthHeightFormats="0">
  <queryTableRefresh nextId="21" unboundColumnsRight="7">
    <queryTableFields count="20">
      <queryTableField id="1" name="StationUID" tableColumnId="1"/>
      <queryTableField id="2" name="StationID" tableColumnId="2"/>
      <queryTableField id="3" name="AuthorityI" tableColumnId="3"/>
      <queryTableField id="4" name="StationNam" tableColumnId="4"/>
      <queryTableField id="5" name="StationN_1" tableColumnId="5"/>
      <queryTableField id="6" name="originlat" tableColumnId="6"/>
      <queryTableField id="7" name="originlon" tableColumnId="7"/>
      <queryTableField id="8" name="StationAdd" tableColumnId="8"/>
      <queryTableField id="9" name="StationA_1" tableColumnId="9"/>
      <queryTableField id="10" name="BikesCapac" tableColumnId="10"/>
      <queryTableField id="11" name="HubName" tableColumnId="11"/>
      <queryTableField id="12" name="HubDist" tableColumnId="12"/>
      <queryTableField id="13" name="wkt" tableColumnId="13"/>
      <queryTableField id="14" dataBound="0" tableColumnId="14"/>
      <queryTableField id="15" dataBound="0" tableColumnId="15"/>
      <queryTableField id="16" dataBound="0" tableColumnId="16"/>
      <queryTableField id="17" dataBound="0" tableColumnId="17"/>
      <queryTableField id="18" dataBound="0" tableColumnId="18"/>
      <queryTableField id="19" dataBound="0" tableColumnId="19"/>
      <queryTableField id="20" dataBound="0" tableColumnId="2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A374AD4-3951-4A09-B9EF-0F7675568BB8}" name="drito" displayName="drito" ref="A1:T400" tableType="queryTable" totalsRowShown="0">
  <autoFilter ref="A1:T400" xr:uid="{A5FD479F-A842-4558-9644-130F33B75769}"/>
  <tableColumns count="20">
    <tableColumn id="1" xr3:uid="{552D51B2-81F4-4A65-85AF-24BDC9209495}" uniqueName="1" name="StationUID" queryTableFieldId="1" dataDxfId="14"/>
    <tableColumn id="2" xr3:uid="{79BF4BB1-5B5C-4081-93A7-A58C3115BCFA}" uniqueName="2" name="StationID" queryTableFieldId="2"/>
    <tableColumn id="3" xr3:uid="{0E7EAC75-BE7C-4B74-B8AB-ECA75DFCE0AB}" uniqueName="3" name="AuthorityI" queryTableFieldId="3" dataDxfId="13"/>
    <tableColumn id="4" xr3:uid="{76C8FC56-7171-4907-A91B-6056A6354E0C}" uniqueName="4" name="StationNam" queryTableFieldId="4" dataDxfId="12"/>
    <tableColumn id="5" xr3:uid="{F69B37A9-D625-49AE-BBE5-2ED72CEFA59C}" uniqueName="5" name="StationN_1" queryTableFieldId="5" dataDxfId="11"/>
    <tableColumn id="6" xr3:uid="{500FC78E-58D7-46EF-840C-212F840B5FFC}" uniqueName="6" name="originlat" queryTableFieldId="6"/>
    <tableColumn id="7" xr3:uid="{46E28A12-BB59-46AB-8277-3277EF86D54D}" uniqueName="7" name="originlon" queryTableFieldId="7"/>
    <tableColumn id="8" xr3:uid="{6C929136-B315-48AD-BC39-A29154187EA8}" uniqueName="8" name="StationAdd" queryTableFieldId="8" dataDxfId="10"/>
    <tableColumn id="9" xr3:uid="{74DF9716-A918-4E3A-AAEE-B3873E3C221B}" uniqueName="9" name="StationA_1" queryTableFieldId="9" dataDxfId="9"/>
    <tableColumn id="10" xr3:uid="{C061584C-7688-41BA-9144-EA7A0D89D00E}" uniqueName="10" name="BikesCapac" queryTableFieldId="10"/>
    <tableColumn id="11" xr3:uid="{2F28BFE7-61C7-4332-9485-41672B67AD8E}" uniqueName="11" name="HubName" queryTableFieldId="11" dataDxfId="8"/>
    <tableColumn id="12" xr3:uid="{C103A3EC-2E97-4960-AD06-1E965CE77944}" uniqueName="12" name="HubDist" queryTableFieldId="12"/>
    <tableColumn id="13" xr3:uid="{03B4C073-664B-4176-BF05-B1B435FC3FD9}" uniqueName="13" name="wkt" queryTableFieldId="13" dataDxfId="7"/>
    <tableColumn id="14" xr3:uid="{8A7F455A-6328-4397-B19F-9D64F53401D8}" uniqueName="14" name="欄1" queryTableFieldId="14" dataDxfId="6">
      <calculatedColumnFormula>MID(drito[[#This Row],[wkt]],FIND("((",drito[[#This Row],[wkt]]),FIND(" ",drito[[#This Row],[wkt]],28)-FIND("((",drito[[#This Row],[wkt]]))</calculatedColumnFormula>
    </tableColumn>
    <tableColumn id="15" xr3:uid="{D1CDCE69-6399-42A8-AE19-7DD52F5E1B24}" uniqueName="15" name="Flon" queryTableFieldId="15" dataDxfId="5">
      <calculatedColumnFormula>RIGHT(drito[[#This Row],[欄1]],LEN(drito[[#This Row],[欄1]])-2)</calculatedColumnFormula>
    </tableColumn>
    <tableColumn id="16" xr3:uid="{BF52A3C8-D5B8-42D8-9A99-545379305950}" uniqueName="16" name="Flat" queryTableFieldId="16" dataDxfId="4">
      <calculatedColumnFormula>MID(drito[[#This Row],[wkt]],FIND(" ",drito[[#This Row],[wkt]],18),FIND(",",drito[[#This Row],[wkt]],22)-FIND(" ",drito[[#This Row],[wkt]],18))</calculatedColumnFormula>
    </tableColumn>
    <tableColumn id="17" xr3:uid="{003CDC91-BBEC-494D-955B-592F3005F29B}" uniqueName="17" name="欄2" queryTableFieldId="17" dataDxfId="3">
      <calculatedColumnFormula>MID(drito[[#This Row],[wkt]],FIND(", ",drito[[#This Row],[wkt]]),FIND(" ",drito[[#This Row],[wkt]],45)-FIND(", ",drito[[#This Row],[wkt]]))</calculatedColumnFormula>
    </tableColumn>
    <tableColumn id="18" xr3:uid="{5156E5C9-F214-4CC0-82DE-32D4F42DA5F6}" uniqueName="18" name="Tlon" queryTableFieldId="18" dataDxfId="2">
      <calculatedColumnFormula>RIGHT(drito[[#This Row],[欄2]],LEN(drito[[#This Row],[欄2]])-2)</calculatedColumnFormula>
    </tableColumn>
    <tableColumn id="19" xr3:uid="{FD28DCB9-EF1A-4633-B5E8-CCD01E131833}" uniqueName="19" name="欄3" queryTableFieldId="19" dataDxfId="1">
      <calculatedColumnFormula>MID(drito[[#This Row],[wkt]],FIND(" ",drito[[#This Row],[wkt]],45),FIND(" ",drito[[#This Row],[wkt]],28)-FIND("((",drito[[#This Row],[wkt]]))</calculatedColumnFormula>
    </tableColumn>
    <tableColumn id="20" xr3:uid="{D7C0A80E-A2EB-49D5-8FB1-7C16E83217A4}" uniqueName="20" name="Tlat" queryTableFieldId="20" dataDxfId="0">
      <calculatedColumnFormula>LEFT(drito[[#This Row],[欄3]],LEN(drito[[#This Row],[欄3]])-2)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api.mapbox.com/directions/v5/mapbox/walking/121.5679044,25.04085789,121.567149,%2025.040903?access_token=pk.eyJ1IjoiZ3JhbnRhYmM5OSIsImEiOiJjamhoZ2VrMGcxdDdmM2FwM3U2emkxZDBjIn0.RFRCH0jQOLFTAK7g93VM7Q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6D97A-2F4A-49B0-9044-D8DFB13EB24D}">
  <dimension ref="A1:T400"/>
  <sheetViews>
    <sheetView topLeftCell="M1" zoomScale="66" zoomScaleNormal="100" workbookViewId="0">
      <selection activeCell="R1" sqref="R1:R1048576"/>
    </sheetView>
  </sheetViews>
  <sheetFormatPr defaultRowHeight="16.2" x14ac:dyDescent="0.3"/>
  <cols>
    <col min="1" max="1" width="14.5546875" bestFit="1" customWidth="1"/>
    <col min="2" max="2" width="12.6640625" bestFit="1" customWidth="1"/>
    <col min="3" max="3" width="13.5546875" bestFit="1" customWidth="1"/>
    <col min="4" max="4" width="33.88671875" bestFit="1" customWidth="1"/>
    <col min="5" max="5" width="52.44140625" bestFit="1" customWidth="1"/>
    <col min="6" max="7" width="12.77734375" bestFit="1" customWidth="1"/>
    <col min="8" max="9" width="80.88671875" bestFit="1" customWidth="1"/>
    <col min="10" max="10" width="14.88671875" bestFit="1" customWidth="1"/>
    <col min="11" max="11" width="13.21875" bestFit="1" customWidth="1"/>
    <col min="12" max="12" width="12.77734375" bestFit="1" customWidth="1"/>
    <col min="13" max="13" width="64.109375" bestFit="1" customWidth="1"/>
    <col min="14" max="14" width="17.44140625" customWidth="1"/>
  </cols>
  <sheetData>
    <row r="1" spans="1:2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2483</v>
      </c>
      <c r="O1" t="s">
        <v>2485</v>
      </c>
      <c r="P1" t="s">
        <v>2484</v>
      </c>
      <c r="Q1" t="s">
        <v>2490</v>
      </c>
      <c r="R1" t="s">
        <v>2487</v>
      </c>
      <c r="S1" t="s">
        <v>2491</v>
      </c>
      <c r="T1" t="s">
        <v>2489</v>
      </c>
    </row>
    <row r="2" spans="1:20" x14ac:dyDescent="0.3">
      <c r="A2" s="1" t="s">
        <v>13</v>
      </c>
      <c r="B2">
        <v>1</v>
      </c>
      <c r="C2" s="1" t="s">
        <v>14</v>
      </c>
      <c r="D2" s="1" t="s">
        <v>15</v>
      </c>
      <c r="E2" s="1" t="s">
        <v>16</v>
      </c>
      <c r="F2">
        <v>25.040857890000002</v>
      </c>
      <c r="G2">
        <v>121.5679044</v>
      </c>
      <c r="H2" s="1" t="s">
        <v>17</v>
      </c>
      <c r="I2" s="1" t="s">
        <v>18</v>
      </c>
      <c r="J2">
        <v>180</v>
      </c>
      <c r="K2" s="1" t="s">
        <v>19</v>
      </c>
      <c r="L2">
        <v>84.240547281116847</v>
      </c>
      <c r="M2" s="1" t="s">
        <v>20</v>
      </c>
      <c r="N2" s="1" t="str">
        <f>MID(drito[[#This Row],[wkt]],FIND("((",drito[[#This Row],[wkt]]),FIND(" ",drito[[#This Row],[wkt]],28)-FIND("((",drito[[#This Row],[wkt]]))</f>
        <v>((121.5679044</v>
      </c>
      <c r="O2" s="1" t="str">
        <f>RIGHT(drito[[#This Row],[欄1]],LEN(drito[[#This Row],[欄1]])-2)</f>
        <v>121.5679044</v>
      </c>
      <c r="P2" s="1" t="str">
        <f>MID(drito[[#This Row],[wkt]],FIND(" ",drito[[#This Row],[wkt]],18),FIND(",",drito[[#This Row],[wkt]],22)-FIND(" ",drito[[#This Row],[wkt]],18))</f>
        <v xml:space="preserve"> 25.04085789</v>
      </c>
      <c r="Q2" s="1" t="str">
        <f>MID(drito[[#This Row],[wkt]],FIND(", ",drito[[#This Row],[wkt]]),FIND(" ",drito[[#This Row],[wkt]],45)-FIND(", ",drito[[#This Row],[wkt]]))</f>
        <v>, 121.567149</v>
      </c>
      <c r="R2" s="1" t="str">
        <f>RIGHT(drito[[#This Row],[欄2]],LEN(drito[[#This Row],[欄2]])-2)</f>
        <v>121.567149</v>
      </c>
      <c r="S2" s="1" t="str">
        <f>MID(drito[[#This Row],[wkt]],FIND(" ",drito[[#This Row],[wkt]],45),FIND(" ",drito[[#This Row],[wkt]],28)-FIND("((",drito[[#This Row],[wkt]]))</f>
        <v xml:space="preserve"> 25.040903))</v>
      </c>
      <c r="T2" s="1" t="str">
        <f>LEFT(drito[[#This Row],[欄3]],LEN(drito[[#This Row],[欄3]])-2)</f>
        <v xml:space="preserve"> 25.040903</v>
      </c>
    </row>
    <row r="3" spans="1:20" x14ac:dyDescent="0.3">
      <c r="A3" s="1" t="s">
        <v>21</v>
      </c>
      <c r="B3">
        <v>2</v>
      </c>
      <c r="C3" s="1" t="s">
        <v>14</v>
      </c>
      <c r="D3" s="1" t="s">
        <v>22</v>
      </c>
      <c r="E3" s="1" t="s">
        <v>23</v>
      </c>
      <c r="F3">
        <v>25.041253999999999</v>
      </c>
      <c r="G3">
        <v>121.55741999999999</v>
      </c>
      <c r="H3" s="1" t="s">
        <v>24</v>
      </c>
      <c r="I3" s="1" t="s">
        <v>25</v>
      </c>
      <c r="J3">
        <v>48</v>
      </c>
      <c r="K3" s="1" t="s">
        <v>26</v>
      </c>
      <c r="L3">
        <v>62.794652810732792</v>
      </c>
      <c r="M3" s="1" t="s">
        <v>27</v>
      </c>
      <c r="N3" s="1" t="str">
        <f>MID(drito[[#This Row],[wkt]],FIND("((",drito[[#This Row],[wkt]]),FIND(" ",drito[[#This Row],[wkt]],28)-FIND("((",drito[[#This Row],[wkt]]))</f>
        <v>((121.55742</v>
      </c>
      <c r="O3" s="1" t="str">
        <f>RIGHT(drito[[#This Row],[欄1]],LEN(drito[[#This Row],[欄1]])-2)</f>
        <v>121.55742</v>
      </c>
      <c r="P3" s="1" t="str">
        <f>MID(drito[[#This Row],[wkt]],FIND(" ",drito[[#This Row],[wkt]],18),FIND(",",drito[[#This Row],[wkt]],22)-FIND(" ",drito[[#This Row],[wkt]],18))</f>
        <v xml:space="preserve"> 25.041254</v>
      </c>
      <c r="Q3" s="1" t="str">
        <f>MID(drito[[#This Row],[wkt]],FIND(", ",drito[[#This Row],[wkt]]),FIND(" ",drito[[#This Row],[wkt]],45)-FIND(", ",drito[[#This Row],[wkt]]))</f>
        <v>, 121.557981</v>
      </c>
      <c r="R3" s="1" t="str">
        <f>RIGHT(drito[[#This Row],[欄2]],LEN(drito[[#This Row],[欄2]])-2)</f>
        <v>121.557981</v>
      </c>
      <c r="S3" s="1" t="str">
        <f>MID(drito[[#This Row],[wkt]],FIND(" ",drito[[#This Row],[wkt]],45),FIND(" ",drito[[#This Row],[wkt]],28)-FIND("((",drito[[#This Row],[wkt]]))</f>
        <v xml:space="preserve"> 25.041195)</v>
      </c>
      <c r="T3" s="1" t="str">
        <f>LEFT(drito[[#This Row],[欄3]],LEN(drito[[#This Row],[欄3]])-2)</f>
        <v xml:space="preserve"> 25.04119</v>
      </c>
    </row>
    <row r="4" spans="1:20" x14ac:dyDescent="0.3">
      <c r="A4" s="1" t="s">
        <v>28</v>
      </c>
      <c r="B4">
        <v>3</v>
      </c>
      <c r="C4" s="1" t="s">
        <v>14</v>
      </c>
      <c r="D4" s="1" t="s">
        <v>29</v>
      </c>
      <c r="E4" s="1" t="s">
        <v>30</v>
      </c>
      <c r="F4">
        <v>25.037797220000002</v>
      </c>
      <c r="G4">
        <v>121.5651694</v>
      </c>
      <c r="H4" s="1" t="s">
        <v>31</v>
      </c>
      <c r="I4" s="1" t="s">
        <v>32</v>
      </c>
      <c r="J4">
        <v>40</v>
      </c>
      <c r="K4" s="1" t="s">
        <v>19</v>
      </c>
      <c r="L4">
        <v>353.50580493295899</v>
      </c>
      <c r="M4" s="1" t="s">
        <v>33</v>
      </c>
      <c r="N4" s="1" t="str">
        <f>MID(drito[[#This Row],[wkt]],FIND("((",drito[[#This Row],[wkt]]),FIND(" ",drito[[#This Row],[wkt]],28)-FIND("((",drito[[#This Row],[wkt]]))</f>
        <v>((121.5651694</v>
      </c>
      <c r="O4" s="1" t="str">
        <f>RIGHT(drito[[#This Row],[欄1]],LEN(drito[[#This Row],[欄1]])-2)</f>
        <v>121.5651694</v>
      </c>
      <c r="P4" s="1" t="str">
        <f>MID(drito[[#This Row],[wkt]],FIND(" ",drito[[#This Row],[wkt]],18),FIND(",",drito[[#This Row],[wkt]],22)-FIND(" ",drito[[#This Row],[wkt]],18))</f>
        <v xml:space="preserve"> 25.03779722</v>
      </c>
      <c r="Q4" s="1" t="str">
        <f>MID(drito[[#This Row],[wkt]],FIND(", ",drito[[#This Row],[wkt]]),FIND(" ",drito[[#This Row],[wkt]],45)-FIND(", ",drito[[#This Row],[wkt]]))</f>
        <v>, 121.565062</v>
      </c>
      <c r="R4" s="1" t="str">
        <f>RIGHT(drito[[#This Row],[欄2]],LEN(drito[[#This Row],[欄2]])-2)</f>
        <v>121.565062</v>
      </c>
      <c r="S4" s="1" t="str">
        <f>MID(drito[[#This Row],[wkt]],FIND(" ",drito[[#This Row],[wkt]],45),FIND(" ",drito[[#This Row],[wkt]],28)-FIND("((",drito[[#This Row],[wkt]]))</f>
        <v xml:space="preserve"> 25.040971))</v>
      </c>
      <c r="T4" s="1" t="str">
        <f>LEFT(drito[[#This Row],[欄3]],LEN(drito[[#This Row],[欄3]])-2)</f>
        <v xml:space="preserve"> 25.040971</v>
      </c>
    </row>
    <row r="5" spans="1:20" x14ac:dyDescent="0.3">
      <c r="A5" s="1" t="s">
        <v>34</v>
      </c>
      <c r="B5">
        <v>4</v>
      </c>
      <c r="C5" s="1" t="s">
        <v>14</v>
      </c>
      <c r="D5" s="1" t="s">
        <v>35</v>
      </c>
      <c r="E5" s="1" t="s">
        <v>36</v>
      </c>
      <c r="F5">
        <v>25.036036110000001</v>
      </c>
      <c r="G5">
        <v>121.562325</v>
      </c>
      <c r="H5" s="1" t="s">
        <v>37</v>
      </c>
      <c r="I5" s="1" t="s">
        <v>38</v>
      </c>
      <c r="J5">
        <v>60</v>
      </c>
      <c r="K5" s="1" t="s">
        <v>39</v>
      </c>
      <c r="L5">
        <v>334.09576402582741</v>
      </c>
      <c r="M5" s="1" t="s">
        <v>40</v>
      </c>
      <c r="N5" s="1" t="str">
        <f>MID(drito[[#This Row],[wkt]],FIND("((",drito[[#This Row],[wkt]]),FIND(" ",drito[[#This Row],[wkt]],28)-FIND("((",drito[[#This Row],[wkt]]))</f>
        <v>((121.562325</v>
      </c>
      <c r="O5" s="1" t="str">
        <f>RIGHT(drito[[#This Row],[欄1]],LEN(drito[[#This Row],[欄1]])-2)</f>
        <v>121.562325</v>
      </c>
      <c r="P5" s="1" t="str">
        <f>MID(drito[[#This Row],[wkt]],FIND(" ",drito[[#This Row],[wkt]],18),FIND(",",drito[[#This Row],[wkt]],22)-FIND(" ",drito[[#This Row],[wkt]],18))</f>
        <v xml:space="preserve"> 25.03603611</v>
      </c>
      <c r="Q5" s="1" t="str">
        <f>MID(drito[[#This Row],[wkt]],FIND(", ",drito[[#This Row],[wkt]]),FIND(" ",drito[[#This Row],[wkt]],45)-FIND(", ",drito[[#This Row],[wkt]])-2)</f>
        <v>, 121.5616</v>
      </c>
      <c r="R5" s="1" t="str">
        <f>RIGHT(drito[[#This Row],[欄2]],LEN(drito[[#This Row],[欄2]])-2)</f>
        <v>121.5616</v>
      </c>
      <c r="S5" s="1" t="str">
        <f>MID(drito[[#This Row],[wkt]],FIND(" ",drito[[#This Row],[wkt]],45),FIND(" ",drito[[#This Row],[wkt]],28)-FIND("((",drito[[#This Row],[wkt]]))</f>
        <v xml:space="preserve"> 25.033107))</v>
      </c>
      <c r="T5" s="1" t="str">
        <f>LEFT(drito[[#This Row],[欄3]],LEN(drito[[#This Row],[欄3]])-2)</f>
        <v xml:space="preserve"> 25.033107</v>
      </c>
    </row>
    <row r="6" spans="1:20" x14ac:dyDescent="0.3">
      <c r="A6" s="1" t="s">
        <v>41</v>
      </c>
      <c r="B6">
        <v>5</v>
      </c>
      <c r="C6" s="1" t="s">
        <v>14</v>
      </c>
      <c r="D6" s="1" t="s">
        <v>42</v>
      </c>
      <c r="E6" s="1" t="s">
        <v>43</v>
      </c>
      <c r="F6">
        <v>25.03656389</v>
      </c>
      <c r="G6">
        <v>121.5686639</v>
      </c>
      <c r="H6" s="1" t="s">
        <v>44</v>
      </c>
      <c r="I6" s="1" t="s">
        <v>45</v>
      </c>
      <c r="J6">
        <v>60</v>
      </c>
      <c r="K6" s="1" t="s">
        <v>46</v>
      </c>
      <c r="L6">
        <v>402.24383328941286</v>
      </c>
      <c r="M6" s="1" t="s">
        <v>47</v>
      </c>
      <c r="N6" s="1" t="str">
        <f>MID(drito[[#This Row],[wkt]],FIND("((",drito[[#This Row],[wkt]]),FIND(" ",drito[[#This Row],[wkt]],28)-FIND("((",drito[[#This Row],[wkt]]))</f>
        <v>((121.5686639</v>
      </c>
      <c r="O6" s="1" t="str">
        <f>RIGHT(drito[[#This Row],[欄1]],LEN(drito[[#This Row],[欄1]])-2)</f>
        <v>121.5686639</v>
      </c>
      <c r="P6" s="1" t="str">
        <f>MID(drito[[#This Row],[wkt]],FIND(" ",drito[[#This Row],[wkt]],18),FIND(",",drito[[#This Row],[wkt]],22)-FIND(" ",drito[[#This Row],[wkt]],18))</f>
        <v xml:space="preserve"> 25.03656389</v>
      </c>
      <c r="Q6" s="1" t="str">
        <f>MID(drito[[#This Row],[wkt]],FIND(", ",drito[[#This Row],[wkt]]),FIND(" ",drito[[#This Row],[wkt]],45)-FIND(", ",drito[[#This Row],[wkt]]))</f>
        <v>, 121.569394</v>
      </c>
      <c r="R6" s="1" t="str">
        <f>RIGHT(drito[[#This Row],[欄2]],LEN(drito[[#This Row],[欄2]])-2)</f>
        <v>121.569394</v>
      </c>
      <c r="S6" s="1" t="str">
        <f>MID(drito[[#This Row],[wkt]],FIND(" ",drito[[#This Row],[wkt]],45),FIND(" ",drito[[#This Row],[wkt]],28)-FIND("((",drito[[#This Row],[wkt]]))</f>
        <v xml:space="preserve"> 25.033025))</v>
      </c>
      <c r="T6" s="1" t="str">
        <f>LEFT(drito[[#This Row],[欄3]],LEN(drito[[#This Row],[欄3]])-2)</f>
        <v xml:space="preserve"> 25.033025</v>
      </c>
    </row>
    <row r="7" spans="1:20" x14ac:dyDescent="0.3">
      <c r="A7" s="1" t="s">
        <v>48</v>
      </c>
      <c r="B7">
        <v>6</v>
      </c>
      <c r="C7" s="1" t="s">
        <v>14</v>
      </c>
      <c r="D7" s="1" t="s">
        <v>49</v>
      </c>
      <c r="E7" s="1" t="s">
        <v>50</v>
      </c>
      <c r="F7">
        <v>25.034047000000001</v>
      </c>
      <c r="G7">
        <v>121.565973</v>
      </c>
      <c r="H7" s="1" t="s">
        <v>51</v>
      </c>
      <c r="I7" s="1" t="s">
        <v>52</v>
      </c>
      <c r="J7">
        <v>80</v>
      </c>
      <c r="K7" s="1" t="s">
        <v>39</v>
      </c>
      <c r="L7">
        <v>235.86837518470259</v>
      </c>
      <c r="M7" s="1" t="s">
        <v>53</v>
      </c>
      <c r="N7" s="1" t="str">
        <f>MID(drito[[#This Row],[wkt]],FIND("((",drito[[#This Row],[wkt]]),FIND(" ",drito[[#This Row],[wkt]],28)-FIND("((",drito[[#This Row],[wkt]]))</f>
        <v>((121.565973</v>
      </c>
      <c r="O7" s="1" t="str">
        <f>RIGHT(drito[[#This Row],[欄1]],LEN(drito[[#This Row],[欄1]])-2)</f>
        <v>121.565973</v>
      </c>
      <c r="P7" s="1" t="str">
        <f>MID(drito[[#This Row],[wkt]],FIND(" ",drito[[#This Row],[wkt]],18),FIND(",",drito[[#This Row],[wkt]],22)-FIND(" ",drito[[#This Row],[wkt]],18))</f>
        <v xml:space="preserve"> 25.034047</v>
      </c>
      <c r="Q7" s="1" t="str">
        <f>MID(drito[[#This Row],[wkt]],FIND(", ",drito[[#This Row],[wkt]]),FIND(" ",drito[[#This Row],[wkt]],45)-FIND(", ",drito[[#This Row],[wkt]]))</f>
        <v>, 121.564112</v>
      </c>
      <c r="R7" s="1" t="str">
        <f>RIGHT(drito[[#This Row],[欄2]],LEN(drito[[#This Row],[欄2]])-2)</f>
        <v>121.564112</v>
      </c>
      <c r="S7" s="1" t="str">
        <f>MID(drito[[#This Row],[wkt]],FIND(" ",drito[[#This Row],[wkt]],45),FIND(" ",drito[[#This Row],[wkt]],28)-FIND("((",drito[[#This Row],[wkt]]))</f>
        <v xml:space="preserve"> 25.033034))</v>
      </c>
      <c r="T7" s="1" t="str">
        <f>LEFT(drito[[#This Row],[欄3]],LEN(drito[[#This Row],[欄3]])-2)</f>
        <v xml:space="preserve"> 25.033034</v>
      </c>
    </row>
    <row r="8" spans="1:20" x14ac:dyDescent="0.3">
      <c r="A8" s="1" t="s">
        <v>54</v>
      </c>
      <c r="B8">
        <v>7</v>
      </c>
      <c r="C8" s="1" t="s">
        <v>14</v>
      </c>
      <c r="D8" s="1" t="s">
        <v>55</v>
      </c>
      <c r="E8" s="1" t="s">
        <v>56</v>
      </c>
      <c r="F8">
        <v>25.03303889</v>
      </c>
      <c r="G8">
        <v>121.5656194</v>
      </c>
      <c r="H8" s="1" t="s">
        <v>57</v>
      </c>
      <c r="I8" s="1" t="s">
        <v>58</v>
      </c>
      <c r="J8">
        <v>80</v>
      </c>
      <c r="K8" s="1" t="s">
        <v>39</v>
      </c>
      <c r="L8">
        <v>167.8038833588254</v>
      </c>
      <c r="M8" s="1" t="s">
        <v>59</v>
      </c>
      <c r="N8" s="1" t="str">
        <f>MID(drito[[#This Row],[wkt]],FIND("((",drito[[#This Row],[wkt]]),FIND(" ",drito[[#This Row],[wkt]],28)-FIND("((",drito[[#This Row],[wkt]]))</f>
        <v>((121.5656194</v>
      </c>
      <c r="O8" s="1" t="str">
        <f>RIGHT(drito[[#This Row],[欄1]],LEN(drito[[#This Row],[欄1]])-2)</f>
        <v>121.5656194</v>
      </c>
      <c r="P8" s="1" t="str">
        <f>MID(drito[[#This Row],[wkt]],FIND(" ",drito[[#This Row],[wkt]],18),FIND(",",drito[[#This Row],[wkt]],22)-FIND(" ",drito[[#This Row],[wkt]],18))</f>
        <v xml:space="preserve"> 25.03303889</v>
      </c>
      <c r="Q8" s="1" t="str">
        <f>MID(drito[[#This Row],[wkt]],FIND(", ",drito[[#This Row],[wkt]]),FIND(" ",drito[[#This Row],[wkt]],45)-FIND(", ",drito[[#This Row],[wkt]]))</f>
        <v>, 121.564112</v>
      </c>
      <c r="R8" s="1" t="str">
        <f>RIGHT(drito[[#This Row],[欄2]],LEN(drito[[#This Row],[欄2]])-2)</f>
        <v>121.564112</v>
      </c>
      <c r="S8" s="1" t="str">
        <f>MID(drito[[#This Row],[wkt]],FIND(" ",drito[[#This Row],[wkt]],45),FIND(" ",drito[[#This Row],[wkt]],28)-FIND("((",drito[[#This Row],[wkt]]))</f>
        <v xml:space="preserve"> 25.033034))</v>
      </c>
      <c r="T8" s="1" t="str">
        <f>LEFT(drito[[#This Row],[欄3]],LEN(drito[[#This Row],[欄3]])-2)</f>
        <v xml:space="preserve"> 25.033034</v>
      </c>
    </row>
    <row r="9" spans="1:20" x14ac:dyDescent="0.3">
      <c r="A9" s="1" t="s">
        <v>60</v>
      </c>
      <c r="B9">
        <v>8</v>
      </c>
      <c r="C9" s="1" t="s">
        <v>14</v>
      </c>
      <c r="D9" s="1" t="s">
        <v>61</v>
      </c>
      <c r="E9" s="1" t="s">
        <v>62</v>
      </c>
      <c r="F9">
        <v>25.035213890000001</v>
      </c>
      <c r="G9">
        <v>121.5636889</v>
      </c>
      <c r="H9" s="1" t="s">
        <v>63</v>
      </c>
      <c r="I9" s="1" t="s">
        <v>64</v>
      </c>
      <c r="J9">
        <v>60</v>
      </c>
      <c r="K9" s="1" t="s">
        <v>39</v>
      </c>
      <c r="L9">
        <v>239.21025178207228</v>
      </c>
      <c r="M9" s="1" t="s">
        <v>65</v>
      </c>
      <c r="N9" s="1" t="str">
        <f>MID(drito[[#This Row],[wkt]],FIND("((",drito[[#This Row],[wkt]]),FIND(" ",drito[[#This Row],[wkt]],28)-FIND("((",drito[[#This Row],[wkt]]))</f>
        <v>((121.5636889</v>
      </c>
      <c r="O9" s="1" t="str">
        <f>RIGHT(drito[[#This Row],[欄1]],LEN(drito[[#This Row],[欄1]])-2)</f>
        <v>121.5636889</v>
      </c>
      <c r="P9" s="1" t="str">
        <f>MID(drito[[#This Row],[wkt]],FIND(" ",drito[[#This Row],[wkt]],18),FIND(",",drito[[#This Row],[wkt]],22)-FIND(" ",drito[[#This Row],[wkt]],18))</f>
        <v xml:space="preserve"> 25.03521389</v>
      </c>
      <c r="Q9" s="1" t="str">
        <f>MID(drito[[#This Row],[wkt]],FIND(", ",drito[[#This Row],[wkt]]),FIND(" ",drito[[#This Row],[wkt]],45)-FIND(", ",drito[[#This Row],[wkt]]))</f>
        <v>, 121.563292</v>
      </c>
      <c r="R9" s="1" t="str">
        <f>RIGHT(drito[[#This Row],[欄2]],LEN(drito[[#This Row],[欄2]])-2)</f>
        <v>121.563292</v>
      </c>
      <c r="S9" s="1" t="str">
        <f>MID(drito[[#This Row],[wkt]],FIND(" ",drito[[#This Row],[wkt]],45),FIND(" ",drito[[#This Row],[wkt]],28)-FIND("((",drito[[#This Row],[wkt]]))</f>
        <v xml:space="preserve"> 25.033102))</v>
      </c>
      <c r="T9" s="1" t="str">
        <f>LEFT(drito[[#This Row],[欄3]],LEN(drito[[#This Row],[欄3]])-2)</f>
        <v xml:space="preserve"> 25.033102</v>
      </c>
    </row>
    <row r="10" spans="1:20" x14ac:dyDescent="0.3">
      <c r="A10" s="1" t="s">
        <v>66</v>
      </c>
      <c r="B10">
        <v>9</v>
      </c>
      <c r="C10" s="1" t="s">
        <v>14</v>
      </c>
      <c r="D10" s="1" t="s">
        <v>67</v>
      </c>
      <c r="E10" s="1" t="s">
        <v>68</v>
      </c>
      <c r="F10">
        <v>25.031784999999999</v>
      </c>
      <c r="G10">
        <v>121.57447999999999</v>
      </c>
      <c r="H10" s="1" t="s">
        <v>69</v>
      </c>
      <c r="I10" s="1" t="s">
        <v>70</v>
      </c>
      <c r="J10">
        <v>40</v>
      </c>
      <c r="K10" s="1" t="s">
        <v>46</v>
      </c>
      <c r="L10">
        <v>473.68253711217324</v>
      </c>
      <c r="M10" s="1" t="s">
        <v>71</v>
      </c>
      <c r="N10" s="1" t="str">
        <f>MID(drito[[#This Row],[wkt]],FIND("((",drito[[#This Row],[wkt]]),FIND(" ",drito[[#This Row],[wkt]],28)-FIND("((",drito[[#This Row],[wkt]]))</f>
        <v>((121.57448</v>
      </c>
      <c r="O10" s="1" t="str">
        <f>RIGHT(drito[[#This Row],[欄1]],LEN(drito[[#This Row],[欄1]])-2)</f>
        <v>121.57448</v>
      </c>
      <c r="P10" s="1" t="str">
        <f>MID(drito[[#This Row],[wkt]],FIND(" ",drito[[#This Row],[wkt]],18),FIND(",",drito[[#This Row],[wkt]],22)-FIND(" ",drito[[#This Row],[wkt]],18))</f>
        <v xml:space="preserve"> 25.031785</v>
      </c>
      <c r="Q10" s="1" t="str">
        <f>MID(drito[[#This Row],[wkt]],FIND(", ",drito[[#This Row],[wkt]]),FIND(" ",drito[[#This Row],[wkt]],45)-FIND(", ",drito[[#This Row],[wkt]]))</f>
        <v>, 121.570408</v>
      </c>
      <c r="R10" s="1" t="str">
        <f>RIGHT(drito[[#This Row],[欄2]],LEN(drito[[#This Row],[欄2]])-2)</f>
        <v>121.570408</v>
      </c>
      <c r="S10" s="1" t="str">
        <f>MID(drito[[#This Row],[wkt]],FIND(" ",drito[[#This Row],[wkt]],45),FIND(" ",drito[[#This Row],[wkt]],28)-FIND("((",drito[[#This Row],[wkt]]))</f>
        <v xml:space="preserve"> 25.03302))</v>
      </c>
      <c r="T10" s="1" t="str">
        <f>LEFT(drito[[#This Row],[欄3]],LEN(drito[[#This Row],[欄3]])-2)</f>
        <v xml:space="preserve"> 25.03302</v>
      </c>
    </row>
    <row r="11" spans="1:20" x14ac:dyDescent="0.3">
      <c r="A11" s="1" t="s">
        <v>72</v>
      </c>
      <c r="B11">
        <v>10</v>
      </c>
      <c r="C11" s="1" t="s">
        <v>14</v>
      </c>
      <c r="D11" s="1" t="s">
        <v>73</v>
      </c>
      <c r="E11" s="1" t="s">
        <v>74</v>
      </c>
      <c r="F11">
        <v>25.028661110000002</v>
      </c>
      <c r="G11">
        <v>121.56611669999999</v>
      </c>
      <c r="H11" s="1" t="s">
        <v>75</v>
      </c>
      <c r="I11" s="1" t="s">
        <v>76</v>
      </c>
      <c r="J11">
        <v>54</v>
      </c>
      <c r="K11" s="1" t="s">
        <v>39</v>
      </c>
      <c r="L11">
        <v>531.05373114197016</v>
      </c>
      <c r="M11" s="1" t="s">
        <v>77</v>
      </c>
      <c r="N11" s="1" t="str">
        <f>MID(drito[[#This Row],[wkt]],FIND("((",drito[[#This Row],[wkt]]),FIND(" ",drito[[#This Row],[wkt]],28)-FIND("((",drito[[#This Row],[wkt]]))</f>
        <v>((121.5661167</v>
      </c>
      <c r="O11" s="1" t="str">
        <f>RIGHT(drito[[#This Row],[欄1]],LEN(drito[[#This Row],[欄1]])-2)</f>
        <v>121.5661167</v>
      </c>
      <c r="P11" s="1" t="str">
        <f>MID(drito[[#This Row],[wkt]],FIND(" ",drito[[#This Row],[wkt]],18),FIND(",",drito[[#This Row],[wkt]],22)-FIND(" ",drito[[#This Row],[wkt]],18))</f>
        <v xml:space="preserve"> 25.02866111</v>
      </c>
      <c r="Q11" s="1" t="str">
        <f>MID(drito[[#This Row],[wkt]],FIND(", ",drito[[#This Row],[wkt]]),FIND(" ",drito[[#This Row],[wkt]],45)-FIND(", ",drito[[#This Row],[wkt]]))</f>
        <v>, 121.563646</v>
      </c>
      <c r="R11" s="1" t="str">
        <f>RIGHT(drito[[#This Row],[欄2]],LEN(drito[[#This Row],[欄2]])-2)</f>
        <v>121.563646</v>
      </c>
      <c r="S11" s="1" t="str">
        <f>MID(drito[[#This Row],[wkt]],FIND(" ",drito[[#This Row],[wkt]],45),FIND(" ",drito[[#This Row],[wkt]],28)-FIND("((",drito[[#This Row],[wkt]]))</f>
        <v xml:space="preserve"> 25.032742))</v>
      </c>
      <c r="T11" s="1" t="str">
        <f>LEFT(drito[[#This Row],[欄3]],LEN(drito[[#This Row],[欄3]])-2)</f>
        <v xml:space="preserve"> 25.032742</v>
      </c>
    </row>
    <row r="12" spans="1:20" x14ac:dyDescent="0.3">
      <c r="A12" s="1" t="s">
        <v>78</v>
      </c>
      <c r="B12">
        <v>11</v>
      </c>
      <c r="C12" s="1" t="s">
        <v>14</v>
      </c>
      <c r="D12" s="1" t="s">
        <v>79</v>
      </c>
      <c r="E12" s="1" t="s">
        <v>80</v>
      </c>
      <c r="F12">
        <v>25.034936999999999</v>
      </c>
      <c r="G12">
        <v>121.55762</v>
      </c>
      <c r="H12" s="1" t="s">
        <v>81</v>
      </c>
      <c r="I12" s="1" t="s">
        <v>82</v>
      </c>
      <c r="J12">
        <v>50</v>
      </c>
      <c r="K12" s="1" t="s">
        <v>83</v>
      </c>
      <c r="L12">
        <v>489.7571433495504</v>
      </c>
      <c r="M12" s="1" t="s">
        <v>84</v>
      </c>
      <c r="N12" s="1" t="str">
        <f>MID(drito[[#This Row],[wkt]],FIND("((",drito[[#This Row],[wkt]]),FIND(" ",drito[[#This Row],[wkt]],28)-FIND("((",drito[[#This Row],[wkt]]))</f>
        <v>((121.55762</v>
      </c>
      <c r="O12" s="1" t="str">
        <f>RIGHT(drito[[#This Row],[欄1]],LEN(drito[[#This Row],[欄1]])-2)</f>
        <v>121.55762</v>
      </c>
      <c r="P12" s="1" t="str">
        <f>MID(drito[[#This Row],[wkt]],FIND(" ",drito[[#This Row],[wkt]],18),FIND(",",drito[[#This Row],[wkt]],22)-FIND(" ",drito[[#This Row],[wkt]],18))</f>
        <v xml:space="preserve"> 25.034937</v>
      </c>
      <c r="Q12" s="1" t="str">
        <f>MID(drito[[#This Row],[wkt]],FIND(", ",drito[[#This Row],[wkt]]),FIND(" ",drito[[#This Row],[wkt]],45)-FIND(", ",drito[[#This Row],[wkt]]))</f>
        <v>, 121.553526</v>
      </c>
      <c r="R12" s="1" t="str">
        <f>RIGHT(drito[[#This Row],[欄2]],LEN(drito[[#This Row],[欄2]])-2)</f>
        <v>121.553526</v>
      </c>
      <c r="S12" s="1" t="str">
        <f>MID(drito[[#This Row],[wkt]],FIND(" ",drito[[#This Row],[wkt]],45),FIND(" ",drito[[#This Row],[wkt]],28)-FIND("((",drito[[#This Row],[wkt]]))</f>
        <v xml:space="preserve"> 25.033326)</v>
      </c>
      <c r="T12" s="1" t="str">
        <f>LEFT(drito[[#This Row],[欄3]],LEN(drito[[#This Row],[欄3]])-2)</f>
        <v xml:space="preserve"> 25.03332</v>
      </c>
    </row>
    <row r="13" spans="1:20" x14ac:dyDescent="0.3">
      <c r="A13" s="1" t="s">
        <v>85</v>
      </c>
      <c r="B13">
        <v>12</v>
      </c>
      <c r="C13" s="1" t="s">
        <v>14</v>
      </c>
      <c r="D13" s="1" t="s">
        <v>86</v>
      </c>
      <c r="E13" s="1" t="s">
        <v>87</v>
      </c>
      <c r="F13">
        <v>25.026679000000001</v>
      </c>
      <c r="G13">
        <v>121.561747</v>
      </c>
      <c r="H13" s="1" t="s">
        <v>88</v>
      </c>
      <c r="I13" s="1" t="s">
        <v>89</v>
      </c>
      <c r="J13">
        <v>48</v>
      </c>
      <c r="K13" s="1" t="s">
        <v>39</v>
      </c>
      <c r="L13">
        <v>674.23602078608667</v>
      </c>
      <c r="M13" s="1" t="s">
        <v>90</v>
      </c>
      <c r="N13" s="1" t="str">
        <f>MID(drito[[#This Row],[wkt]],FIND("((",drito[[#This Row],[wkt]]),FIND(" ",drito[[#This Row],[wkt]],28)-FIND("((",drito[[#This Row],[wkt]]))</f>
        <v>((121.561747</v>
      </c>
      <c r="O13" s="1" t="str">
        <f>RIGHT(drito[[#This Row],[欄1]],LEN(drito[[#This Row],[欄1]])-2)</f>
        <v>121.561747</v>
      </c>
      <c r="P13" s="1" t="str">
        <f>MID(drito[[#This Row],[wkt]],FIND(" ",drito[[#This Row],[wkt]],18),FIND(",",drito[[#This Row],[wkt]],22)-FIND(" ",drito[[#This Row],[wkt]],18))</f>
        <v xml:space="preserve"> 25.026679</v>
      </c>
      <c r="Q13" s="1" t="str">
        <f>MID(drito[[#This Row],[wkt]],FIND(", ",drito[[#This Row],[wkt]]),FIND(" ",drito[[#This Row],[wkt]],45)-FIND(", ",drito[[#This Row],[wkt]]))</f>
        <v>, 121.561564</v>
      </c>
      <c r="R13" s="1" t="str">
        <f>RIGHT(drito[[#This Row],[欄2]],LEN(drito[[#This Row],[欄2]])-2)</f>
        <v>121.561564</v>
      </c>
      <c r="S13" s="1" t="str">
        <f>MID(drito[[#This Row],[wkt]],FIND(" ",drito[[#This Row],[wkt]],45),FIND(" ",drito[[#This Row],[wkt]],28)-FIND("((",drito[[#This Row],[wkt]]))</f>
        <v xml:space="preserve"> 25.032733))</v>
      </c>
      <c r="T13" s="1" t="str">
        <f>LEFT(drito[[#This Row],[欄3]],LEN(drito[[#This Row],[欄3]])-2)</f>
        <v xml:space="preserve"> 25.032733</v>
      </c>
    </row>
    <row r="14" spans="1:20" x14ac:dyDescent="0.3">
      <c r="A14" s="1" t="s">
        <v>91</v>
      </c>
      <c r="B14">
        <v>13</v>
      </c>
      <c r="C14" s="1" t="s">
        <v>14</v>
      </c>
      <c r="D14" s="1" t="s">
        <v>92</v>
      </c>
      <c r="E14" s="1" t="s">
        <v>93</v>
      </c>
      <c r="F14">
        <v>25.03809</v>
      </c>
      <c r="G14">
        <v>121.58367</v>
      </c>
      <c r="H14" s="1" t="s">
        <v>94</v>
      </c>
      <c r="I14" s="1" t="s">
        <v>95</v>
      </c>
      <c r="J14">
        <v>58</v>
      </c>
      <c r="K14" s="1" t="s">
        <v>96</v>
      </c>
      <c r="L14">
        <v>656.7248520996875</v>
      </c>
      <c r="M14" s="1" t="s">
        <v>97</v>
      </c>
      <c r="N14" s="1" t="str">
        <f>MID(drito[[#This Row],[wkt]],FIND("((",drito[[#This Row],[wkt]]),FIND(" ",drito[[#This Row],[wkt]],28)-FIND("((",drito[[#This Row],[wkt]]))</f>
        <v>((121.58367</v>
      </c>
      <c r="O14" s="1" t="str">
        <f>RIGHT(drito[[#This Row],[欄1]],LEN(drito[[#This Row],[欄1]])-2)</f>
        <v>121.58367</v>
      </c>
      <c r="P14" s="1" t="str">
        <f>MID(drito[[#This Row],[wkt]],FIND(" ",drito[[#This Row],[wkt]],18),FIND(",",drito[[#This Row],[wkt]],22)-FIND(" ",drito[[#This Row],[wkt]],18))</f>
        <v xml:space="preserve"> 25.03809</v>
      </c>
      <c r="Q14" s="1" t="str">
        <f>MID(drito[[#This Row],[wkt]],FIND(", ",drito[[#This Row],[wkt]]),FIND(" ",drito[[#This Row],[wkt]],45)-FIND(", ",drito[[#This Row],[wkt]]))</f>
        <v>, 121.581854</v>
      </c>
      <c r="R14" s="1" t="str">
        <f>RIGHT(drito[[#This Row],[欄2]],LEN(drito[[#This Row],[欄2]])-2)</f>
        <v>121.581854</v>
      </c>
      <c r="S14" s="1" t="str">
        <f>MID(drito[[#This Row],[wkt]],FIND(" ",drito[[#This Row],[wkt]],45),FIND(" ",drito[[#This Row],[wkt]],28)-FIND("((",drito[[#This Row],[wkt]]))</f>
        <v xml:space="preserve"> 25.043703)</v>
      </c>
      <c r="T14" s="1" t="str">
        <f>LEFT(drito[[#This Row],[欄3]],LEN(drito[[#This Row],[欄3]])-2)</f>
        <v xml:space="preserve"> 25.04370</v>
      </c>
    </row>
    <row r="15" spans="1:20" x14ac:dyDescent="0.3">
      <c r="A15" s="1" t="s">
        <v>98</v>
      </c>
      <c r="B15">
        <v>14</v>
      </c>
      <c r="C15" s="1" t="s">
        <v>14</v>
      </c>
      <c r="D15" s="1" t="s">
        <v>99</v>
      </c>
      <c r="E15" s="1" t="s">
        <v>100</v>
      </c>
      <c r="F15">
        <v>25.064240000000002</v>
      </c>
      <c r="G15">
        <v>121.54037</v>
      </c>
      <c r="H15" s="1" t="s">
        <v>101</v>
      </c>
      <c r="I15" s="1" t="s">
        <v>102</v>
      </c>
      <c r="J15">
        <v>32</v>
      </c>
      <c r="K15" s="1" t="s">
        <v>103</v>
      </c>
      <c r="L15">
        <v>552.48707759284537</v>
      </c>
      <c r="M15" s="1" t="s">
        <v>104</v>
      </c>
      <c r="N15" s="1" t="str">
        <f>MID(drito[[#This Row],[wkt]],FIND("((",drito[[#This Row],[wkt]]),FIND(" ",drito[[#This Row],[wkt]],28)-FIND("((",drito[[#This Row],[wkt]]))</f>
        <v>((121.54037</v>
      </c>
      <c r="O15" s="1" t="str">
        <f>RIGHT(drito[[#This Row],[欄1]],LEN(drito[[#This Row],[欄1]])-2)</f>
        <v>121.54037</v>
      </c>
      <c r="P15" s="1" t="str">
        <f>MID(drito[[#This Row],[wkt]],FIND(" ",drito[[#This Row],[wkt]],18),FIND(",",drito[[#This Row],[wkt]],22)-FIND(" ",drito[[#This Row],[wkt]],18))</f>
        <v xml:space="preserve"> 25.06424</v>
      </c>
      <c r="Q15" s="1" t="str">
        <f>MID(drito[[#This Row],[wkt]],FIND(", ",drito[[#This Row],[wkt]]),FIND(" ",drito[[#This Row],[wkt]],45)-FIND(", ",drito[[#This Row],[wkt]]))</f>
        <v>, 121.544031</v>
      </c>
      <c r="R15" s="1" t="str">
        <f>RIGHT(drito[[#This Row],[欄2]],LEN(drito[[#This Row],[欄2]])-2)</f>
        <v>121.544031</v>
      </c>
      <c r="S15" s="1" t="str">
        <f>MID(drito[[#This Row],[wkt]],FIND(" ",drito[[#This Row],[wkt]],45),FIND(" ",drito[[#This Row],[wkt]],28)-FIND("((",drito[[#This Row],[wkt]]))</f>
        <v xml:space="preserve"> 25.060889)</v>
      </c>
      <c r="T15" s="1" t="str">
        <f>LEFT(drito[[#This Row],[欄3]],LEN(drito[[#This Row],[欄3]])-2)</f>
        <v xml:space="preserve"> 25.06088</v>
      </c>
    </row>
    <row r="16" spans="1:20" x14ac:dyDescent="0.3">
      <c r="A16" s="1" t="s">
        <v>105</v>
      </c>
      <c r="B16">
        <v>16</v>
      </c>
      <c r="C16" s="1" t="s">
        <v>14</v>
      </c>
      <c r="D16" s="1" t="s">
        <v>106</v>
      </c>
      <c r="E16" s="1" t="s">
        <v>107</v>
      </c>
      <c r="F16">
        <v>25.036083999999999</v>
      </c>
      <c r="G16">
        <v>121.57913499999999</v>
      </c>
      <c r="H16" s="1" t="s">
        <v>108</v>
      </c>
      <c r="I16" s="1" t="s">
        <v>109</v>
      </c>
      <c r="J16">
        <v>48</v>
      </c>
      <c r="K16" s="1" t="s">
        <v>110</v>
      </c>
      <c r="L16">
        <v>587.54070797900647</v>
      </c>
      <c r="M16" s="1" t="s">
        <v>111</v>
      </c>
      <c r="N16" s="1" t="str">
        <f>MID(drito[[#This Row],[wkt]],FIND("((",drito[[#This Row],[wkt]]),FIND(" ",drito[[#This Row],[wkt]],28)-FIND("((",drito[[#This Row],[wkt]]))</f>
        <v>((121.579135</v>
      </c>
      <c r="O16" s="1" t="str">
        <f>RIGHT(drito[[#This Row],[欄1]],LEN(drito[[#This Row],[欄1]])-2)</f>
        <v>121.579135</v>
      </c>
      <c r="P16" s="1" t="str">
        <f>MID(drito[[#This Row],[wkt]],FIND(" ",drito[[#This Row],[wkt]],18),FIND(",",drito[[#This Row],[wkt]],22)-FIND(" ",drito[[#This Row],[wkt]],18))</f>
        <v xml:space="preserve"> 25.036084</v>
      </c>
      <c r="Q16" s="1" t="str">
        <f>MID(drito[[#This Row],[wkt]],FIND(", ",drito[[#This Row],[wkt]]),FIND(" ",drito[[#This Row],[wkt]],45)-FIND(", ",drito[[#This Row],[wkt]]))</f>
        <v>, 121.576574</v>
      </c>
      <c r="R16" s="1" t="str">
        <f>RIGHT(drito[[#This Row],[欄2]],LEN(drito[[#This Row],[欄2]])-2)</f>
        <v>121.576574</v>
      </c>
      <c r="S16" s="1" t="str">
        <f>MID(drito[[#This Row],[wkt]],FIND(" ",drito[[#This Row],[wkt]],45),FIND(" ",drito[[#This Row],[wkt]],28)-FIND("((",drito[[#This Row],[wkt]]))</f>
        <v xml:space="preserve"> 25.040699))</v>
      </c>
      <c r="T16" s="1" t="str">
        <f>LEFT(drito[[#This Row],[欄3]],LEN(drito[[#This Row],[欄3]])-2)</f>
        <v xml:space="preserve"> 25.040699</v>
      </c>
    </row>
    <row r="17" spans="1:20" x14ac:dyDescent="0.3">
      <c r="A17" s="1" t="s">
        <v>112</v>
      </c>
      <c r="B17">
        <v>17</v>
      </c>
      <c r="C17" s="1" t="s">
        <v>14</v>
      </c>
      <c r="D17" s="1" t="s">
        <v>113</v>
      </c>
      <c r="E17" s="1" t="s">
        <v>114</v>
      </c>
      <c r="F17">
        <v>25.058620000000001</v>
      </c>
      <c r="G17">
        <v>121.55513999999999</v>
      </c>
      <c r="H17" s="1" t="s">
        <v>115</v>
      </c>
      <c r="I17" s="1" t="s">
        <v>116</v>
      </c>
      <c r="J17">
        <v>34</v>
      </c>
      <c r="K17" s="1" t="s">
        <v>117</v>
      </c>
      <c r="L17">
        <v>577.57557550558852</v>
      </c>
      <c r="M17" s="1" t="s">
        <v>118</v>
      </c>
      <c r="N17" s="1" t="str">
        <f>MID(drito[[#This Row],[wkt]],FIND("((",drito[[#This Row],[wkt]]),FIND(" ",drito[[#This Row],[wkt]],28)-FIND("((",drito[[#This Row],[wkt]]))</f>
        <v>((121.55514</v>
      </c>
      <c r="O17" s="1" t="str">
        <f>RIGHT(drito[[#This Row],[欄1]],LEN(drito[[#This Row],[欄1]])-2)</f>
        <v>121.55514</v>
      </c>
      <c r="P17" s="1" t="str">
        <f>MID(drito[[#This Row],[wkt]],FIND(" ",drito[[#This Row],[wkt]],18),FIND(",",drito[[#This Row],[wkt]],22)-FIND(" ",drito[[#This Row],[wkt]],18))</f>
        <v xml:space="preserve"> 25.05862</v>
      </c>
      <c r="Q17" s="1" t="str">
        <f>MID(drito[[#This Row],[wkt]],FIND(", ",drito[[#This Row],[wkt]]),FIND(" ",drito[[#This Row],[wkt]],45)-FIND(", ",drito[[#This Row],[wkt]]))</f>
        <v>, 121.552241</v>
      </c>
      <c r="R17" s="1" t="str">
        <f>RIGHT(drito[[#This Row],[欄2]],LEN(drito[[#This Row],[欄2]])-2)</f>
        <v>121.552241</v>
      </c>
      <c r="S17" s="1" t="str">
        <f>MID(drito[[#This Row],[wkt]],FIND(" ",drito[[#This Row],[wkt]],45),FIND(" ",drito[[#This Row],[wkt]],28)-FIND("((",drito[[#This Row],[wkt]]))</f>
        <v xml:space="preserve"> 25.062923)</v>
      </c>
      <c r="T17" s="1" t="str">
        <f>LEFT(drito[[#This Row],[欄3]],LEN(drito[[#This Row],[欄3]])-2)</f>
        <v xml:space="preserve"> 25.06292</v>
      </c>
    </row>
    <row r="18" spans="1:20" x14ac:dyDescent="0.3">
      <c r="A18" s="1" t="s">
        <v>119</v>
      </c>
      <c r="B18">
        <v>18</v>
      </c>
      <c r="C18" s="1" t="s">
        <v>14</v>
      </c>
      <c r="D18" s="1" t="s">
        <v>120</v>
      </c>
      <c r="E18" s="1" t="s">
        <v>121</v>
      </c>
      <c r="F18">
        <v>25.049408</v>
      </c>
      <c r="G18">
        <v>121.55261</v>
      </c>
      <c r="H18" s="1" t="s">
        <v>122</v>
      </c>
      <c r="I18" s="1" t="s">
        <v>123</v>
      </c>
      <c r="J18">
        <v>40</v>
      </c>
      <c r="K18" s="1" t="s">
        <v>124</v>
      </c>
      <c r="L18">
        <v>235.20480751836013</v>
      </c>
      <c r="M18" s="1" t="s">
        <v>125</v>
      </c>
      <c r="N18" s="1" t="str">
        <f>MID(drito[[#This Row],[wkt]],FIND("((",drito[[#This Row],[wkt]]),FIND(" ",drito[[#This Row],[wkt]],28)-FIND("((",drito[[#This Row],[wkt]]))</f>
        <v>((121.55261</v>
      </c>
      <c r="O18" s="1" t="str">
        <f>RIGHT(drito[[#This Row],[欄1]],LEN(drito[[#This Row],[欄1]])-2)</f>
        <v>121.55261</v>
      </c>
      <c r="P18" s="1" t="str">
        <f>MID(drito[[#This Row],[wkt]],FIND(" ",drito[[#This Row],[wkt]],18),FIND(",",drito[[#This Row],[wkt]],22)-FIND(" ",drito[[#This Row],[wkt]],18))</f>
        <v xml:space="preserve"> 25.049408</v>
      </c>
      <c r="Q18" s="1" t="str">
        <f>MID(drito[[#This Row],[wkt]],FIND(", ",drito[[#This Row],[wkt]]),FIND(" ",drito[[#This Row],[wkt]],45)-FIND(", ",drito[[#This Row],[wkt]]))</f>
        <v>, 121.552549</v>
      </c>
      <c r="R18" s="1" t="str">
        <f>RIGHT(drito[[#This Row],[欄2]],LEN(drito[[#This Row],[欄2]])-2)</f>
        <v>121.552549</v>
      </c>
      <c r="S18" s="1" t="str">
        <f>MID(drito[[#This Row],[wkt]],FIND(" ",drito[[#This Row],[wkt]],45),FIND(" ",drito[[#This Row],[wkt]],28)-FIND("((",drito[[#This Row],[wkt]]))</f>
        <v xml:space="preserve"> 25.05152))</v>
      </c>
      <c r="T18" s="1" t="str">
        <f>LEFT(drito[[#This Row],[欄3]],LEN(drito[[#This Row],[欄3]])-2)</f>
        <v xml:space="preserve"> 25.05152</v>
      </c>
    </row>
    <row r="19" spans="1:20" x14ac:dyDescent="0.3">
      <c r="A19" s="1" t="s">
        <v>126</v>
      </c>
      <c r="B19">
        <v>19</v>
      </c>
      <c r="C19" s="1" t="s">
        <v>14</v>
      </c>
      <c r="D19" s="1" t="s">
        <v>127</v>
      </c>
      <c r="E19" s="1" t="s">
        <v>128</v>
      </c>
      <c r="F19">
        <v>25.02863</v>
      </c>
      <c r="G19">
        <v>121.56981</v>
      </c>
      <c r="H19" s="1" t="s">
        <v>129</v>
      </c>
      <c r="I19" s="1" t="s">
        <v>130</v>
      </c>
      <c r="J19">
        <v>30</v>
      </c>
      <c r="K19" s="1" t="s">
        <v>46</v>
      </c>
      <c r="L19">
        <v>415.88963250188425</v>
      </c>
      <c r="M19" s="1" t="s">
        <v>131</v>
      </c>
      <c r="N19" s="1" t="str">
        <f>MID(drito[[#This Row],[wkt]],FIND("((",drito[[#This Row],[wkt]]),FIND(" ",drito[[#This Row],[wkt]],28)-FIND("((",drito[[#This Row],[wkt]]))</f>
        <v>((121.56981</v>
      </c>
      <c r="O19" s="1" t="str">
        <f>RIGHT(drito[[#This Row],[欄1]],LEN(drito[[#This Row],[欄1]])-2)</f>
        <v>121.56981</v>
      </c>
      <c r="P19" s="1" t="str">
        <f>MID(drito[[#This Row],[wkt]],FIND(" ",drito[[#This Row],[wkt]],18),FIND(",",drito[[#This Row],[wkt]],22)-FIND(" ",drito[[#This Row],[wkt]],18))</f>
        <v xml:space="preserve"> 25.02863</v>
      </c>
      <c r="Q19" s="1" t="str">
        <f>MID(drito[[#This Row],[wkt]],FIND(", ",drito[[#This Row],[wkt]]),FIND(" ",drito[[#This Row],[wkt]],45)-FIND(", ",drito[[#This Row],[wkt]]))</f>
        <v>, 121.569809</v>
      </c>
      <c r="R19" s="1" t="str">
        <f>RIGHT(drito[[#This Row],[欄2]],LEN(drito[[#This Row],[欄2]])-2)</f>
        <v>121.569809</v>
      </c>
      <c r="S19" s="1" t="str">
        <f>MID(drito[[#This Row],[wkt]],FIND(" ",drito[[#This Row],[wkt]],45),FIND(" ",drito[[#This Row],[wkt]],28)-FIND("((",drito[[#This Row],[wkt]]))</f>
        <v xml:space="preserve"> 25.032366)</v>
      </c>
      <c r="T19" s="1" t="str">
        <f>LEFT(drito[[#This Row],[欄3]],LEN(drito[[#This Row],[欄3]])-2)</f>
        <v xml:space="preserve"> 25.03236</v>
      </c>
    </row>
    <row r="20" spans="1:20" x14ac:dyDescent="0.3">
      <c r="A20" s="1" t="s">
        <v>132</v>
      </c>
      <c r="B20">
        <v>20</v>
      </c>
      <c r="C20" s="1" t="s">
        <v>14</v>
      </c>
      <c r="D20" s="1" t="s">
        <v>133</v>
      </c>
      <c r="E20" s="1" t="s">
        <v>134</v>
      </c>
      <c r="F20">
        <v>25.025895999999999</v>
      </c>
      <c r="G20">
        <v>121.54329300000001</v>
      </c>
      <c r="H20" s="1" t="s">
        <v>135</v>
      </c>
      <c r="I20" s="1" t="s">
        <v>136</v>
      </c>
      <c r="J20">
        <v>58</v>
      </c>
      <c r="K20" s="1" t="s">
        <v>137</v>
      </c>
      <c r="L20">
        <v>47.778372134158367</v>
      </c>
      <c r="M20" s="1" t="s">
        <v>138</v>
      </c>
      <c r="N20" s="1" t="str">
        <f>MID(drito[[#This Row],[wkt]],FIND("((",drito[[#This Row],[wkt]]),FIND(" ",drito[[#This Row],[wkt]],28)-FIND("((",drito[[#This Row],[wkt]]))</f>
        <v>((121.543293</v>
      </c>
      <c r="O20" s="1" t="str">
        <f>RIGHT(drito[[#This Row],[欄1]],LEN(drito[[#This Row],[欄1]])-2)</f>
        <v>121.543293</v>
      </c>
      <c r="P20" s="1" t="str">
        <f>MID(drito[[#This Row],[wkt]],FIND(" ",drito[[#This Row],[wkt]],18),FIND(",",drito[[#This Row],[wkt]],22)-FIND(" ",drito[[#This Row],[wkt]],18))</f>
        <v xml:space="preserve"> 25.025896</v>
      </c>
      <c r="Q20" s="1" t="str">
        <f>MID(drito[[#This Row],[wkt]],FIND(", ",drito[[#This Row],[wkt]]),FIND(" ",drito[[#This Row],[wkt]],45)-FIND(", ",drito[[#This Row],[wkt]]))</f>
        <v>, 121.543636</v>
      </c>
      <c r="R20" s="1" t="str">
        <f>RIGHT(drito[[#This Row],[欄2]],LEN(drito[[#This Row],[欄2]])-2)</f>
        <v>121.543636</v>
      </c>
      <c r="S20" s="1" t="str">
        <f>MID(drito[[#This Row],[wkt]],FIND(" ",drito[[#This Row],[wkt]],45),FIND(" ",drito[[#This Row],[wkt]],28)-FIND("((",drito[[#This Row],[wkt]]))</f>
        <v xml:space="preserve"> 25.026154))</v>
      </c>
      <c r="T20" s="1" t="str">
        <f>LEFT(drito[[#This Row],[欄3]],LEN(drito[[#This Row],[欄3]])-2)</f>
        <v xml:space="preserve"> 25.026154</v>
      </c>
    </row>
    <row r="21" spans="1:20" x14ac:dyDescent="0.3">
      <c r="A21" s="1" t="s">
        <v>139</v>
      </c>
      <c r="B21">
        <v>21</v>
      </c>
      <c r="C21" s="1" t="s">
        <v>14</v>
      </c>
      <c r="D21" s="1" t="s">
        <v>140</v>
      </c>
      <c r="E21" s="1" t="s">
        <v>141</v>
      </c>
      <c r="F21">
        <v>25.057984999999999</v>
      </c>
      <c r="G21">
        <v>121.548982</v>
      </c>
      <c r="H21" s="1" t="s">
        <v>142</v>
      </c>
      <c r="I21" s="1" t="s">
        <v>143</v>
      </c>
      <c r="J21">
        <v>66</v>
      </c>
      <c r="K21" s="1" t="s">
        <v>103</v>
      </c>
      <c r="L21">
        <v>638.95464806969073</v>
      </c>
      <c r="M21" s="1" t="s">
        <v>144</v>
      </c>
      <c r="N21" s="1" t="str">
        <f>MID(drito[[#This Row],[wkt]],FIND("((",drito[[#This Row],[wkt]]),FIND(" ",drito[[#This Row],[wkt]],28)-FIND("((",drito[[#This Row],[wkt]]))</f>
        <v>((121.548982</v>
      </c>
      <c r="O21" s="1" t="str">
        <f>RIGHT(drito[[#This Row],[欄1]],LEN(drito[[#This Row],[欄1]])-2)</f>
        <v>121.548982</v>
      </c>
      <c r="P21" s="1" t="str">
        <f>MID(drito[[#This Row],[wkt]],FIND(" ",drito[[#This Row],[wkt]],18),FIND(",",drito[[#This Row],[wkt]],22)-FIND(" ",drito[[#This Row],[wkt]],18))</f>
        <v xml:space="preserve"> 25.057985</v>
      </c>
      <c r="Q21" s="1" t="str">
        <f>MID(drito[[#This Row],[wkt]],FIND(", ",drito[[#This Row],[wkt]]),FIND(" ",drito[[#This Row],[wkt]],45)-FIND(", ",drito[[#This Row],[wkt]]))</f>
        <v>, 121.544031</v>
      </c>
      <c r="R21" s="1" t="str">
        <f>RIGHT(drito[[#This Row],[欄2]],LEN(drito[[#This Row],[欄2]])-2)</f>
        <v>121.544031</v>
      </c>
      <c r="S21" s="1" t="str">
        <f>MID(drito[[#This Row],[wkt]],FIND(" ",drito[[#This Row],[wkt]],45),FIND(" ",drito[[#This Row],[wkt]],28)-FIND("((",drito[[#This Row],[wkt]]))</f>
        <v xml:space="preserve"> 25.060889))</v>
      </c>
      <c r="T21" s="1" t="str">
        <f>LEFT(drito[[#This Row],[欄3]],LEN(drito[[#This Row],[欄3]])-2)</f>
        <v xml:space="preserve"> 25.060889</v>
      </c>
    </row>
    <row r="22" spans="1:20" x14ac:dyDescent="0.3">
      <c r="A22" s="1" t="s">
        <v>145</v>
      </c>
      <c r="B22">
        <v>22</v>
      </c>
      <c r="C22" s="1" t="s">
        <v>14</v>
      </c>
      <c r="D22" s="1" t="s">
        <v>146</v>
      </c>
      <c r="E22" s="1" t="s">
        <v>147</v>
      </c>
      <c r="F22">
        <v>25.048824</v>
      </c>
      <c r="G22">
        <v>121.57845</v>
      </c>
      <c r="H22" s="1" t="s">
        <v>148</v>
      </c>
      <c r="I22" s="1" t="s">
        <v>149</v>
      </c>
      <c r="J22">
        <v>44</v>
      </c>
      <c r="K22" s="1" t="s">
        <v>150</v>
      </c>
      <c r="L22">
        <v>120.92730101125812</v>
      </c>
      <c r="M22" s="1" t="s">
        <v>151</v>
      </c>
      <c r="N22" s="1" t="str">
        <f>MID(drito[[#This Row],[wkt]],FIND("((",drito[[#This Row],[wkt]]),FIND(" ",drito[[#This Row],[wkt]],28)-FIND("((",drito[[#This Row],[wkt]]))</f>
        <v>((121.57845</v>
      </c>
      <c r="O22" s="1" t="str">
        <f>RIGHT(drito[[#This Row],[欄1]],LEN(drito[[#This Row],[欄1]])-2)</f>
        <v>121.57845</v>
      </c>
      <c r="P22" s="1" t="str">
        <f>MID(drito[[#This Row],[wkt]],FIND(" ",drito[[#This Row],[wkt]],18),FIND(",",drito[[#This Row],[wkt]],22)-FIND(" ",drito[[#This Row],[wkt]],18))</f>
        <v xml:space="preserve"> 25.048824</v>
      </c>
      <c r="Q22" s="1" t="str">
        <f>MID(drito[[#This Row],[wkt]],FIND(", ",drito[[#This Row],[wkt]]),FIND(" ",drito[[#This Row],[wkt]],45)-FIND(", ",drito[[#This Row],[wkt]]))</f>
        <v>, 121.577971</v>
      </c>
      <c r="R22" s="1" t="str">
        <f>RIGHT(drito[[#This Row],[欄2]],LEN(drito[[#This Row],[欄2]])-2)</f>
        <v>121.577971</v>
      </c>
      <c r="S22" s="1" t="str">
        <f>MID(drito[[#This Row],[wkt]],FIND(" ",drito[[#This Row],[wkt]],45),FIND(" ",drito[[#This Row],[wkt]],28)-FIND("((",drito[[#This Row],[wkt]]))</f>
        <v xml:space="preserve"> 25.049799)</v>
      </c>
      <c r="T22" s="1" t="str">
        <f>LEFT(drito[[#This Row],[欄3]],LEN(drito[[#This Row],[欄3]])-2)</f>
        <v xml:space="preserve"> 25.04979</v>
      </c>
    </row>
    <row r="23" spans="1:20" x14ac:dyDescent="0.3">
      <c r="A23" s="1" t="s">
        <v>152</v>
      </c>
      <c r="B23">
        <v>23</v>
      </c>
      <c r="C23" s="1" t="s">
        <v>14</v>
      </c>
      <c r="D23" s="1" t="s">
        <v>153</v>
      </c>
      <c r="E23" s="1" t="s">
        <v>154</v>
      </c>
      <c r="F23">
        <v>25.055074000000001</v>
      </c>
      <c r="G23">
        <v>121.60279800000001</v>
      </c>
      <c r="H23" s="1" t="s">
        <v>155</v>
      </c>
      <c r="I23" s="1" t="s">
        <v>156</v>
      </c>
      <c r="J23">
        <v>32</v>
      </c>
      <c r="K23" s="1" t="s">
        <v>157</v>
      </c>
      <c r="L23">
        <v>530.03802670279401</v>
      </c>
      <c r="M23" s="1" t="s">
        <v>158</v>
      </c>
      <c r="N23" s="1" t="str">
        <f>MID(drito[[#This Row],[wkt]],FIND("((",drito[[#This Row],[wkt]]),FIND(" ",drito[[#This Row],[wkt]],28)-FIND("((",drito[[#This Row],[wkt]]))</f>
        <v>((121.602798</v>
      </c>
      <c r="O23" s="1" t="str">
        <f>RIGHT(drito[[#This Row],[欄1]],LEN(drito[[#This Row],[欄1]])-2)</f>
        <v>121.602798</v>
      </c>
      <c r="P23" s="1" t="str">
        <f>MID(drito[[#This Row],[wkt]],FIND(" ",drito[[#This Row],[wkt]],18),FIND(",",drito[[#This Row],[wkt]],22)-FIND(" ",drito[[#This Row],[wkt]],18))</f>
        <v xml:space="preserve"> 25.055074</v>
      </c>
      <c r="Q23" s="1" t="str">
        <f>MID(drito[[#This Row],[wkt]],FIND(", ",drito[[#This Row],[wkt]]),FIND(" ",drito[[#This Row],[wkt]],45)-FIND(", ",drito[[#This Row],[wkt]]))</f>
        <v>, 121.606357</v>
      </c>
      <c r="R23" s="1" t="str">
        <f>RIGHT(drito[[#This Row],[欄2]],LEN(drito[[#This Row],[欄2]])-2)</f>
        <v>121.606357</v>
      </c>
      <c r="S23" s="1" t="str">
        <f>MID(drito[[#This Row],[wkt]],FIND(" ",drito[[#This Row],[wkt]],45),FIND(" ",drito[[#This Row],[wkt]],28)-FIND("((",drito[[#This Row],[wkt]]))</f>
        <v xml:space="preserve"> 25.051911))</v>
      </c>
      <c r="T23" s="1" t="str">
        <f>LEFT(drito[[#This Row],[欄3]],LEN(drito[[#This Row],[欄3]])-2)</f>
        <v xml:space="preserve"> 25.051911</v>
      </c>
    </row>
    <row r="24" spans="1:20" x14ac:dyDescent="0.3">
      <c r="A24" s="1" t="s">
        <v>159</v>
      </c>
      <c r="B24">
        <v>24</v>
      </c>
      <c r="C24" s="1" t="s">
        <v>14</v>
      </c>
      <c r="D24" s="1" t="s">
        <v>160</v>
      </c>
      <c r="E24" s="1" t="s">
        <v>161</v>
      </c>
      <c r="F24">
        <v>25.03293</v>
      </c>
      <c r="G24">
        <v>121.53747</v>
      </c>
      <c r="H24" s="1" t="s">
        <v>162</v>
      </c>
      <c r="I24" s="1" t="s">
        <v>163</v>
      </c>
      <c r="J24">
        <v>46</v>
      </c>
      <c r="K24" s="1" t="s">
        <v>164</v>
      </c>
      <c r="L24">
        <v>171.95463766071811</v>
      </c>
      <c r="M24" s="1" t="s">
        <v>165</v>
      </c>
      <c r="N24" s="1" t="str">
        <f>MID(drito[[#This Row],[wkt]],FIND("((",drito[[#This Row],[wkt]]),FIND(" ",drito[[#This Row],[wkt]],28)-FIND("((",drito[[#This Row],[wkt]]))</f>
        <v>((121.53747</v>
      </c>
      <c r="O24" s="1" t="str">
        <f>RIGHT(drito[[#This Row],[欄1]],LEN(drito[[#This Row],[欄1]])-2)</f>
        <v>121.53747</v>
      </c>
      <c r="P24" s="1" t="str">
        <f>MID(drito[[#This Row],[wkt]],FIND(" ",drito[[#This Row],[wkt]],18),FIND(",",drito[[#This Row],[wkt]],22)-FIND(" ",drito[[#This Row],[wkt]],18))</f>
        <v xml:space="preserve"> 25.03293</v>
      </c>
      <c r="Q24" s="1" t="str">
        <f>MID(drito[[#This Row],[wkt]],FIND(", ",drito[[#This Row],[wkt]]),FIND(" ",drito[[#This Row],[wkt]],45)-FIND(", ",drito[[#This Row],[wkt]]))</f>
        <v>, 121.535989</v>
      </c>
      <c r="R24" s="1" t="str">
        <f>RIGHT(drito[[#This Row],[欄2]],LEN(drito[[#This Row],[欄2]])-2)</f>
        <v>121.535989</v>
      </c>
      <c r="S24" s="1" t="str">
        <f>MID(drito[[#This Row],[wkt]],FIND(" ",drito[[#This Row],[wkt]],45),FIND(" ",drito[[#This Row],[wkt]],28)-FIND("((",drito[[#This Row],[wkt]]))</f>
        <v xml:space="preserve"> 25.033369)</v>
      </c>
      <c r="T24" s="1" t="str">
        <f>LEFT(drito[[#This Row],[欄3]],LEN(drito[[#This Row],[欄3]])-2)</f>
        <v xml:space="preserve"> 25.03336</v>
      </c>
    </row>
    <row r="25" spans="1:20" x14ac:dyDescent="0.3">
      <c r="A25" s="1" t="s">
        <v>166</v>
      </c>
      <c r="B25">
        <v>25</v>
      </c>
      <c r="C25" s="1" t="s">
        <v>14</v>
      </c>
      <c r="D25" s="1" t="s">
        <v>167</v>
      </c>
      <c r="E25" s="1" t="s">
        <v>168</v>
      </c>
      <c r="F25">
        <v>25.04543</v>
      </c>
      <c r="G25">
        <v>121.57205</v>
      </c>
      <c r="H25" s="1" t="s">
        <v>169</v>
      </c>
      <c r="I25" s="1" t="s">
        <v>170</v>
      </c>
      <c r="J25">
        <v>30</v>
      </c>
      <c r="K25" s="1" t="s">
        <v>110</v>
      </c>
      <c r="L25">
        <v>600.44586901390369</v>
      </c>
      <c r="M25" s="1" t="s">
        <v>171</v>
      </c>
      <c r="N25" s="1" t="str">
        <f>MID(drito[[#This Row],[wkt]],FIND("((",drito[[#This Row],[wkt]]),FIND(" ",drito[[#This Row],[wkt]],28)-FIND("((",drito[[#This Row],[wkt]]))</f>
        <v>((121.57205</v>
      </c>
      <c r="O25" s="1" t="str">
        <f>RIGHT(drito[[#This Row],[欄1]],LEN(drito[[#This Row],[欄1]])-2)</f>
        <v>121.57205</v>
      </c>
      <c r="P25" s="1" t="str">
        <f>MID(drito[[#This Row],[wkt]],FIND(" ",drito[[#This Row],[wkt]],18),FIND(",",drito[[#This Row],[wkt]],22)-FIND(" ",drito[[#This Row],[wkt]],18))</f>
        <v xml:space="preserve"> 25.04543</v>
      </c>
      <c r="Q25" s="1" t="str">
        <f>MID(drito[[#This Row],[wkt]],FIND(", ",drito[[#This Row],[wkt]]),FIND(" ",drito[[#This Row],[wkt]],45)-FIND(", ",drito[[#This Row],[wkt]]))</f>
        <v>, 121.57512</v>
      </c>
      <c r="R25" s="1" t="str">
        <f>RIGHT(drito[[#This Row],[欄2]],LEN(drito[[#This Row],[欄2]])-2)</f>
        <v>121.57512</v>
      </c>
      <c r="S25" s="1" t="str">
        <f>MID(drito[[#This Row],[wkt]],FIND(" ",drito[[#This Row],[wkt]],45),FIND(" ",drito[[#This Row],[wkt]],28)-FIND("((",drito[[#This Row],[wkt]]))</f>
        <v xml:space="preserve"> 25.040995)</v>
      </c>
      <c r="T25" s="1" t="str">
        <f>LEFT(drito[[#This Row],[欄3]],LEN(drito[[#This Row],[欄3]])-2)</f>
        <v xml:space="preserve"> 25.04099</v>
      </c>
    </row>
    <row r="26" spans="1:20" x14ac:dyDescent="0.3">
      <c r="A26" s="1" t="s">
        <v>172</v>
      </c>
      <c r="B26">
        <v>26</v>
      </c>
      <c r="C26" s="1" t="s">
        <v>14</v>
      </c>
      <c r="D26" s="1" t="s">
        <v>173</v>
      </c>
      <c r="E26" s="1" t="s">
        <v>174</v>
      </c>
      <c r="F26">
        <v>25.050142000000001</v>
      </c>
      <c r="G26">
        <v>121.592375</v>
      </c>
      <c r="H26" s="1" t="s">
        <v>175</v>
      </c>
      <c r="I26" s="1" t="s">
        <v>176</v>
      </c>
      <c r="J26">
        <v>42</v>
      </c>
      <c r="K26" s="1" t="s">
        <v>177</v>
      </c>
      <c r="L26">
        <v>43.76003023333439</v>
      </c>
      <c r="M26" s="1" t="s">
        <v>178</v>
      </c>
      <c r="N26" s="1" t="str">
        <f>MID(drito[[#This Row],[wkt]],FIND("((",drito[[#This Row],[wkt]]),FIND(" ",drito[[#This Row],[wkt]],28)-FIND("((",drito[[#This Row],[wkt]]))</f>
        <v>((121.592375</v>
      </c>
      <c r="O26" s="1" t="str">
        <f>RIGHT(drito[[#This Row],[欄1]],LEN(drito[[#This Row],[欄1]])-2)</f>
        <v>121.592375</v>
      </c>
      <c r="P26" s="1" t="str">
        <f>MID(drito[[#This Row],[wkt]],FIND(" ",drito[[#This Row],[wkt]],18),FIND(",",drito[[#This Row],[wkt]],22)-FIND(" ",drito[[#This Row],[wkt]],18))</f>
        <v xml:space="preserve"> 25.050142</v>
      </c>
      <c r="Q26" s="1" t="str">
        <f>MID(drito[[#This Row],[wkt]],FIND(", ",drito[[#This Row],[wkt]]),FIND(" ",drito[[#This Row],[wkt]],45)-FIND(", ",drito[[#This Row],[wkt]]))</f>
        <v>, 121.592726</v>
      </c>
      <c r="R26" s="1" t="str">
        <f>RIGHT(drito[[#This Row],[欄2]],LEN(drito[[#This Row],[欄2]])-2)</f>
        <v>121.592726</v>
      </c>
      <c r="S26" s="1" t="str">
        <f>MID(drito[[#This Row],[wkt]],FIND(" ",drito[[#This Row],[wkt]],45),FIND(" ",drito[[#This Row],[wkt]],28)-FIND("((",drito[[#This Row],[wkt]]))</f>
        <v xml:space="preserve"> 25.050319))</v>
      </c>
      <c r="T26" s="1" t="str">
        <f>LEFT(drito[[#This Row],[欄3]],LEN(drito[[#This Row],[欄3]])-2)</f>
        <v xml:space="preserve"> 25.050319</v>
      </c>
    </row>
    <row r="27" spans="1:20" x14ac:dyDescent="0.3">
      <c r="A27" s="1" t="s">
        <v>179</v>
      </c>
      <c r="B27">
        <v>27</v>
      </c>
      <c r="C27" s="1" t="s">
        <v>14</v>
      </c>
      <c r="D27" s="1" t="s">
        <v>180</v>
      </c>
      <c r="E27" s="1" t="s">
        <v>181</v>
      </c>
      <c r="F27">
        <v>25.054690000000001</v>
      </c>
      <c r="G27">
        <v>121.61669000000001</v>
      </c>
      <c r="H27" s="1" t="s">
        <v>182</v>
      </c>
      <c r="I27" s="1" t="s">
        <v>183</v>
      </c>
      <c r="J27">
        <v>38</v>
      </c>
      <c r="K27" s="1" t="s">
        <v>184</v>
      </c>
      <c r="L27">
        <v>31.637069787862295</v>
      </c>
      <c r="M27" s="1" t="s">
        <v>185</v>
      </c>
      <c r="N27" s="1" t="str">
        <f>MID(drito[[#This Row],[wkt]],FIND("((",drito[[#This Row],[wkt]]),FIND(" ",drito[[#This Row],[wkt]],28)-FIND("((",drito[[#This Row],[wkt]]))</f>
        <v>((121.61669</v>
      </c>
      <c r="O27" s="1" t="str">
        <f>RIGHT(drito[[#This Row],[欄1]],LEN(drito[[#This Row],[欄1]])-2)</f>
        <v>121.61669</v>
      </c>
      <c r="P27" s="1" t="str">
        <f>MID(drito[[#This Row],[wkt]],FIND(" ",drito[[#This Row],[wkt]],18),FIND(",",drito[[#This Row],[wkt]],22)-FIND(" ",drito[[#This Row],[wkt]],18))</f>
        <v xml:space="preserve"> 25.05469</v>
      </c>
      <c r="Q27" s="1" t="str">
        <f>MID(drito[[#This Row],[wkt]],FIND(", ",drito[[#This Row],[wkt]]),FIND(" ",drito[[#This Row],[wkt]],45)-FIND(", ",drito[[#This Row],[wkt]]))</f>
        <v>, 121.616861</v>
      </c>
      <c r="R27" s="1" t="str">
        <f>RIGHT(drito[[#This Row],[欄2]],LEN(drito[[#This Row],[欄2]])-2)</f>
        <v>121.616861</v>
      </c>
      <c r="S27" s="1" t="str">
        <f>MID(drito[[#This Row],[wkt]],FIND(" ",drito[[#This Row],[wkt]],45),FIND(" ",drito[[#This Row],[wkt]],28)-FIND("((",drito[[#This Row],[wkt]]))</f>
        <v xml:space="preserve"> 25.054917)</v>
      </c>
      <c r="T27" s="1" t="str">
        <f>LEFT(drito[[#This Row],[欄3]],LEN(drito[[#This Row],[欄3]])-2)</f>
        <v xml:space="preserve"> 25.05491</v>
      </c>
    </row>
    <row r="28" spans="1:20" x14ac:dyDescent="0.3">
      <c r="A28" s="1" t="s">
        <v>186</v>
      </c>
      <c r="B28">
        <v>28</v>
      </c>
      <c r="C28" s="1" t="s">
        <v>14</v>
      </c>
      <c r="D28" s="1" t="s">
        <v>187</v>
      </c>
      <c r="E28" s="1" t="s">
        <v>188</v>
      </c>
      <c r="F28">
        <v>25.04814</v>
      </c>
      <c r="G28">
        <v>121.57467</v>
      </c>
      <c r="H28" s="1" t="s">
        <v>189</v>
      </c>
      <c r="I28" s="1" t="s">
        <v>190</v>
      </c>
      <c r="J28">
        <v>32</v>
      </c>
      <c r="K28" s="1" t="s">
        <v>150</v>
      </c>
      <c r="L28">
        <v>286.03774397098442</v>
      </c>
      <c r="M28" s="1" t="s">
        <v>191</v>
      </c>
      <c r="N28" s="1" t="str">
        <f>MID(drito[[#This Row],[wkt]],FIND("((",drito[[#This Row],[wkt]]),FIND(" ",drito[[#This Row],[wkt]],28)-FIND("((",drito[[#This Row],[wkt]]))</f>
        <v>((121.57467</v>
      </c>
      <c r="O28" s="1" t="str">
        <f>RIGHT(drito[[#This Row],[欄1]],LEN(drito[[#This Row],[欄1]])-2)</f>
        <v>121.57467</v>
      </c>
      <c r="P28" s="1" t="str">
        <f>MID(drito[[#This Row],[wkt]],FIND(" ",drito[[#This Row],[wkt]],18),FIND(",",drito[[#This Row],[wkt]],22)-FIND(" ",drito[[#This Row],[wkt]],18))</f>
        <v xml:space="preserve"> 25.04814</v>
      </c>
      <c r="Q28" s="1" t="str">
        <f>MID(drito[[#This Row],[wkt]],FIND(", ",drito[[#This Row],[wkt]]),FIND(" ",drito[[#This Row],[wkt]],45)-FIND(", ",drito[[#This Row],[wkt]]))</f>
        <v>, 121.576244</v>
      </c>
      <c r="R28" s="1" t="str">
        <f>RIGHT(drito[[#This Row],[欄2]],LEN(drito[[#This Row],[欄2]])-2)</f>
        <v>121.576244</v>
      </c>
      <c r="S28" s="1" t="str">
        <f>MID(drito[[#This Row],[wkt]],FIND(" ",drito[[#This Row],[wkt]],45),FIND(" ",drito[[#This Row],[wkt]],28)-FIND("((",drito[[#This Row],[wkt]]))</f>
        <v xml:space="preserve"> 25.050171)</v>
      </c>
      <c r="T28" s="1" t="str">
        <f>LEFT(drito[[#This Row],[欄3]],LEN(drito[[#This Row],[欄3]])-2)</f>
        <v xml:space="preserve"> 25.05017</v>
      </c>
    </row>
    <row r="29" spans="1:20" x14ac:dyDescent="0.3">
      <c r="A29" s="1" t="s">
        <v>192</v>
      </c>
      <c r="B29">
        <v>29</v>
      </c>
      <c r="C29" s="1" t="s">
        <v>14</v>
      </c>
      <c r="D29" s="1" t="s">
        <v>193</v>
      </c>
      <c r="E29" s="1" t="s">
        <v>194</v>
      </c>
      <c r="F29">
        <v>25.031639999999999</v>
      </c>
      <c r="G29">
        <v>121.52655</v>
      </c>
      <c r="H29" s="1" t="s">
        <v>195</v>
      </c>
      <c r="I29" s="1" t="s">
        <v>196</v>
      </c>
      <c r="J29">
        <v>54</v>
      </c>
      <c r="K29" s="1" t="s">
        <v>197</v>
      </c>
      <c r="L29">
        <v>269.14723258461549</v>
      </c>
      <c r="M29" s="1" t="s">
        <v>198</v>
      </c>
      <c r="N29" s="1" t="str">
        <f>MID(drito[[#This Row],[wkt]],FIND("((",drito[[#This Row],[wkt]]),FIND(" ",drito[[#This Row],[wkt]],28)-FIND("((",drito[[#This Row],[wkt]]))</f>
        <v>((121.52655</v>
      </c>
      <c r="O29" s="1" t="str">
        <f>RIGHT(drito[[#This Row],[欄1]],LEN(drito[[#This Row],[欄1]])-2)</f>
        <v>121.52655</v>
      </c>
      <c r="P29" s="1" t="str">
        <f>MID(drito[[#This Row],[wkt]],FIND(" ",drito[[#This Row],[wkt]],18),FIND(",",drito[[#This Row],[wkt]],22)-FIND(" ",drito[[#This Row],[wkt]],18))</f>
        <v xml:space="preserve"> 25.03164</v>
      </c>
      <c r="Q29" s="1" t="str">
        <f>MID(drito[[#This Row],[wkt]],FIND(", ",drito[[#This Row],[wkt]]),FIND(" ",drito[[#This Row],[wkt]],45)-FIND(", ",drito[[#This Row],[wkt]]))</f>
        <v>, 121.527854</v>
      </c>
      <c r="R29" s="1" t="str">
        <f>RIGHT(drito[[#This Row],[欄2]],LEN(drito[[#This Row],[欄2]])-2)</f>
        <v>121.527854</v>
      </c>
      <c r="S29" s="1" t="str">
        <f>MID(drito[[#This Row],[wkt]],FIND(" ",drito[[#This Row],[wkt]],45),FIND(" ",drito[[#This Row],[wkt]],28)-FIND("((",drito[[#This Row],[wkt]]))</f>
        <v xml:space="preserve"> 25.033676)</v>
      </c>
      <c r="T29" s="1" t="str">
        <f>LEFT(drito[[#This Row],[欄3]],LEN(drito[[#This Row],[欄3]])-2)</f>
        <v xml:space="preserve"> 25.03367</v>
      </c>
    </row>
    <row r="30" spans="1:20" x14ac:dyDescent="0.3">
      <c r="A30" s="1" t="s">
        <v>199</v>
      </c>
      <c r="B30">
        <v>30</v>
      </c>
      <c r="C30" s="1" t="s">
        <v>14</v>
      </c>
      <c r="D30" s="1" t="s">
        <v>200</v>
      </c>
      <c r="E30" s="1" t="s">
        <v>201</v>
      </c>
      <c r="F30">
        <v>25.017054000000002</v>
      </c>
      <c r="G30">
        <v>121.544352</v>
      </c>
      <c r="H30" s="1" t="s">
        <v>202</v>
      </c>
      <c r="I30" s="1" t="s">
        <v>203</v>
      </c>
      <c r="J30">
        <v>74</v>
      </c>
      <c r="K30" s="1" t="s">
        <v>137</v>
      </c>
      <c r="L30">
        <v>1016.1381658255664</v>
      </c>
      <c r="M30" s="1" t="s">
        <v>204</v>
      </c>
      <c r="N30" s="1" t="str">
        <f>MID(drito[[#This Row],[wkt]],FIND("((",drito[[#This Row],[wkt]]),FIND(" ",drito[[#This Row],[wkt]],28)-FIND("((",drito[[#This Row],[wkt]]))</f>
        <v>((121.544352</v>
      </c>
      <c r="O30" s="1" t="str">
        <f>RIGHT(drito[[#This Row],[欄1]],LEN(drito[[#This Row],[欄1]])-2)</f>
        <v>121.544352</v>
      </c>
      <c r="P30" s="1" t="str">
        <f>MID(drito[[#This Row],[wkt]],FIND(" ",drito[[#This Row],[wkt]],18),FIND(",",drito[[#This Row],[wkt]],22)-FIND(" ",drito[[#This Row],[wkt]],18))</f>
        <v xml:space="preserve"> 25.017054</v>
      </c>
      <c r="Q30" s="1" t="str">
        <f>MID(drito[[#This Row],[wkt]],FIND(", ",drito[[#This Row],[wkt]]),FIND(" ",drito[[#This Row],[wkt]],45)-FIND(", ",drito[[#This Row],[wkt]]))</f>
        <v>, 121.543636</v>
      </c>
      <c r="R30" s="1" t="str">
        <f>RIGHT(drito[[#This Row],[欄2]],LEN(drito[[#This Row],[欄2]])-2)</f>
        <v>121.543636</v>
      </c>
      <c r="S30" s="1" t="str">
        <f>MID(drito[[#This Row],[wkt]],FIND(" ",drito[[#This Row],[wkt]],45),FIND(" ",drito[[#This Row],[wkt]],28)-FIND("((",drito[[#This Row],[wkt]]))</f>
        <v xml:space="preserve"> 25.026154))</v>
      </c>
      <c r="T30" s="1" t="str">
        <f>LEFT(drito[[#This Row],[欄3]],LEN(drito[[#This Row],[欄3]])-2)</f>
        <v xml:space="preserve"> 25.026154</v>
      </c>
    </row>
    <row r="31" spans="1:20" x14ac:dyDescent="0.3">
      <c r="A31" s="1" t="s">
        <v>205</v>
      </c>
      <c r="B31">
        <v>31</v>
      </c>
      <c r="C31" s="1" t="s">
        <v>14</v>
      </c>
      <c r="D31" s="1" t="s">
        <v>206</v>
      </c>
      <c r="E31" s="1" t="s">
        <v>207</v>
      </c>
      <c r="F31">
        <v>25.022413</v>
      </c>
      <c r="G31">
        <v>121.53456</v>
      </c>
      <c r="H31" s="1" t="s">
        <v>208</v>
      </c>
      <c r="I31" s="1" t="s">
        <v>209</v>
      </c>
      <c r="J31">
        <v>30</v>
      </c>
      <c r="K31" s="1" t="s">
        <v>210</v>
      </c>
      <c r="L31">
        <v>656.88809962387415</v>
      </c>
      <c r="M31" s="1" t="s">
        <v>211</v>
      </c>
      <c r="N31" s="1" t="str">
        <f>MID(drito[[#This Row],[wkt]],FIND("((",drito[[#This Row],[wkt]]),FIND(" ",drito[[#This Row],[wkt]],28)-FIND("((",drito[[#This Row],[wkt]]))</f>
        <v>((121.53456</v>
      </c>
      <c r="O31" s="1" t="str">
        <f>RIGHT(drito[[#This Row],[欄1]],LEN(drito[[#This Row],[欄1]])-2)</f>
        <v>121.53456</v>
      </c>
      <c r="P31" s="1" t="str">
        <f>MID(drito[[#This Row],[wkt]],FIND(" ",drito[[#This Row],[wkt]],18),FIND(",",drito[[#This Row],[wkt]],22)-FIND(" ",drito[[#This Row],[wkt]],18))</f>
        <v xml:space="preserve"> 25.022413</v>
      </c>
      <c r="Q31" s="1" t="str">
        <f>MID(drito[[#This Row],[wkt]],FIND(", ",drito[[#This Row],[wkt]]),FIND(" ",drito[[#This Row],[wkt]],45)-FIND(", ",drito[[#This Row],[wkt]]))</f>
        <v>, 121.529093</v>
      </c>
      <c r="R31" s="1" t="str">
        <f>RIGHT(drito[[#This Row],[欄2]],LEN(drito[[#This Row],[欄2]])-2)</f>
        <v>121.529093</v>
      </c>
      <c r="S31" s="1" t="str">
        <f>MID(drito[[#This Row],[wkt]],FIND(" ",drito[[#This Row],[wkt]],45),FIND(" ",drito[[#This Row],[wkt]],28)-FIND("((",drito[[#This Row],[wkt]]))</f>
        <v xml:space="preserve"> 25.020192)</v>
      </c>
      <c r="T31" s="1" t="str">
        <f>LEFT(drito[[#This Row],[欄3]],LEN(drito[[#This Row],[欄3]])-2)</f>
        <v xml:space="preserve"> 25.02019</v>
      </c>
    </row>
    <row r="32" spans="1:20" x14ac:dyDescent="0.3">
      <c r="A32" s="1" t="s">
        <v>212</v>
      </c>
      <c r="B32">
        <v>32</v>
      </c>
      <c r="C32" s="1" t="s">
        <v>14</v>
      </c>
      <c r="D32" s="1" t="s">
        <v>213</v>
      </c>
      <c r="E32" s="1" t="s">
        <v>214</v>
      </c>
      <c r="F32">
        <v>25.023883999999999</v>
      </c>
      <c r="G32">
        <v>121.553161</v>
      </c>
      <c r="H32" s="1" t="s">
        <v>215</v>
      </c>
      <c r="I32" s="1" t="s">
        <v>216</v>
      </c>
      <c r="J32">
        <v>38</v>
      </c>
      <c r="K32" s="1" t="s">
        <v>217</v>
      </c>
      <c r="L32">
        <v>47.333696758310396</v>
      </c>
      <c r="M32" s="1" t="s">
        <v>218</v>
      </c>
      <c r="N32" s="1" t="str">
        <f>MID(drito[[#This Row],[wkt]],FIND("((",drito[[#This Row],[wkt]]),FIND(" ",drito[[#This Row],[wkt]],28)-FIND("((",drito[[#This Row],[wkt]]))</f>
        <v>((121.553161</v>
      </c>
      <c r="O32" s="1" t="str">
        <f>RIGHT(drito[[#This Row],[欄1]],LEN(drito[[#This Row],[欄1]])-2)</f>
        <v>121.553161</v>
      </c>
      <c r="P32" s="1" t="str">
        <f>MID(drito[[#This Row],[wkt]],FIND(" ",drito[[#This Row],[wkt]],18),FIND(",",drito[[#This Row],[wkt]],22)-FIND(" ",drito[[#This Row],[wkt]],18))</f>
        <v xml:space="preserve"> 25.023884</v>
      </c>
      <c r="Q32" s="1" t="str">
        <f>MID(drito[[#This Row],[wkt]],FIND(", ",drito[[#This Row],[wkt]]),FIND(" ",drito[[#This Row],[wkt]],45)-FIND(", ",drito[[#This Row],[wkt]]))</f>
        <v>, 121.552737</v>
      </c>
      <c r="R32" s="1" t="str">
        <f>RIGHT(drito[[#This Row],[欄2]],LEN(drito[[#This Row],[欄2]])-2)</f>
        <v>121.552737</v>
      </c>
      <c r="S32" s="1" t="str">
        <f>MID(drito[[#This Row],[wkt]],FIND(" ",drito[[#This Row],[wkt]],45),FIND(" ",drito[[#This Row],[wkt]],28)-FIND("((",drito[[#This Row],[wkt]]))</f>
        <v xml:space="preserve"> 25.023852))</v>
      </c>
      <c r="T32" s="1" t="str">
        <f>LEFT(drito[[#This Row],[欄3]],LEN(drito[[#This Row],[欄3]])-2)</f>
        <v xml:space="preserve"> 25.023852</v>
      </c>
    </row>
    <row r="33" spans="1:20" x14ac:dyDescent="0.3">
      <c r="A33" s="1" t="s">
        <v>219</v>
      </c>
      <c r="B33">
        <v>33</v>
      </c>
      <c r="C33" s="1" t="s">
        <v>14</v>
      </c>
      <c r="D33" s="1" t="s">
        <v>220</v>
      </c>
      <c r="E33" s="1" t="s">
        <v>221</v>
      </c>
      <c r="F33">
        <v>25.048780000000001</v>
      </c>
      <c r="G33">
        <v>121.56086999999999</v>
      </c>
      <c r="H33" s="1" t="s">
        <v>222</v>
      </c>
      <c r="I33" s="1" t="s">
        <v>223</v>
      </c>
      <c r="J33">
        <v>46</v>
      </c>
      <c r="K33" s="1" t="s">
        <v>224</v>
      </c>
      <c r="L33">
        <v>365.53554566901062</v>
      </c>
      <c r="M33" s="1" t="s">
        <v>225</v>
      </c>
      <c r="N33" s="1" t="str">
        <f>MID(drito[[#This Row],[wkt]],FIND("((",drito[[#This Row],[wkt]]),FIND(" ",drito[[#This Row],[wkt]],28)-FIND("((",drito[[#This Row],[wkt]]))</f>
        <v>((121.56087</v>
      </c>
      <c r="O33" s="1" t="str">
        <f>RIGHT(drito[[#This Row],[欄1]],LEN(drito[[#This Row],[欄1]])-2)</f>
        <v>121.56087</v>
      </c>
      <c r="P33" s="1" t="str">
        <f>MID(drito[[#This Row],[wkt]],FIND(" ",drito[[#This Row],[wkt]],18),FIND(",",drito[[#This Row],[wkt]],22)-FIND(" ",drito[[#This Row],[wkt]],18))</f>
        <v xml:space="preserve"> 25.04878</v>
      </c>
      <c r="Q33" s="1" t="str">
        <f>MID(drito[[#This Row],[wkt]],FIND(", ",drito[[#This Row],[wkt]]),FIND(" ",drito[[#This Row],[wkt]],45)-FIND(", ",drito[[#This Row],[wkt]]))</f>
        <v>, 121.563073</v>
      </c>
      <c r="R33" s="1" t="str">
        <f>RIGHT(drito[[#This Row],[欄2]],LEN(drito[[#This Row],[欄2]])-2)</f>
        <v>121.563073</v>
      </c>
      <c r="S33" s="1" t="str">
        <f>MID(drito[[#This Row],[wkt]],FIND(" ",drito[[#This Row],[wkt]],45),FIND(" ",drito[[#This Row],[wkt]],28)-FIND("((",drito[[#This Row],[wkt]]))</f>
        <v xml:space="preserve"> 25.051215)</v>
      </c>
      <c r="T33" s="1" t="str">
        <f>LEFT(drito[[#This Row],[欄3]],LEN(drito[[#This Row],[欄3]])-2)</f>
        <v xml:space="preserve"> 25.05121</v>
      </c>
    </row>
    <row r="34" spans="1:20" x14ac:dyDescent="0.3">
      <c r="A34" s="1" t="s">
        <v>226</v>
      </c>
      <c r="B34">
        <v>34</v>
      </c>
      <c r="C34" s="1" t="s">
        <v>14</v>
      </c>
      <c r="D34" s="1" t="s">
        <v>227</v>
      </c>
      <c r="E34" s="1" t="s">
        <v>228</v>
      </c>
      <c r="F34">
        <v>25.058368999999999</v>
      </c>
      <c r="G34">
        <v>121.532934</v>
      </c>
      <c r="H34" s="1" t="s">
        <v>229</v>
      </c>
      <c r="I34" s="1" t="s">
        <v>230</v>
      </c>
      <c r="J34">
        <v>32</v>
      </c>
      <c r="K34" s="1" t="s">
        <v>231</v>
      </c>
      <c r="L34">
        <v>9.7739527217350908</v>
      </c>
      <c r="M34" s="1" t="s">
        <v>232</v>
      </c>
      <c r="N34" s="1" t="str">
        <f>MID(drito[[#This Row],[wkt]],FIND("((",drito[[#This Row],[wkt]]),FIND(" ",drito[[#This Row],[wkt]],28)-FIND("((",drito[[#This Row],[wkt]]))</f>
        <v>((121.532934</v>
      </c>
      <c r="O34" s="1" t="str">
        <f>RIGHT(drito[[#This Row],[欄1]],LEN(drito[[#This Row],[欄1]])-2)</f>
        <v>121.532934</v>
      </c>
      <c r="P34" s="1" t="str">
        <f>MID(drito[[#This Row],[wkt]],FIND(" ",drito[[#This Row],[wkt]],18),FIND(",",drito[[#This Row],[wkt]],22)-FIND(" ",drito[[#This Row],[wkt]],18))</f>
        <v xml:space="preserve"> 25.058369</v>
      </c>
      <c r="Q34" s="1" t="str">
        <f>MID(drito[[#This Row],[wkt]],FIND(", ",drito[[#This Row],[wkt]]),FIND(" ",drito[[#This Row],[wkt]],45)-FIND(", ",drito[[#This Row],[wkt]]))</f>
        <v>, 121.533004</v>
      </c>
      <c r="R34" s="1" t="str">
        <f>RIGHT(drito[[#This Row],[欄2]],LEN(drito[[#This Row],[欄2]])-2)</f>
        <v>121.533004</v>
      </c>
      <c r="S34" s="1" t="str">
        <f>MID(drito[[#This Row],[wkt]],FIND(" ",drito[[#This Row],[wkt]],45),FIND(" ",drito[[#This Row],[wkt]],28)-FIND("((",drito[[#This Row],[wkt]]))</f>
        <v xml:space="preserve"> 25.058316))</v>
      </c>
      <c r="T34" s="1" t="str">
        <f>LEFT(drito[[#This Row],[欄3]],LEN(drito[[#This Row],[欄3]])-2)</f>
        <v xml:space="preserve"> 25.058316</v>
      </c>
    </row>
    <row r="35" spans="1:20" x14ac:dyDescent="0.3">
      <c r="A35" s="1" t="s">
        <v>233</v>
      </c>
      <c r="B35">
        <v>35</v>
      </c>
      <c r="C35" s="1" t="s">
        <v>14</v>
      </c>
      <c r="D35" s="1" t="s">
        <v>234</v>
      </c>
      <c r="E35" s="1" t="s">
        <v>235</v>
      </c>
      <c r="F35">
        <v>25.059978000000001</v>
      </c>
      <c r="G35">
        <v>121.53330200000001</v>
      </c>
      <c r="H35" s="1" t="s">
        <v>236</v>
      </c>
      <c r="I35" s="1" t="s">
        <v>237</v>
      </c>
      <c r="J35">
        <v>30</v>
      </c>
      <c r="K35" s="1" t="s">
        <v>231</v>
      </c>
      <c r="L35">
        <v>15.892197571860585</v>
      </c>
      <c r="M35" s="1" t="s">
        <v>238</v>
      </c>
      <c r="N35" s="1" t="str">
        <f>MID(drito[[#This Row],[wkt]],FIND("((",drito[[#This Row],[wkt]]),FIND(" ",drito[[#This Row],[wkt]],28)-FIND("((",drito[[#This Row],[wkt]]))</f>
        <v>((121.533302</v>
      </c>
      <c r="O35" s="1" t="str">
        <f>RIGHT(drito[[#This Row],[欄1]],LEN(drito[[#This Row],[欄1]])-2)</f>
        <v>121.533302</v>
      </c>
      <c r="P35" s="1" t="str">
        <f>MID(drito[[#This Row],[wkt]],FIND(" ",drito[[#This Row],[wkt]],18),FIND(",",drito[[#This Row],[wkt]],22)-FIND(" ",drito[[#This Row],[wkt]],18))</f>
        <v xml:space="preserve"> 25.059978</v>
      </c>
      <c r="Q35" s="1" t="str">
        <f>MID(drito[[#This Row],[wkt]],FIND(", ",drito[[#This Row],[wkt]]),FIND(" ",drito[[#This Row],[wkt]],45)-FIND(", ",drito[[#This Row],[wkt]]))</f>
        <v>, 121.533393</v>
      </c>
      <c r="R35" s="1" t="str">
        <f>RIGHT(drito[[#This Row],[欄2]],LEN(drito[[#This Row],[欄2]])-2)</f>
        <v>121.533393</v>
      </c>
      <c r="S35" s="1" t="str">
        <f>MID(drito[[#This Row],[wkt]],FIND(" ",drito[[#This Row],[wkt]],45),FIND(" ",drito[[#This Row],[wkt]],28)-FIND("((",drito[[#This Row],[wkt]]))</f>
        <v xml:space="preserve"> 25.059868))</v>
      </c>
      <c r="T35" s="1" t="str">
        <f>LEFT(drito[[#This Row],[欄3]],LEN(drito[[#This Row],[欄3]])-2)</f>
        <v xml:space="preserve"> 25.059868</v>
      </c>
    </row>
    <row r="36" spans="1:20" x14ac:dyDescent="0.3">
      <c r="A36" s="1" t="s">
        <v>239</v>
      </c>
      <c r="B36">
        <v>36</v>
      </c>
      <c r="C36" s="1" t="s">
        <v>14</v>
      </c>
      <c r="D36" s="1" t="s">
        <v>240</v>
      </c>
      <c r="E36" s="1" t="s">
        <v>241</v>
      </c>
      <c r="F36">
        <v>25.02101</v>
      </c>
      <c r="G36">
        <v>121.54152999999999</v>
      </c>
      <c r="H36" s="1" t="s">
        <v>242</v>
      </c>
      <c r="I36" s="1" t="s">
        <v>243</v>
      </c>
      <c r="J36">
        <v>72</v>
      </c>
      <c r="K36" s="1" t="s">
        <v>137</v>
      </c>
      <c r="L36">
        <v>618.75987422347271</v>
      </c>
      <c r="M36" s="1" t="s">
        <v>244</v>
      </c>
      <c r="N36" s="1" t="str">
        <f>MID(drito[[#This Row],[wkt]],FIND("((",drito[[#This Row],[wkt]]),FIND(" ",drito[[#This Row],[wkt]],28)-FIND("((",drito[[#This Row],[wkt]]))</f>
        <v>((121.54153</v>
      </c>
      <c r="O36" s="1" t="str">
        <f>RIGHT(drito[[#This Row],[欄1]],LEN(drito[[#This Row],[欄1]])-2)</f>
        <v>121.54153</v>
      </c>
      <c r="P36" s="1" t="str">
        <f>MID(drito[[#This Row],[wkt]],FIND(" ",drito[[#This Row],[wkt]],18),FIND(",",drito[[#This Row],[wkt]],22)-FIND(" ",drito[[#This Row],[wkt]],18))</f>
        <v xml:space="preserve"> 25.02101</v>
      </c>
      <c r="Q36" s="1" t="str">
        <f>MID(drito[[#This Row],[wkt]],FIND(", ",drito[[#This Row],[wkt]]),FIND(" ",drito[[#This Row],[wkt]],45)-FIND(", ",drito[[#This Row],[wkt]]))</f>
        <v>, 121.543636</v>
      </c>
      <c r="R36" s="1" t="str">
        <f>RIGHT(drito[[#This Row],[欄2]],LEN(drito[[#This Row],[欄2]])-2)</f>
        <v>121.543636</v>
      </c>
      <c r="S36" s="1" t="str">
        <f>MID(drito[[#This Row],[wkt]],FIND(" ",drito[[#This Row],[wkt]],45),FIND(" ",drito[[#This Row],[wkt]],28)-FIND("((",drito[[#This Row],[wkt]]))</f>
        <v xml:space="preserve"> 25.026154)</v>
      </c>
      <c r="T36" s="1" t="str">
        <f>LEFT(drito[[#This Row],[欄3]],LEN(drito[[#This Row],[欄3]])-2)</f>
        <v xml:space="preserve"> 25.02615</v>
      </c>
    </row>
    <row r="37" spans="1:20" x14ac:dyDescent="0.3">
      <c r="A37" s="1" t="s">
        <v>245</v>
      </c>
      <c r="B37">
        <v>37</v>
      </c>
      <c r="C37" s="1" t="s">
        <v>14</v>
      </c>
      <c r="D37" s="1" t="s">
        <v>246</v>
      </c>
      <c r="E37" s="1" t="s">
        <v>247</v>
      </c>
      <c r="F37">
        <v>25.0337</v>
      </c>
      <c r="G37">
        <v>121.528988</v>
      </c>
      <c r="H37" s="1" t="s">
        <v>248</v>
      </c>
      <c r="I37" s="1" t="s">
        <v>249</v>
      </c>
      <c r="J37">
        <v>46</v>
      </c>
      <c r="K37" s="1" t="s">
        <v>197</v>
      </c>
      <c r="L37">
        <v>13.54122791877117</v>
      </c>
      <c r="M37" s="1" t="s">
        <v>250</v>
      </c>
      <c r="N37" s="1" t="str">
        <f>MID(drito[[#This Row],[wkt]],FIND("((",drito[[#This Row],[wkt]]),FIND(" ",drito[[#This Row],[wkt]],28)-FIND("((",drito[[#This Row],[wkt]]))</f>
        <v>((121.528988</v>
      </c>
      <c r="O37" s="1" t="str">
        <f>RIGHT(drito[[#This Row],[欄1]],LEN(drito[[#This Row],[欄1]])-2)</f>
        <v>121.528988</v>
      </c>
      <c r="P37" s="1" t="str">
        <f>MID(drito[[#This Row],[wkt]],FIND(" ",drito[[#This Row],[wkt]],18),FIND(",",drito[[#This Row],[wkt]],22)-FIND(" ",drito[[#This Row],[wkt]],18))</f>
        <v xml:space="preserve"> 25.0337</v>
      </c>
      <c r="Q37" s="1" t="str">
        <f>MID(drito[[#This Row],[wkt]],FIND(", ",drito[[#This Row],[wkt]]),FIND(" ",drito[[#This Row],[wkt]],45)-FIND(", ",drito[[#This Row],[wkt]]))</f>
        <v>, 121.528879</v>
      </c>
      <c r="R37" s="1" t="str">
        <f>RIGHT(drito[[#This Row],[欄2]],LEN(drito[[#This Row],[欄2]])-2)</f>
        <v>121.528879</v>
      </c>
      <c r="S37" s="1" t="str">
        <f>MID(drito[[#This Row],[wkt]],FIND(" ",drito[[#This Row],[wkt]],45),FIND(" ",drito[[#This Row],[wkt]],28)-FIND("((",drito[[#This Row],[wkt]]))</f>
        <v xml:space="preserve"> 25.033646))</v>
      </c>
      <c r="T37" s="1" t="str">
        <f>LEFT(drito[[#This Row],[欄3]],LEN(drito[[#This Row],[欄3]])-2)</f>
        <v xml:space="preserve"> 25.033646</v>
      </c>
    </row>
    <row r="38" spans="1:20" x14ac:dyDescent="0.3">
      <c r="A38" s="1" t="s">
        <v>251</v>
      </c>
      <c r="B38">
        <v>38</v>
      </c>
      <c r="C38" s="1" t="s">
        <v>14</v>
      </c>
      <c r="D38" s="1" t="s">
        <v>252</v>
      </c>
      <c r="E38" s="1" t="s">
        <v>253</v>
      </c>
      <c r="F38">
        <v>25.026603000000001</v>
      </c>
      <c r="G38">
        <v>121.52943999999999</v>
      </c>
      <c r="H38" s="1" t="s">
        <v>254</v>
      </c>
      <c r="I38" s="1" t="s">
        <v>255</v>
      </c>
      <c r="J38">
        <v>32</v>
      </c>
      <c r="K38" s="1" t="s">
        <v>210</v>
      </c>
      <c r="L38">
        <v>629.23638316465838</v>
      </c>
      <c r="M38" s="1" t="s">
        <v>256</v>
      </c>
      <c r="N38" s="1" t="str">
        <f>MID(drito[[#This Row],[wkt]],FIND("((",drito[[#This Row],[wkt]]),FIND(" ",drito[[#This Row],[wkt]],28)-FIND("((",drito[[#This Row],[wkt]]))</f>
        <v>((121.52944</v>
      </c>
      <c r="O38" s="1" t="str">
        <f>RIGHT(drito[[#This Row],[欄1]],LEN(drito[[#This Row],[欄1]])-2)</f>
        <v>121.52944</v>
      </c>
      <c r="P38" s="1" t="str">
        <f>MID(drito[[#This Row],[wkt]],FIND(" ",drito[[#This Row],[wkt]],18),FIND(",",drito[[#This Row],[wkt]],22)-FIND(" ",drito[[#This Row],[wkt]],18))</f>
        <v xml:space="preserve"> 25.026603</v>
      </c>
      <c r="Q38" s="1" t="str">
        <f>MID(drito[[#This Row],[wkt]],FIND(", ",drito[[#This Row],[wkt]]),FIND(" ",drito[[#This Row],[wkt]],45)-FIND(", ",drito[[#This Row],[wkt]]))</f>
        <v>, 121.527849</v>
      </c>
      <c r="R38" s="1" t="str">
        <f>RIGHT(drito[[#This Row],[欄2]],LEN(drito[[#This Row],[欄2]])-2)</f>
        <v>121.527849</v>
      </c>
      <c r="S38" s="1" t="str">
        <f>MID(drito[[#This Row],[wkt]],FIND(" ",drito[[#This Row],[wkt]],45),FIND(" ",drito[[#This Row],[wkt]],28)-FIND("((",drito[[#This Row],[wkt]]))</f>
        <v xml:space="preserve"> 25.021179)</v>
      </c>
      <c r="T38" s="1" t="str">
        <f>LEFT(drito[[#This Row],[欄3]],LEN(drito[[#This Row],[欄3]])-2)</f>
        <v xml:space="preserve"> 25.02117</v>
      </c>
    </row>
    <row r="39" spans="1:20" x14ac:dyDescent="0.3">
      <c r="A39" s="1" t="s">
        <v>257</v>
      </c>
      <c r="B39">
        <v>39</v>
      </c>
      <c r="C39" s="1" t="s">
        <v>14</v>
      </c>
      <c r="D39" s="1" t="s">
        <v>258</v>
      </c>
      <c r="E39" s="1" t="s">
        <v>259</v>
      </c>
      <c r="F39">
        <v>25.058</v>
      </c>
      <c r="G39">
        <v>121.61422</v>
      </c>
      <c r="H39" s="1" t="s">
        <v>260</v>
      </c>
      <c r="I39" s="1" t="s">
        <v>261</v>
      </c>
      <c r="J39">
        <v>26</v>
      </c>
      <c r="K39" s="1" t="s">
        <v>262</v>
      </c>
      <c r="L39">
        <v>284.47377332504169</v>
      </c>
      <c r="M39" s="1" t="s">
        <v>263</v>
      </c>
      <c r="N39" s="1" t="str">
        <f>MID(drito[[#This Row],[wkt]],FIND("((",drito[[#This Row],[wkt]]),FIND(" ",drito[[#This Row],[wkt]],28)-FIND("((",drito[[#This Row],[wkt]]))</f>
        <v>((121.61422</v>
      </c>
      <c r="O39" s="1" t="str">
        <f>RIGHT(drito[[#This Row],[欄1]],LEN(drito[[#This Row],[欄1]])-2)</f>
        <v>121.61422</v>
      </c>
      <c r="P39" s="1" t="str">
        <f>MID(drito[[#This Row],[wkt]],FIND(" ",drito[[#This Row],[wkt]],18),FIND(",",drito[[#This Row],[wkt]],22)-FIND(" ",drito[[#This Row],[wkt]],18))</f>
        <v xml:space="preserve"> 25.058</v>
      </c>
      <c r="Q39" s="1" t="str">
        <f>MID(drito[[#This Row],[wkt]],FIND(", ",drito[[#This Row],[wkt]]),FIND(" ",drito[[#This Row],[wkt]],45)-FIND(", ",drito[[#This Row],[wkt]]))</f>
        <v>, 121.615817</v>
      </c>
      <c r="R39" s="1" t="str">
        <f>RIGHT(drito[[#This Row],[欄2]],LEN(drito[[#This Row],[欄2]])-2)</f>
        <v>121.615817</v>
      </c>
      <c r="S39" s="1" t="str">
        <f>MID(drito[[#This Row],[wkt]],FIND(" ",drito[[#This Row],[wkt]],45),FIND(" ",drito[[#This Row],[wkt]],28)-FIND("((",drito[[#This Row],[wkt]]))</f>
        <v xml:space="preserve"> 25.059995)</v>
      </c>
      <c r="T39" s="1" t="str">
        <f>LEFT(drito[[#This Row],[欄3]],LEN(drito[[#This Row],[欄3]])-2)</f>
        <v xml:space="preserve"> 25.05999</v>
      </c>
    </row>
    <row r="40" spans="1:20" x14ac:dyDescent="0.3">
      <c r="A40" s="1" t="s">
        <v>264</v>
      </c>
      <c r="B40">
        <v>40</v>
      </c>
      <c r="C40" s="1" t="s">
        <v>14</v>
      </c>
      <c r="D40" s="1" t="s">
        <v>265</v>
      </c>
      <c r="E40" s="1" t="s">
        <v>266</v>
      </c>
      <c r="F40">
        <v>25.042870000000001</v>
      </c>
      <c r="G40">
        <v>121.5864</v>
      </c>
      <c r="H40" s="1" t="s">
        <v>267</v>
      </c>
      <c r="I40" s="1" t="s">
        <v>268</v>
      </c>
      <c r="J40">
        <v>34</v>
      </c>
      <c r="K40" s="1" t="s">
        <v>96</v>
      </c>
      <c r="L40">
        <v>435.88614673593122</v>
      </c>
      <c r="M40" s="1" t="s">
        <v>269</v>
      </c>
      <c r="N40" s="1" t="str">
        <f>MID(drito[[#This Row],[wkt]],FIND("((",drito[[#This Row],[wkt]]),FIND(" ",drito[[#This Row],[wkt]],28)-FIND("((",drito[[#This Row],[wkt]]))</f>
        <v>((121.5864 25.04287,</v>
      </c>
      <c r="O40" s="1" t="str">
        <f>RIGHT(drito[[#This Row],[欄1]],LEN(drito[[#This Row],[欄1]])-2)</f>
        <v>121.5864 25.04287,</v>
      </c>
      <c r="P40" s="1" t="str">
        <f>MID(drito[[#This Row],[wkt]],FIND(" ",drito[[#This Row],[wkt]],18),FIND(",",drito[[#This Row],[wkt]],22)-FIND(" ",drito[[#This Row],[wkt]],18))</f>
        <v xml:space="preserve"> 25.04287</v>
      </c>
      <c r="Q40" s="1" t="str">
        <f>MID(drito[[#This Row],[wkt]],FIND(", ",drito[[#This Row],[wkt]]),FIND(" ",drito[[#This Row],[wkt]],45)-FIND(", ",drito[[#This Row],[wkt]]))</f>
        <v>, 121.583277</v>
      </c>
      <c r="R40" s="1" t="str">
        <f>RIGHT(drito[[#This Row],[欄2]],LEN(drito[[#This Row],[欄2]])-2)</f>
        <v>121.583277</v>
      </c>
      <c r="S40" s="1" t="str">
        <f>MID(drito[[#This Row],[wkt]],FIND(" ",drito[[#This Row],[wkt]],45),FIND(" ",drito[[#This Row],[wkt]],28)-FIND("((",drito[[#This Row],[wkt]]))</f>
        <v xml:space="preserve"> 25.045232))</v>
      </c>
      <c r="T40" s="1" t="str">
        <f>LEFT(drito[[#This Row],[欄3]],LEN(drito[[#This Row],[欄3]])-2)</f>
        <v xml:space="preserve"> 25.045232</v>
      </c>
    </row>
    <row r="41" spans="1:20" x14ac:dyDescent="0.3">
      <c r="A41" s="1" t="s">
        <v>270</v>
      </c>
      <c r="B41">
        <v>41</v>
      </c>
      <c r="C41" s="1" t="s">
        <v>14</v>
      </c>
      <c r="D41" s="1" t="s">
        <v>271</v>
      </c>
      <c r="E41" s="1" t="s">
        <v>272</v>
      </c>
      <c r="F41">
        <v>25.047425</v>
      </c>
      <c r="G41">
        <v>121.61370599999999</v>
      </c>
      <c r="H41" s="1" t="s">
        <v>273</v>
      </c>
      <c r="I41" s="1" t="s">
        <v>274</v>
      </c>
      <c r="J41">
        <v>30</v>
      </c>
      <c r="K41" s="1" t="s">
        <v>157</v>
      </c>
      <c r="L41">
        <v>866.20710845281258</v>
      </c>
      <c r="M41" s="1" t="s">
        <v>275</v>
      </c>
      <c r="N41" s="1" t="str">
        <f>MID(drito[[#This Row],[wkt]],FIND("((",drito[[#This Row],[wkt]]),FIND(" ",drito[[#This Row],[wkt]],28)-FIND("((",drito[[#This Row],[wkt]]))</f>
        <v>((121.613706</v>
      </c>
      <c r="O41" s="1" t="str">
        <f>RIGHT(drito[[#This Row],[欄1]],LEN(drito[[#This Row],[欄1]])-2)</f>
        <v>121.613706</v>
      </c>
      <c r="P41" s="1" t="str">
        <f>MID(drito[[#This Row],[wkt]],FIND(" ",drito[[#This Row],[wkt]],18),FIND(",",drito[[#This Row],[wkt]],22)-FIND(" ",drito[[#This Row],[wkt]],18))</f>
        <v xml:space="preserve"> 25.047425</v>
      </c>
      <c r="Q41" s="1" t="str">
        <f>MID(drito[[#This Row],[wkt]],FIND(", ",drito[[#This Row],[wkt]]),FIND(" ",drito[[#This Row],[wkt]],45)-FIND(", ",drito[[#This Row],[wkt]]))</f>
        <v>, 121.60743</v>
      </c>
      <c r="R41" s="1" t="str">
        <f>RIGHT(drito[[#This Row],[欄2]],LEN(drito[[#This Row],[欄2]])-2)</f>
        <v>121.60743</v>
      </c>
      <c r="S41" s="1" t="str">
        <f>MID(drito[[#This Row],[wkt]],FIND(" ",drito[[#This Row],[wkt]],45),FIND(" ",drito[[#This Row],[wkt]],28)-FIND("((",drito[[#This Row],[wkt]]))</f>
        <v xml:space="preserve"> 25.052025))</v>
      </c>
      <c r="T41" s="1" t="str">
        <f>LEFT(drito[[#This Row],[欄3]],LEN(drito[[#This Row],[欄3]])-2)</f>
        <v xml:space="preserve"> 25.052025</v>
      </c>
    </row>
    <row r="42" spans="1:20" x14ac:dyDescent="0.3">
      <c r="A42" s="1" t="s">
        <v>276</v>
      </c>
      <c r="B42">
        <v>42</v>
      </c>
      <c r="C42" s="1" t="s">
        <v>14</v>
      </c>
      <c r="D42" s="1" t="s">
        <v>277</v>
      </c>
      <c r="E42" s="1" t="s">
        <v>278</v>
      </c>
      <c r="F42">
        <v>25.044309999999999</v>
      </c>
      <c r="G42">
        <v>121.58174</v>
      </c>
      <c r="H42" s="1" t="s">
        <v>279</v>
      </c>
      <c r="I42" s="1" t="s">
        <v>280</v>
      </c>
      <c r="J42">
        <v>38</v>
      </c>
      <c r="K42" s="1" t="s">
        <v>96</v>
      </c>
      <c r="L42">
        <v>38.793524891503985</v>
      </c>
      <c r="M42" s="1" t="s">
        <v>281</v>
      </c>
      <c r="N42" s="1" t="str">
        <f>MID(drito[[#This Row],[wkt]],FIND("((",drito[[#This Row],[wkt]]),FIND(" ",drito[[#This Row],[wkt]],28)-FIND("((",drito[[#This Row],[wkt]]))</f>
        <v>((121.58174</v>
      </c>
      <c r="O42" s="1" t="str">
        <f>RIGHT(drito[[#This Row],[欄1]],LEN(drito[[#This Row],[欄1]])-2)</f>
        <v>121.58174</v>
      </c>
      <c r="P42" s="1" t="str">
        <f>MID(drito[[#This Row],[wkt]],FIND(" ",drito[[#This Row],[wkt]],18),FIND(",",drito[[#This Row],[wkt]],22)-FIND(" ",drito[[#This Row],[wkt]],18))</f>
        <v xml:space="preserve"> 25.04431</v>
      </c>
      <c r="Q42" s="1" t="str">
        <f>MID(drito[[#This Row],[wkt]],FIND(", ",drito[[#This Row],[wkt]]),FIND(" ",drito[[#This Row],[wkt]],45)-FIND(", ",drito[[#This Row],[wkt]]))</f>
        <v>, 121.58141</v>
      </c>
      <c r="R42" s="1" t="str">
        <f>RIGHT(drito[[#This Row],[欄2]],LEN(drito[[#This Row],[欄2]])-2)</f>
        <v>121.58141</v>
      </c>
      <c r="S42" s="1" t="str">
        <f>MID(drito[[#This Row],[wkt]],FIND(" ",drito[[#This Row],[wkt]],45),FIND(" ",drito[[#This Row],[wkt]],28)-FIND("((",drito[[#This Row],[wkt]]))</f>
        <v xml:space="preserve"> 25.044422)</v>
      </c>
      <c r="T42" s="1" t="str">
        <f>LEFT(drito[[#This Row],[欄3]],LEN(drito[[#This Row],[欄3]])-2)</f>
        <v xml:space="preserve"> 25.04442</v>
      </c>
    </row>
    <row r="43" spans="1:20" x14ac:dyDescent="0.3">
      <c r="A43" s="1" t="s">
        <v>282</v>
      </c>
      <c r="B43">
        <v>43</v>
      </c>
      <c r="C43" s="1" t="s">
        <v>14</v>
      </c>
      <c r="D43" s="1" t="s">
        <v>283</v>
      </c>
      <c r="E43" s="1" t="s">
        <v>284</v>
      </c>
      <c r="F43">
        <v>25.035639</v>
      </c>
      <c r="G43">
        <v>121.614154</v>
      </c>
      <c r="H43" s="1" t="s">
        <v>285</v>
      </c>
      <c r="I43" s="1" t="s">
        <v>286</v>
      </c>
      <c r="J43">
        <v>30</v>
      </c>
      <c r="K43" s="1" t="s">
        <v>157</v>
      </c>
      <c r="L43">
        <v>1971.6852524343708</v>
      </c>
      <c r="M43" s="1" t="s">
        <v>287</v>
      </c>
      <c r="N43" s="1" t="str">
        <f>MID(drito[[#This Row],[wkt]],FIND("((",drito[[#This Row],[wkt]]),FIND(" ",drito[[#This Row],[wkt]],28)-FIND("((",drito[[#This Row],[wkt]]))</f>
        <v>((121.614154</v>
      </c>
      <c r="O43" s="1" t="str">
        <f>RIGHT(drito[[#This Row],[欄1]],LEN(drito[[#This Row],[欄1]])-2)</f>
        <v>121.614154</v>
      </c>
      <c r="P43" s="1" t="str">
        <f>MID(drito[[#This Row],[wkt]],FIND(" ",drito[[#This Row],[wkt]],18),FIND(",",drito[[#This Row],[wkt]],22)-FIND(" ",drito[[#This Row],[wkt]],18))</f>
        <v xml:space="preserve"> 25.035639</v>
      </c>
      <c r="Q43" s="1" t="str">
        <f>MID(drito[[#This Row],[wkt]],FIND(", ",drito[[#This Row],[wkt]]),FIND(" ",drito[[#This Row],[wkt]],45)-FIND(", ",drito[[#This Row],[wkt]]))</f>
        <v>, 121.60743</v>
      </c>
      <c r="R43" s="1" t="str">
        <f>RIGHT(drito[[#This Row],[欄2]],LEN(drito[[#This Row],[欄2]])-2)</f>
        <v>121.60743</v>
      </c>
      <c r="S43" s="1" t="str">
        <f>MID(drito[[#This Row],[wkt]],FIND(" ",drito[[#This Row],[wkt]],45),FIND(" ",drito[[#This Row],[wkt]],28)-FIND("((",drito[[#This Row],[wkt]]))</f>
        <v xml:space="preserve"> 25.052025))</v>
      </c>
      <c r="T43" s="1" t="str">
        <f>LEFT(drito[[#This Row],[欄3]],LEN(drito[[#This Row],[欄3]])-2)</f>
        <v xml:space="preserve"> 25.052025</v>
      </c>
    </row>
    <row r="44" spans="1:20" x14ac:dyDescent="0.3">
      <c r="A44" s="1" t="s">
        <v>288</v>
      </c>
      <c r="B44">
        <v>44</v>
      </c>
      <c r="C44" s="1" t="s">
        <v>14</v>
      </c>
      <c r="D44" s="1" t="s">
        <v>289</v>
      </c>
      <c r="E44" s="1" t="s">
        <v>290</v>
      </c>
      <c r="F44">
        <v>25.059729999999998</v>
      </c>
      <c r="G44">
        <v>121.616187</v>
      </c>
      <c r="H44" s="1" t="s">
        <v>291</v>
      </c>
      <c r="I44" s="1" t="s">
        <v>292</v>
      </c>
      <c r="J44">
        <v>36</v>
      </c>
      <c r="K44" s="1" t="s">
        <v>262</v>
      </c>
      <c r="L44">
        <v>20.106962652796486</v>
      </c>
      <c r="M44" s="1" t="s">
        <v>293</v>
      </c>
      <c r="N44" s="1" t="str">
        <f>MID(drito[[#This Row],[wkt]],FIND("((",drito[[#This Row],[wkt]]),FIND(" ",drito[[#This Row],[wkt]],28)-FIND("((",drito[[#This Row],[wkt]]))</f>
        <v>((121.616187</v>
      </c>
      <c r="O44" s="1" t="str">
        <f>RIGHT(drito[[#This Row],[欄1]],LEN(drito[[#This Row],[欄1]])-2)</f>
        <v>121.616187</v>
      </c>
      <c r="P44" s="1" t="str">
        <f>MID(drito[[#This Row],[wkt]],FIND(" ",drito[[#This Row],[wkt]],18),FIND(",",drito[[#This Row],[wkt]],22)-FIND(" ",drito[[#This Row],[wkt]],18))</f>
        <v xml:space="preserve"> 25.05973</v>
      </c>
      <c r="Q44" s="1" t="str">
        <f>MID(drito[[#This Row],[wkt]],FIND(", ",drito[[#This Row],[wkt]]),FIND(" ",drito[[#This Row],[wkt]],45)-FIND(", ",drito[[#This Row],[wkt]]))</f>
        <v>, 121.616091</v>
      </c>
      <c r="R44" s="1" t="str">
        <f>RIGHT(drito[[#This Row],[欄2]],LEN(drito[[#This Row],[欄2]])-2)</f>
        <v>121.616091</v>
      </c>
      <c r="S44" s="1" t="str">
        <f>MID(drito[[#This Row],[wkt]],FIND(" ",drito[[#This Row],[wkt]],45),FIND(" ",drito[[#This Row],[wkt]],28)-FIND("((",drito[[#This Row],[wkt]]))</f>
        <v xml:space="preserve"> 25.059883))</v>
      </c>
      <c r="T44" s="1" t="str">
        <f>LEFT(drito[[#This Row],[欄3]],LEN(drito[[#This Row],[欄3]])-2)</f>
        <v xml:space="preserve"> 25.059883</v>
      </c>
    </row>
    <row r="45" spans="1:20" x14ac:dyDescent="0.3">
      <c r="A45" s="1" t="s">
        <v>294</v>
      </c>
      <c r="B45">
        <v>45</v>
      </c>
      <c r="C45" s="1" t="s">
        <v>14</v>
      </c>
      <c r="D45" s="1" t="s">
        <v>295</v>
      </c>
      <c r="E45" s="1" t="s">
        <v>296</v>
      </c>
      <c r="F45">
        <v>25.014759999999999</v>
      </c>
      <c r="G45">
        <v>121.534538</v>
      </c>
      <c r="H45" s="1" t="s">
        <v>297</v>
      </c>
      <c r="I45" s="1" t="s">
        <v>298</v>
      </c>
      <c r="J45">
        <v>30</v>
      </c>
      <c r="K45" s="1" t="s">
        <v>299</v>
      </c>
      <c r="L45">
        <v>20.901105220616301</v>
      </c>
      <c r="M45" s="1" t="s">
        <v>300</v>
      </c>
      <c r="N45" s="1" t="str">
        <f>MID(drito[[#This Row],[wkt]],FIND("((",drito[[#This Row],[wkt]]),FIND(" ",drito[[#This Row],[wkt]],28)-FIND("((",drito[[#This Row],[wkt]]))</f>
        <v>((121.534538</v>
      </c>
      <c r="O45" s="1" t="str">
        <f>RIGHT(drito[[#This Row],[欄1]],LEN(drito[[#This Row],[欄1]])-2)</f>
        <v>121.534538</v>
      </c>
      <c r="P45" s="1" t="str">
        <f>MID(drito[[#This Row],[wkt]],FIND(" ",drito[[#This Row],[wkt]],18),FIND(",",drito[[#This Row],[wkt]],22)-FIND(" ",drito[[#This Row],[wkt]],18))</f>
        <v xml:space="preserve"> 25.01476</v>
      </c>
      <c r="Q45" s="1" t="str">
        <f>MID(drito[[#This Row],[wkt]],FIND(", ",drito[[#This Row],[wkt]]),FIND(" ",drito[[#This Row],[wkt]],45)-FIND(", ",drito[[#This Row],[wkt]]))</f>
        <v>, 121.534721</v>
      </c>
      <c r="R45" s="1" t="str">
        <f>RIGHT(drito[[#This Row],[欄2]],LEN(drito[[#This Row],[欄2]])-2)</f>
        <v>121.534721</v>
      </c>
      <c r="S45" s="1" t="str">
        <f>MID(drito[[#This Row],[wkt]],FIND(" ",drito[[#This Row],[wkt]],45),FIND(" ",drito[[#This Row],[wkt]],28)-FIND("((",drito[[#This Row],[wkt]]))</f>
        <v xml:space="preserve"> 25.014718))</v>
      </c>
      <c r="T45" s="1" t="str">
        <f>LEFT(drito[[#This Row],[欄3]],LEN(drito[[#This Row],[欄3]])-2)</f>
        <v xml:space="preserve"> 25.014718</v>
      </c>
    </row>
    <row r="46" spans="1:20" x14ac:dyDescent="0.3">
      <c r="A46" s="1" t="s">
        <v>301</v>
      </c>
      <c r="B46">
        <v>46</v>
      </c>
      <c r="C46" s="1" t="s">
        <v>14</v>
      </c>
      <c r="D46" s="1" t="s">
        <v>302</v>
      </c>
      <c r="E46" s="1" t="s">
        <v>303</v>
      </c>
      <c r="F46">
        <v>25.056504</v>
      </c>
      <c r="G46">
        <v>121.611389</v>
      </c>
      <c r="H46" s="1" t="s">
        <v>304</v>
      </c>
      <c r="I46" s="1" t="s">
        <v>305</v>
      </c>
      <c r="J46">
        <v>58</v>
      </c>
      <c r="K46" s="1" t="s">
        <v>184</v>
      </c>
      <c r="L46">
        <v>621.80538604189724</v>
      </c>
      <c r="M46" s="1" t="s">
        <v>306</v>
      </c>
      <c r="N46" s="1" t="str">
        <f>MID(drito[[#This Row],[wkt]],FIND("((",drito[[#This Row],[wkt]]),FIND(" ",drito[[#This Row],[wkt]],28)-FIND("((",drito[[#This Row],[wkt]]))</f>
        <v>((121.611389</v>
      </c>
      <c r="O46" s="1" t="str">
        <f>RIGHT(drito[[#This Row],[欄1]],LEN(drito[[#This Row],[欄1]])-2)</f>
        <v>121.611389</v>
      </c>
      <c r="P46" s="1" t="str">
        <f>MID(drito[[#This Row],[wkt]],FIND(" ",drito[[#This Row],[wkt]],18),FIND(",",drito[[#This Row],[wkt]],22)-FIND(" ",drito[[#This Row],[wkt]],18))</f>
        <v xml:space="preserve"> 25.056504</v>
      </c>
      <c r="Q46" s="1" t="str">
        <f>MID(drito[[#This Row],[wkt]],FIND(", ",drito[[#This Row],[wkt]]),FIND(" ",drito[[#This Row],[wkt]],45)-FIND(", ",drito[[#This Row],[wkt]]))</f>
        <v>, 121.616936</v>
      </c>
      <c r="R46" s="1" t="str">
        <f>RIGHT(drito[[#This Row],[欄2]],LEN(drito[[#This Row],[欄2]])-2)</f>
        <v>121.616936</v>
      </c>
      <c r="S46" s="1" t="str">
        <f>MID(drito[[#This Row],[wkt]],FIND(" ",drito[[#This Row],[wkt]],45),FIND(" ",drito[[#This Row],[wkt]],28)-FIND("((",drito[[#This Row],[wkt]]))</f>
        <v xml:space="preserve"> 25.055847))</v>
      </c>
      <c r="T46" s="1" t="str">
        <f>LEFT(drito[[#This Row],[欄3]],LEN(drito[[#This Row],[欄3]])-2)</f>
        <v xml:space="preserve"> 25.055847</v>
      </c>
    </row>
    <row r="47" spans="1:20" x14ac:dyDescent="0.3">
      <c r="A47" s="1" t="s">
        <v>307</v>
      </c>
      <c r="B47">
        <v>47</v>
      </c>
      <c r="C47" s="1" t="s">
        <v>14</v>
      </c>
      <c r="D47" s="1" t="s">
        <v>308</v>
      </c>
      <c r="E47" s="1" t="s">
        <v>309</v>
      </c>
      <c r="F47">
        <v>25.042275</v>
      </c>
      <c r="G47">
        <v>121.533939</v>
      </c>
      <c r="H47" s="1" t="s">
        <v>310</v>
      </c>
      <c r="I47" s="1" t="s">
        <v>311</v>
      </c>
      <c r="J47">
        <v>34</v>
      </c>
      <c r="K47" s="1" t="s">
        <v>312</v>
      </c>
      <c r="L47">
        <v>61.894537841718382</v>
      </c>
      <c r="M47" s="1" t="s">
        <v>313</v>
      </c>
      <c r="N47" s="1" t="str">
        <f>MID(drito[[#This Row],[wkt]],FIND("((",drito[[#This Row],[wkt]]),FIND(" ",drito[[#This Row],[wkt]],28)-FIND("((",drito[[#This Row],[wkt]]))</f>
        <v>((121.533939</v>
      </c>
      <c r="O47" s="1" t="str">
        <f>RIGHT(drito[[#This Row],[欄1]],LEN(drito[[#This Row],[欄1]])-2)</f>
        <v>121.533939</v>
      </c>
      <c r="P47" s="1" t="str">
        <f>MID(drito[[#This Row],[wkt]],FIND(" ",drito[[#This Row],[wkt]],18),FIND(",",drito[[#This Row],[wkt]],22)-FIND(" ",drito[[#This Row],[wkt]],18))</f>
        <v xml:space="preserve"> 25.042275</v>
      </c>
      <c r="Q47" s="1" t="str">
        <f>MID(drito[[#This Row],[wkt]],FIND(", ",drito[[#This Row],[wkt]]),FIND(" ",drito[[#This Row],[wkt]],45)-FIND(", ",drito[[#This Row],[wkt]]))</f>
        <v>, 121.53368</v>
      </c>
      <c r="R47" s="1" t="str">
        <f>RIGHT(drito[[#This Row],[欄2]],LEN(drito[[#This Row],[欄2]])-2)</f>
        <v>121.53368</v>
      </c>
      <c r="S47" s="1" t="str">
        <f>MID(drito[[#This Row],[wkt]],FIND(" ",drito[[#This Row],[wkt]],45),FIND(" ",drito[[#This Row],[wkt]],28)-FIND("((",drito[[#This Row],[wkt]]))</f>
        <v xml:space="preserve"> 25.041783))</v>
      </c>
      <c r="T47" s="1" t="str">
        <f>LEFT(drito[[#This Row],[欄3]],LEN(drito[[#This Row],[欄3]])-2)</f>
        <v xml:space="preserve"> 25.041783</v>
      </c>
    </row>
    <row r="48" spans="1:20" x14ac:dyDescent="0.3">
      <c r="A48" s="1" t="s">
        <v>314</v>
      </c>
      <c r="B48">
        <v>48</v>
      </c>
      <c r="C48" s="1" t="s">
        <v>14</v>
      </c>
      <c r="D48" s="1" t="s">
        <v>315</v>
      </c>
      <c r="E48" s="1" t="s">
        <v>316</v>
      </c>
      <c r="F48">
        <v>25.05247</v>
      </c>
      <c r="G48">
        <v>121.60820200000001</v>
      </c>
      <c r="H48" s="1" t="s">
        <v>317</v>
      </c>
      <c r="I48" s="1" t="s">
        <v>318</v>
      </c>
      <c r="J48">
        <v>38</v>
      </c>
      <c r="K48" s="1" t="s">
        <v>157</v>
      </c>
      <c r="L48">
        <v>99.193661988441832</v>
      </c>
      <c r="M48" s="1" t="s">
        <v>319</v>
      </c>
      <c r="N48" s="1" t="str">
        <f>MID(drito[[#This Row],[wkt]],FIND("((",drito[[#This Row],[wkt]]),FIND(" ",drito[[#This Row],[wkt]],28)-FIND("((",drito[[#This Row],[wkt]]))</f>
        <v>((121.608202</v>
      </c>
      <c r="O48" s="1" t="str">
        <f>RIGHT(drito[[#This Row],[欄1]],LEN(drito[[#This Row],[欄1]])-2)</f>
        <v>121.608202</v>
      </c>
      <c r="P48" s="1" t="str">
        <f>MID(drito[[#This Row],[wkt]],FIND(" ",drito[[#This Row],[wkt]],18),FIND(",",drito[[#This Row],[wkt]],22)-FIND(" ",drito[[#This Row],[wkt]],18))</f>
        <v xml:space="preserve"> 25.05247</v>
      </c>
      <c r="Q48" s="1" t="str">
        <f>MID(drito[[#This Row],[wkt]],FIND(", ",drito[[#This Row],[wkt]]),FIND(" ",drito[[#This Row],[wkt]],45)-FIND(", ",drito[[#This Row],[wkt]]))</f>
        <v>, 121.60743</v>
      </c>
      <c r="R48" s="1" t="str">
        <f>RIGHT(drito[[#This Row],[欄2]],LEN(drito[[#This Row],[欄2]])-2)</f>
        <v>121.60743</v>
      </c>
      <c r="S48" s="1" t="str">
        <f>MID(drito[[#This Row],[wkt]],FIND(" ",drito[[#This Row],[wkt]],45),FIND(" ",drito[[#This Row],[wkt]],28)-FIND("((",drito[[#This Row],[wkt]]))</f>
        <v xml:space="preserve"> 25.052025))</v>
      </c>
      <c r="T48" s="1" t="str">
        <f>LEFT(drito[[#This Row],[欄3]],LEN(drito[[#This Row],[欄3]])-2)</f>
        <v xml:space="preserve"> 25.052025</v>
      </c>
    </row>
    <row r="49" spans="1:20" x14ac:dyDescent="0.3">
      <c r="A49" s="1" t="s">
        <v>320</v>
      </c>
      <c r="B49">
        <v>49</v>
      </c>
      <c r="C49" s="1" t="s">
        <v>14</v>
      </c>
      <c r="D49" s="1" t="s">
        <v>321</v>
      </c>
      <c r="E49" s="1" t="s">
        <v>322</v>
      </c>
      <c r="F49">
        <v>25.040901000000002</v>
      </c>
      <c r="G49">
        <v>121.54825200000001</v>
      </c>
      <c r="H49" s="1" t="s">
        <v>323</v>
      </c>
      <c r="I49" s="1" t="s">
        <v>324</v>
      </c>
      <c r="J49">
        <v>52</v>
      </c>
      <c r="K49" s="1" t="s">
        <v>325</v>
      </c>
      <c r="L49">
        <v>103.62092746986542</v>
      </c>
      <c r="M49" s="1" t="s">
        <v>326</v>
      </c>
      <c r="N49" s="1" t="str">
        <f>MID(drito[[#This Row],[wkt]],FIND("((",drito[[#This Row],[wkt]]),FIND(" ",drito[[#This Row],[wkt]],28)-FIND("((",drito[[#This Row],[wkt]]))</f>
        <v>((121.548252</v>
      </c>
      <c r="O49" s="1" t="str">
        <f>RIGHT(drito[[#This Row],[欄1]],LEN(drito[[#This Row],[欄1]])-2)</f>
        <v>121.548252</v>
      </c>
      <c r="P49" s="1" t="str">
        <f>MID(drito[[#This Row],[wkt]],FIND(" ",drito[[#This Row],[wkt]],18),FIND(",",drito[[#This Row],[wkt]],22)-FIND(" ",drito[[#This Row],[wkt]],18))</f>
        <v xml:space="preserve"> 25.040901</v>
      </c>
      <c r="Q49" s="1" t="str">
        <f>MID(drito[[#This Row],[wkt]],FIND(", ",drito[[#This Row],[wkt]]),FIND(" ",drito[[#This Row],[wkt]],45)-FIND(", ",drito[[#This Row],[wkt]]))</f>
        <v>, 121.549174</v>
      </c>
      <c r="R49" s="1" t="str">
        <f>RIGHT(drito[[#This Row],[欄2]],LEN(drito[[#This Row],[欄2]])-2)</f>
        <v>121.549174</v>
      </c>
      <c r="S49" s="1" t="str">
        <f>MID(drito[[#This Row],[wkt]],FIND(" ",drito[[#This Row],[wkt]],45),FIND(" ",drito[[#This Row],[wkt]],28)-FIND("((",drito[[#This Row],[wkt]]))</f>
        <v xml:space="preserve"> 25.041029))</v>
      </c>
      <c r="T49" s="1" t="str">
        <f>LEFT(drito[[#This Row],[欄3]],LEN(drito[[#This Row],[欄3]])-2)</f>
        <v xml:space="preserve"> 25.041029</v>
      </c>
    </row>
    <row r="50" spans="1:20" x14ac:dyDescent="0.3">
      <c r="A50" s="1" t="s">
        <v>327</v>
      </c>
      <c r="B50">
        <v>50</v>
      </c>
      <c r="C50" s="1" t="s">
        <v>14</v>
      </c>
      <c r="D50" s="1" t="s">
        <v>328</v>
      </c>
      <c r="E50" s="1" t="s">
        <v>329</v>
      </c>
      <c r="F50">
        <v>25.062002</v>
      </c>
      <c r="G50">
        <v>121.560186</v>
      </c>
      <c r="H50" s="1" t="s">
        <v>330</v>
      </c>
      <c r="I50" s="1" t="s">
        <v>331</v>
      </c>
      <c r="J50">
        <v>52</v>
      </c>
      <c r="K50" s="1" t="s">
        <v>117</v>
      </c>
      <c r="L50">
        <v>890.35598801236904</v>
      </c>
      <c r="M50" s="1" t="s">
        <v>332</v>
      </c>
      <c r="N50" s="1" t="str">
        <f>MID(drito[[#This Row],[wkt]],FIND("((",drito[[#This Row],[wkt]]),FIND(" ",drito[[#This Row],[wkt]],28)-FIND("((",drito[[#This Row],[wkt]]))</f>
        <v>((121.560186</v>
      </c>
      <c r="O50" s="1" t="str">
        <f>RIGHT(drito[[#This Row],[欄1]],LEN(drito[[#This Row],[欄1]])-2)</f>
        <v>121.560186</v>
      </c>
      <c r="P50" s="1" t="str">
        <f>MID(drito[[#This Row],[wkt]],FIND(" ",drito[[#This Row],[wkt]],18),FIND(",",drito[[#This Row],[wkt]],22)-FIND(" ",drito[[#This Row],[wkt]],18))</f>
        <v xml:space="preserve"> 25.062002</v>
      </c>
      <c r="Q50" s="1" t="str">
        <f>MID(drito[[#This Row],[wkt]],FIND(", ",drito[[#This Row],[wkt]]),FIND(" ",drito[[#This Row],[wkt]],45)-FIND(", ",drito[[#This Row],[wkt]]))</f>
        <v>, 121.552241</v>
      </c>
      <c r="R50" s="1" t="str">
        <f>RIGHT(drito[[#This Row],[欄2]],LEN(drito[[#This Row],[欄2]])-2)</f>
        <v>121.552241</v>
      </c>
      <c r="S50" s="1" t="str">
        <f>MID(drito[[#This Row],[wkt]],FIND(" ",drito[[#This Row],[wkt]],45),FIND(" ",drito[[#This Row],[wkt]],28)-FIND("((",drito[[#This Row],[wkt]]))</f>
        <v xml:space="preserve"> 25.062923))</v>
      </c>
      <c r="T50" s="1" t="str">
        <f>LEFT(drito[[#This Row],[欄3]],LEN(drito[[#This Row],[欄3]])-2)</f>
        <v xml:space="preserve"> 25.062923</v>
      </c>
    </row>
    <row r="51" spans="1:20" x14ac:dyDescent="0.3">
      <c r="A51" s="1" t="s">
        <v>333</v>
      </c>
      <c r="B51">
        <v>51</v>
      </c>
      <c r="C51" s="1" t="s">
        <v>14</v>
      </c>
      <c r="D51" s="1" t="s">
        <v>334</v>
      </c>
      <c r="E51" s="1" t="s">
        <v>335</v>
      </c>
      <c r="F51">
        <v>25.065031000000001</v>
      </c>
      <c r="G51">
        <v>121.53677500000001</v>
      </c>
      <c r="H51" s="1" t="s">
        <v>336</v>
      </c>
      <c r="I51" s="1" t="s">
        <v>337</v>
      </c>
      <c r="J51">
        <v>44</v>
      </c>
      <c r="K51" s="1" t="s">
        <v>231</v>
      </c>
      <c r="L51">
        <v>668.75328397021144</v>
      </c>
      <c r="M51" s="1" t="s">
        <v>338</v>
      </c>
      <c r="N51" s="1" t="str">
        <f>MID(drito[[#This Row],[wkt]],FIND("((",drito[[#This Row],[wkt]]),FIND(" ",drito[[#This Row],[wkt]],28)-FIND("((",drito[[#This Row],[wkt]]))</f>
        <v>((121.536775</v>
      </c>
      <c r="O51" s="1" t="str">
        <f>RIGHT(drito[[#This Row],[欄1]],LEN(drito[[#This Row],[欄1]])-2)</f>
        <v>121.536775</v>
      </c>
      <c r="P51" s="1" t="str">
        <f>MID(drito[[#This Row],[wkt]],FIND(" ",drito[[#This Row],[wkt]],18),FIND(",",drito[[#This Row],[wkt]],22)-FIND(" ",drito[[#This Row],[wkt]],18))</f>
        <v xml:space="preserve"> 25.065031</v>
      </c>
      <c r="Q51" s="1" t="str">
        <f>MID(drito[[#This Row],[wkt]],FIND(", ",drito[[#This Row],[wkt]]),FIND(" ",drito[[#This Row],[wkt]],45)-FIND(", ",drito[[#This Row],[wkt]]))</f>
        <v>, 121.532991</v>
      </c>
      <c r="R51" s="1" t="str">
        <f>RIGHT(drito[[#This Row],[欄2]],LEN(drito[[#This Row],[欄2]])-2)</f>
        <v>121.532991</v>
      </c>
      <c r="S51" s="1" t="str">
        <f>MID(drito[[#This Row],[wkt]],FIND(" ",drito[[#This Row],[wkt]],45),FIND(" ",drito[[#This Row],[wkt]],28)-FIND("((",drito[[#This Row],[wkt]]))</f>
        <v xml:space="preserve"> 25.060365))</v>
      </c>
      <c r="T51" s="1" t="str">
        <f>LEFT(drito[[#This Row],[欄3]],LEN(drito[[#This Row],[欄3]])-2)</f>
        <v xml:space="preserve"> 25.060365</v>
      </c>
    </row>
    <row r="52" spans="1:20" x14ac:dyDescent="0.3">
      <c r="A52" s="1" t="s">
        <v>339</v>
      </c>
      <c r="B52">
        <v>52</v>
      </c>
      <c r="C52" s="1" t="s">
        <v>14</v>
      </c>
      <c r="D52" s="1" t="s">
        <v>340</v>
      </c>
      <c r="E52" s="1" t="s">
        <v>341</v>
      </c>
      <c r="F52">
        <v>25.054760999999999</v>
      </c>
      <c r="G52">
        <v>121.536925</v>
      </c>
      <c r="H52" s="1" t="s">
        <v>342</v>
      </c>
      <c r="I52" s="1" t="s">
        <v>343</v>
      </c>
      <c r="J52">
        <v>30</v>
      </c>
      <c r="K52" s="1" t="s">
        <v>344</v>
      </c>
      <c r="L52">
        <v>450.49303481311335</v>
      </c>
      <c r="M52" s="1" t="s">
        <v>345</v>
      </c>
      <c r="N52" s="1" t="str">
        <f>MID(drito[[#This Row],[wkt]],FIND("((",drito[[#This Row],[wkt]]),FIND(" ",drito[[#This Row],[wkt]],28)-FIND("((",drito[[#This Row],[wkt]]))</f>
        <v>((121.536925</v>
      </c>
      <c r="O52" s="1" t="str">
        <f>RIGHT(drito[[#This Row],[欄1]],LEN(drito[[#This Row],[欄1]])-2)</f>
        <v>121.536925</v>
      </c>
      <c r="P52" s="1" t="str">
        <f>MID(drito[[#This Row],[wkt]],FIND(" ",drito[[#This Row],[wkt]],18),FIND(",",drito[[#This Row],[wkt]],22)-FIND(" ",drito[[#This Row],[wkt]],18))</f>
        <v xml:space="preserve"> 25.054761</v>
      </c>
      <c r="Q52" s="1" t="str">
        <f>MID(drito[[#This Row],[wkt]],FIND(", ",drito[[#This Row],[wkt]]),FIND(" ",drito[[#This Row],[wkt]],45)-FIND(", ",drito[[#This Row],[wkt]]))</f>
        <v>, 121.534081</v>
      </c>
      <c r="R52" s="1" t="str">
        <f>RIGHT(drito[[#This Row],[欄2]],LEN(drito[[#This Row],[欄2]])-2)</f>
        <v>121.534081</v>
      </c>
      <c r="S52" s="1" t="str">
        <f>MID(drito[[#This Row],[wkt]],FIND(" ",drito[[#This Row],[wkt]],45),FIND(" ",drito[[#This Row],[wkt]],28)-FIND("((",drito[[#This Row],[wkt]]))</f>
        <v xml:space="preserve"> 25.051882))</v>
      </c>
      <c r="T52" s="1" t="str">
        <f>LEFT(drito[[#This Row],[欄3]],LEN(drito[[#This Row],[欄3]])-2)</f>
        <v xml:space="preserve"> 25.051882</v>
      </c>
    </row>
    <row r="53" spans="1:20" x14ac:dyDescent="0.3">
      <c r="A53" s="1" t="s">
        <v>346</v>
      </c>
      <c r="B53">
        <v>53</v>
      </c>
      <c r="C53" s="1" t="s">
        <v>14</v>
      </c>
      <c r="D53" s="1" t="s">
        <v>347</v>
      </c>
      <c r="E53" s="1" t="s">
        <v>348</v>
      </c>
      <c r="F53">
        <v>25.044781</v>
      </c>
      <c r="G53">
        <v>121.536609</v>
      </c>
      <c r="H53" s="1" t="s">
        <v>349</v>
      </c>
      <c r="I53" s="1" t="s">
        <v>350</v>
      </c>
      <c r="J53">
        <v>26</v>
      </c>
      <c r="K53" s="1" t="s">
        <v>312</v>
      </c>
      <c r="L53">
        <v>458.0245149560381</v>
      </c>
      <c r="M53" s="1" t="s">
        <v>351</v>
      </c>
      <c r="N53" s="1" t="str">
        <f>MID(drito[[#This Row],[wkt]],FIND("((",drito[[#This Row],[wkt]]),FIND(" ",drito[[#This Row],[wkt]],28)-FIND("((",drito[[#This Row],[wkt]]))</f>
        <v>((121.536609</v>
      </c>
      <c r="O53" s="1" t="str">
        <f>RIGHT(drito[[#This Row],[欄1]],LEN(drito[[#This Row],[欄1]])-2)</f>
        <v>121.536609</v>
      </c>
      <c r="P53" s="1" t="str">
        <f>MID(drito[[#This Row],[wkt]],FIND(" ",drito[[#This Row],[wkt]],18),FIND(",",drito[[#This Row],[wkt]],22)-FIND(" ",drito[[#This Row],[wkt]],18))</f>
        <v xml:space="preserve"> 25.044781</v>
      </c>
      <c r="Q53" s="1" t="str">
        <f>MID(drito[[#This Row],[wkt]],FIND(", ",drito[[#This Row],[wkt]]),FIND(" ",drito[[#This Row],[wkt]],45)-FIND(", ",drito[[#This Row],[wkt]]))</f>
        <v>, 121.533213</v>
      </c>
      <c r="R53" s="1" t="str">
        <f>RIGHT(drito[[#This Row],[欄2]],LEN(drito[[#This Row],[欄2]])-2)</f>
        <v>121.533213</v>
      </c>
      <c r="S53" s="1" t="str">
        <f>MID(drito[[#This Row],[wkt]],FIND(" ",drito[[#This Row],[wkt]],45),FIND(" ",drito[[#This Row],[wkt]],28)-FIND("((",drito[[#This Row],[wkt]]))</f>
        <v xml:space="preserve"> 25.042458))</v>
      </c>
      <c r="T53" s="1" t="str">
        <f>LEFT(drito[[#This Row],[欄3]],LEN(drito[[#This Row],[欄3]])-2)</f>
        <v xml:space="preserve"> 25.042458</v>
      </c>
    </row>
    <row r="54" spans="1:20" x14ac:dyDescent="0.3">
      <c r="A54" s="1" t="s">
        <v>352</v>
      </c>
      <c r="B54">
        <v>54</v>
      </c>
      <c r="C54" s="1" t="s">
        <v>14</v>
      </c>
      <c r="D54" s="1" t="s">
        <v>353</v>
      </c>
      <c r="E54" s="1" t="s">
        <v>354</v>
      </c>
      <c r="F54">
        <v>25.028797999999998</v>
      </c>
      <c r="G54">
        <v>121.538073</v>
      </c>
      <c r="H54" s="1" t="s">
        <v>355</v>
      </c>
      <c r="I54" s="1" t="s">
        <v>356</v>
      </c>
      <c r="J54">
        <v>30</v>
      </c>
      <c r="K54" s="1" t="s">
        <v>164</v>
      </c>
      <c r="L54">
        <v>559.23057737299598</v>
      </c>
      <c r="M54" s="1" t="s">
        <v>357</v>
      </c>
      <c r="N54" s="1" t="str">
        <f>MID(drito[[#This Row],[wkt]],FIND("((",drito[[#This Row],[wkt]]),FIND(" ",drito[[#This Row],[wkt]],28)-FIND("((",drito[[#This Row],[wkt]]))</f>
        <v>((121.538073</v>
      </c>
      <c r="O54" s="1" t="str">
        <f>RIGHT(drito[[#This Row],[欄1]],LEN(drito[[#This Row],[欄1]])-2)</f>
        <v>121.538073</v>
      </c>
      <c r="P54" s="1" t="str">
        <f>MID(drito[[#This Row],[wkt]],FIND(" ",drito[[#This Row],[wkt]],18),FIND(",",drito[[#This Row],[wkt]],22)-FIND(" ",drito[[#This Row],[wkt]],18))</f>
        <v xml:space="preserve"> 25.028798</v>
      </c>
      <c r="Q54" s="1" t="str">
        <f>MID(drito[[#This Row],[wkt]],FIND(", ",drito[[#This Row],[wkt]]),FIND(" ",drito[[#This Row],[wkt]],45)-FIND(", ",drito[[#This Row],[wkt]]))</f>
        <v>, 121.535989</v>
      </c>
      <c r="R54" s="1" t="str">
        <f>RIGHT(drito[[#This Row],[欄2]],LEN(drito[[#This Row],[欄2]])-2)</f>
        <v>121.535989</v>
      </c>
      <c r="S54" s="1" t="str">
        <f>MID(drito[[#This Row],[wkt]],FIND(" ",drito[[#This Row],[wkt]],45),FIND(" ",drito[[#This Row],[wkt]],28)-FIND("((",drito[[#This Row],[wkt]]))</f>
        <v xml:space="preserve"> 25.033369))</v>
      </c>
      <c r="T54" s="1" t="str">
        <f>LEFT(drito[[#This Row],[欄3]],LEN(drito[[#This Row],[欄3]])-2)</f>
        <v xml:space="preserve"> 25.033369</v>
      </c>
    </row>
    <row r="55" spans="1:20" x14ac:dyDescent="0.3">
      <c r="A55" s="1" t="s">
        <v>358</v>
      </c>
      <c r="B55">
        <v>55</v>
      </c>
      <c r="C55" s="1" t="s">
        <v>14</v>
      </c>
      <c r="D55" s="1" t="s">
        <v>359</v>
      </c>
      <c r="E55" s="1" t="s">
        <v>360</v>
      </c>
      <c r="F55">
        <v>25.049505</v>
      </c>
      <c r="G55">
        <v>121.549408</v>
      </c>
      <c r="H55" s="1" t="s">
        <v>361</v>
      </c>
      <c r="I55" s="1" t="s">
        <v>362</v>
      </c>
      <c r="J55">
        <v>46</v>
      </c>
      <c r="K55" s="1" t="s">
        <v>124</v>
      </c>
      <c r="L55">
        <v>272.1438271641303</v>
      </c>
      <c r="M55" s="1" t="s">
        <v>363</v>
      </c>
      <c r="N55" s="1" t="str">
        <f>MID(drito[[#This Row],[wkt]],FIND("((",drito[[#This Row],[wkt]]),FIND(" ",drito[[#This Row],[wkt]],28)-FIND("((",drito[[#This Row],[wkt]]))</f>
        <v>((121.549408</v>
      </c>
      <c r="O55" s="1" t="str">
        <f>RIGHT(drito[[#This Row],[欄1]],LEN(drito[[#This Row],[欄1]])-2)</f>
        <v>121.549408</v>
      </c>
      <c r="P55" s="1" t="str">
        <f>MID(drito[[#This Row],[wkt]],FIND(" ",drito[[#This Row],[wkt]],18),FIND(",",drito[[#This Row],[wkt]],22)-FIND(" ",drito[[#This Row],[wkt]],18))</f>
        <v xml:space="preserve"> 25.049505</v>
      </c>
      <c r="Q55" s="1" t="str">
        <f>MID(drito[[#This Row],[wkt]],FIND(", ",drito[[#This Row],[wkt]]),FIND(" ",drito[[#This Row],[wkt]],45)-FIND(", ",drito[[#This Row],[wkt]]))</f>
        <v>, 121.550715</v>
      </c>
      <c r="R55" s="1" t="str">
        <f>RIGHT(drito[[#This Row],[欄2]],LEN(drito[[#This Row],[欄2]])-2)</f>
        <v>121.550715</v>
      </c>
      <c r="S55" s="1" t="str">
        <f>MID(drito[[#This Row],[wkt]],FIND(" ",drito[[#This Row],[wkt]],45),FIND(" ",drito[[#This Row],[wkt]],28)-FIND("((",drito[[#This Row],[wkt]]))</f>
        <v xml:space="preserve"> 25.051571))</v>
      </c>
      <c r="T55" s="1" t="str">
        <f>LEFT(drito[[#This Row],[欄3]],LEN(drito[[#This Row],[欄3]])-2)</f>
        <v xml:space="preserve"> 25.051571</v>
      </c>
    </row>
    <row r="56" spans="1:20" x14ac:dyDescent="0.3">
      <c r="A56" s="1" t="s">
        <v>364</v>
      </c>
      <c r="B56">
        <v>56</v>
      </c>
      <c r="C56" s="1" t="s">
        <v>14</v>
      </c>
      <c r="D56" s="1" t="s">
        <v>365</v>
      </c>
      <c r="E56" s="1" t="s">
        <v>366</v>
      </c>
      <c r="F56">
        <v>25.038954</v>
      </c>
      <c r="G56">
        <v>121.522334</v>
      </c>
      <c r="H56" s="1" t="s">
        <v>367</v>
      </c>
      <c r="I56" s="1" t="s">
        <v>368</v>
      </c>
      <c r="J56">
        <v>42</v>
      </c>
      <c r="K56" s="1" t="s">
        <v>369</v>
      </c>
      <c r="L56">
        <v>611.14641738620867</v>
      </c>
      <c r="M56" s="1" t="s">
        <v>370</v>
      </c>
      <c r="N56" s="1" t="str">
        <f>MID(drito[[#This Row],[wkt]],FIND("((",drito[[#This Row],[wkt]]),FIND(" ",drito[[#This Row],[wkt]],28)-FIND("((",drito[[#This Row],[wkt]]))</f>
        <v>((121.522334</v>
      </c>
      <c r="O56" s="1" t="str">
        <f>RIGHT(drito[[#This Row],[欄1]],LEN(drito[[#This Row],[欄1]])-2)</f>
        <v>121.522334</v>
      </c>
      <c r="P56" s="1" t="str">
        <f>MID(drito[[#This Row],[wkt]],FIND(" ",drito[[#This Row],[wkt]],18),FIND(",",drito[[#This Row],[wkt]],22)-FIND(" ",drito[[#This Row],[wkt]],18))</f>
        <v xml:space="preserve"> 25.038954</v>
      </c>
      <c r="Q56" s="1" t="str">
        <f>MID(drito[[#This Row],[wkt]],FIND(", ",drito[[#This Row],[wkt]]),FIND(" ",drito[[#This Row],[wkt]],45)-FIND(", ",drito[[#This Row],[wkt]]))</f>
        <v>, 121.524217</v>
      </c>
      <c r="R56" s="1" t="str">
        <f>RIGHT(drito[[#This Row],[欄2]],LEN(drito[[#This Row],[欄2]])-2)</f>
        <v>121.524217</v>
      </c>
      <c r="S56" s="1" t="str">
        <f>MID(drito[[#This Row],[wkt]],FIND(" ",drito[[#This Row],[wkt]],45),FIND(" ",drito[[#This Row],[wkt]],28)-FIND("((",drito[[#This Row],[wkt]]))</f>
        <v xml:space="preserve"> 25.044111))</v>
      </c>
      <c r="T56" s="1" t="str">
        <f>LEFT(drito[[#This Row],[欄3]],LEN(drito[[#This Row],[欄3]])-2)</f>
        <v xml:space="preserve"> 25.044111</v>
      </c>
    </row>
    <row r="57" spans="1:20" x14ac:dyDescent="0.3">
      <c r="A57" s="1" t="s">
        <v>371</v>
      </c>
      <c r="B57">
        <v>57</v>
      </c>
      <c r="C57" s="1" t="s">
        <v>14</v>
      </c>
      <c r="D57" s="1" t="s">
        <v>372</v>
      </c>
      <c r="E57" s="1" t="s">
        <v>373</v>
      </c>
      <c r="F57">
        <v>25.026216999999999</v>
      </c>
      <c r="G57">
        <v>121.53519</v>
      </c>
      <c r="H57" s="1" t="s">
        <v>374</v>
      </c>
      <c r="I57" s="1" t="s">
        <v>375</v>
      </c>
      <c r="J57">
        <v>46</v>
      </c>
      <c r="K57" s="1" t="s">
        <v>164</v>
      </c>
      <c r="L57">
        <v>798.68674269257644</v>
      </c>
      <c r="M57" s="1" t="s">
        <v>376</v>
      </c>
      <c r="N57" s="1" t="str">
        <f>MID(drito[[#This Row],[wkt]],FIND("((",drito[[#This Row],[wkt]]),FIND(" ",drito[[#This Row],[wkt]],28)-FIND("((",drito[[#This Row],[wkt]]))</f>
        <v>((121.53519</v>
      </c>
      <c r="O57" s="1" t="str">
        <f>RIGHT(drito[[#This Row],[欄1]],LEN(drito[[#This Row],[欄1]])-2)</f>
        <v>121.53519</v>
      </c>
      <c r="P57" s="1" t="str">
        <f>MID(drito[[#This Row],[wkt]],FIND(" ",drito[[#This Row],[wkt]],18),FIND(",",drito[[#This Row],[wkt]],22)-FIND(" ",drito[[#This Row],[wkt]],18))</f>
        <v xml:space="preserve"> 25.026217</v>
      </c>
      <c r="Q57" s="1" t="str">
        <f>MID(drito[[#This Row],[wkt]],FIND(", ",drito[[#This Row],[wkt]]),FIND(" ",drito[[#This Row],[wkt]],45)-FIND(", ",drito[[#This Row],[wkt]]))</f>
        <v>, 121.535292</v>
      </c>
      <c r="R57" s="1" t="str">
        <f>RIGHT(drito[[#This Row],[欄2]],LEN(drito[[#This Row],[欄2]])-2)</f>
        <v>121.535292</v>
      </c>
      <c r="S57" s="1" t="str">
        <f>MID(drito[[#This Row],[wkt]],FIND(" ",drito[[#This Row],[wkt]],45),FIND(" ",drito[[#This Row],[wkt]],28)-FIND("((",drito[[#This Row],[wkt]]))</f>
        <v xml:space="preserve"> 25.033391)</v>
      </c>
      <c r="T57" s="1" t="str">
        <f>LEFT(drito[[#This Row],[欄3]],LEN(drito[[#This Row],[欄3]])-2)</f>
        <v xml:space="preserve"> 25.03339</v>
      </c>
    </row>
    <row r="58" spans="1:20" x14ac:dyDescent="0.3">
      <c r="A58" s="1" t="s">
        <v>377</v>
      </c>
      <c r="B58">
        <v>58</v>
      </c>
      <c r="C58" s="1" t="s">
        <v>14</v>
      </c>
      <c r="D58" s="1" t="s">
        <v>378</v>
      </c>
      <c r="E58" s="1" t="s">
        <v>379</v>
      </c>
      <c r="F58">
        <v>25.045266999999999</v>
      </c>
      <c r="G58">
        <v>121.5222</v>
      </c>
      <c r="H58" s="1" t="s">
        <v>380</v>
      </c>
      <c r="I58" s="1" t="s">
        <v>381</v>
      </c>
      <c r="J58">
        <v>48</v>
      </c>
      <c r="K58" s="1" t="s">
        <v>369</v>
      </c>
      <c r="L58">
        <v>92.024329342592139</v>
      </c>
      <c r="M58" s="1" t="s">
        <v>382</v>
      </c>
      <c r="N58" s="1" t="str">
        <f>MID(drito[[#This Row],[wkt]],FIND("((",drito[[#This Row],[wkt]]),FIND(" ",drito[[#This Row],[wkt]],28)-FIND("((",drito[[#This Row],[wkt]]))</f>
        <v>((121.5222 25.045267,</v>
      </c>
      <c r="O58" s="1" t="str">
        <f>RIGHT(drito[[#This Row],[欄1]],LEN(drito[[#This Row],[欄1]])-2)</f>
        <v>121.5222 25.045267,</v>
      </c>
      <c r="P58" s="1" t="str">
        <f>MID(drito[[#This Row],[wkt]],FIND(" ",drito[[#This Row],[wkt]],18),FIND(",",drito[[#This Row],[wkt]],22)-FIND(" ",drito[[#This Row],[wkt]],18))</f>
        <v xml:space="preserve"> 25.045267</v>
      </c>
      <c r="Q58" s="1" t="str">
        <f>MID(drito[[#This Row],[wkt]],FIND(", ",drito[[#This Row],[wkt]]),FIND(" ",drito[[#This Row],[wkt]],45)-FIND(", ",drito[[#This Row],[wkt]]))</f>
        <v>, 121.523009</v>
      </c>
      <c r="R58" s="1" t="str">
        <f>RIGHT(drito[[#This Row],[欄2]],LEN(drito[[#This Row],[欄2]])-2)</f>
        <v>121.523009</v>
      </c>
      <c r="S58" s="1" t="str">
        <f>MID(drito[[#This Row],[wkt]],FIND(" ",drito[[#This Row],[wkt]],45),FIND(" ",drito[[#This Row],[wkt]],28)-FIND("((",drito[[#This Row],[wkt]]))</f>
        <v xml:space="preserve"> 25.045097))</v>
      </c>
      <c r="T58" s="1" t="str">
        <f>LEFT(drito[[#This Row],[欄3]],LEN(drito[[#This Row],[欄3]])-2)</f>
        <v xml:space="preserve"> 25.045097</v>
      </c>
    </row>
    <row r="59" spans="1:20" x14ac:dyDescent="0.3">
      <c r="A59" s="1" t="s">
        <v>383</v>
      </c>
      <c r="B59">
        <v>59</v>
      </c>
      <c r="C59" s="1" t="s">
        <v>14</v>
      </c>
      <c r="D59" s="1" t="s">
        <v>384</v>
      </c>
      <c r="E59" s="1" t="s">
        <v>385</v>
      </c>
      <c r="F59">
        <v>25.052226999999998</v>
      </c>
      <c r="G59">
        <v>121.52580500000001</v>
      </c>
      <c r="H59" s="1" t="s">
        <v>386</v>
      </c>
      <c r="I59" s="1" t="s">
        <v>387</v>
      </c>
      <c r="J59">
        <v>32</v>
      </c>
      <c r="K59" s="1" t="s">
        <v>388</v>
      </c>
      <c r="L59">
        <v>519.50859955083843</v>
      </c>
      <c r="M59" s="1" t="s">
        <v>389</v>
      </c>
      <c r="N59" s="1" t="str">
        <f>MID(drito[[#This Row],[wkt]],FIND("((",drito[[#This Row],[wkt]]),FIND(" ",drito[[#This Row],[wkt]],28)-FIND("((",drito[[#This Row],[wkt]]))</f>
        <v>((121.525805</v>
      </c>
      <c r="O59" s="1" t="str">
        <f>RIGHT(drito[[#This Row],[欄1]],LEN(drito[[#This Row],[欄1]])-2)</f>
        <v>121.525805</v>
      </c>
      <c r="P59" s="1" t="str">
        <f>MID(drito[[#This Row],[wkt]],FIND(" ",drito[[#This Row],[wkt]],18),FIND(",",drito[[#This Row],[wkt]],22)-FIND(" ",drito[[#This Row],[wkt]],18))</f>
        <v xml:space="preserve"> 25.052227</v>
      </c>
      <c r="Q59" s="1" t="str">
        <f>MID(drito[[#This Row],[wkt]],FIND(", ",drito[[#This Row],[wkt]]),FIND(" ",drito[[#This Row],[wkt]],45)-FIND(", ",drito[[#This Row],[wkt]]))</f>
        <v>, 121.521154</v>
      </c>
      <c r="R59" s="1" t="str">
        <f>RIGHT(drito[[#This Row],[欄2]],LEN(drito[[#This Row],[欄2]])-2)</f>
        <v>121.521154</v>
      </c>
      <c r="S59" s="1" t="str">
        <f>MID(drito[[#This Row],[wkt]],FIND(" ",drito[[#This Row],[wkt]],45),FIND(" ",drito[[#This Row],[wkt]],28)-FIND("((",drito[[#This Row],[wkt]]))</f>
        <v xml:space="preserve"> 25.052611))</v>
      </c>
      <c r="T59" s="1" t="str">
        <f>LEFT(drito[[#This Row],[欄3]],LEN(drito[[#This Row],[欄3]])-2)</f>
        <v xml:space="preserve"> 25.052611</v>
      </c>
    </row>
    <row r="60" spans="1:20" x14ac:dyDescent="0.3">
      <c r="A60" s="1" t="s">
        <v>390</v>
      </c>
      <c r="B60">
        <v>60</v>
      </c>
      <c r="C60" s="1" t="s">
        <v>14</v>
      </c>
      <c r="D60" s="1" t="s">
        <v>391</v>
      </c>
      <c r="E60" s="1" t="s">
        <v>392</v>
      </c>
      <c r="F60">
        <v>25.064316999999999</v>
      </c>
      <c r="G60">
        <v>121.53348699999999</v>
      </c>
      <c r="H60" s="1" t="s">
        <v>393</v>
      </c>
      <c r="I60" s="1" t="s">
        <v>394</v>
      </c>
      <c r="J60">
        <v>30</v>
      </c>
      <c r="K60" s="1" t="s">
        <v>231</v>
      </c>
      <c r="L60">
        <v>443.38596503331644</v>
      </c>
      <c r="M60" s="1" t="s">
        <v>395</v>
      </c>
      <c r="N60" s="1" t="str">
        <f>MID(drito[[#This Row],[wkt]],FIND("((",drito[[#This Row],[wkt]]),FIND(" ",drito[[#This Row],[wkt]],28)-FIND("((",drito[[#This Row],[wkt]]))</f>
        <v>((121.533487</v>
      </c>
      <c r="O60" s="1" t="str">
        <f>RIGHT(drito[[#This Row],[欄1]],LEN(drito[[#This Row],[欄1]])-2)</f>
        <v>121.533487</v>
      </c>
      <c r="P60" s="1" t="str">
        <f>MID(drito[[#This Row],[wkt]],FIND(" ",drito[[#This Row],[wkt]],18),FIND(",",drito[[#This Row],[wkt]],22)-FIND(" ",drito[[#This Row],[wkt]],18))</f>
        <v xml:space="preserve"> 25.064317</v>
      </c>
      <c r="Q60" s="1" t="str">
        <f>MID(drito[[#This Row],[wkt]],FIND(", ",drito[[#This Row],[wkt]]),FIND(" ",drito[[#This Row],[wkt]],45)-FIND(", ",drito[[#This Row],[wkt]]))</f>
        <v>, 121.532991</v>
      </c>
      <c r="R60" s="1" t="str">
        <f>RIGHT(drito[[#This Row],[欄2]],LEN(drito[[#This Row],[欄2]])-2)</f>
        <v>121.532991</v>
      </c>
      <c r="S60" s="1" t="str">
        <f>MID(drito[[#This Row],[wkt]],FIND(" ",drito[[#This Row],[wkt]],45),FIND(" ",drito[[#This Row],[wkt]],28)-FIND("((",drito[[#This Row],[wkt]]))</f>
        <v xml:space="preserve"> 25.060365))</v>
      </c>
      <c r="T60" s="1" t="str">
        <f>LEFT(drito[[#This Row],[欄3]],LEN(drito[[#This Row],[欄3]])-2)</f>
        <v xml:space="preserve"> 25.060365</v>
      </c>
    </row>
    <row r="61" spans="1:20" x14ac:dyDescent="0.3">
      <c r="A61" s="1" t="s">
        <v>396</v>
      </c>
      <c r="B61">
        <v>61</v>
      </c>
      <c r="C61" s="1" t="s">
        <v>14</v>
      </c>
      <c r="D61" s="1" t="s">
        <v>397</v>
      </c>
      <c r="E61" s="1" t="s">
        <v>398</v>
      </c>
      <c r="F61">
        <v>25.013100000000001</v>
      </c>
      <c r="G61">
        <v>121.539723</v>
      </c>
      <c r="H61" s="1" t="s">
        <v>399</v>
      </c>
      <c r="I61" s="1" t="s">
        <v>400</v>
      </c>
      <c r="J61">
        <v>86</v>
      </c>
      <c r="K61" s="1" t="s">
        <v>299</v>
      </c>
      <c r="L61">
        <v>585.22645712308065</v>
      </c>
      <c r="M61" s="1" t="s">
        <v>401</v>
      </c>
      <c r="N61" s="1" t="str">
        <f>MID(drito[[#This Row],[wkt]],FIND("((",drito[[#This Row],[wkt]]),FIND(" ",drito[[#This Row],[wkt]],28)-FIND("((",drito[[#This Row],[wkt]]))</f>
        <v>((121.539723</v>
      </c>
      <c r="O61" s="1" t="str">
        <f>RIGHT(drito[[#This Row],[欄1]],LEN(drito[[#This Row],[欄1]])-2)</f>
        <v>121.539723</v>
      </c>
      <c r="P61" s="1" t="str">
        <f>MID(drito[[#This Row],[wkt]],FIND(" ",drito[[#This Row],[wkt]],18),FIND(",",drito[[#This Row],[wkt]],22)-FIND(" ",drito[[#This Row],[wkt]],18))</f>
        <v xml:space="preserve"> 25.0131</v>
      </c>
      <c r="Q61" s="1" t="str">
        <f>MID(drito[[#This Row],[wkt]],FIND(", ",drito[[#This Row],[wkt]]),FIND(" ",drito[[#This Row],[wkt]],45)-FIND(", ",drito[[#This Row],[wkt]]))</f>
        <v>, 121.534721</v>
      </c>
      <c r="R61" s="1" t="str">
        <f>RIGHT(drito[[#This Row],[欄2]],LEN(drito[[#This Row],[欄2]])-2)</f>
        <v>121.534721</v>
      </c>
      <c r="S61" s="1" t="str">
        <f>MID(drito[[#This Row],[wkt]],FIND(" ",drito[[#This Row],[wkt]],45),FIND(" ",drito[[#This Row],[wkt]],28)-FIND("((",drito[[#This Row],[wkt]]))</f>
        <v xml:space="preserve"> 25.014718))</v>
      </c>
      <c r="T61" s="1" t="str">
        <f>LEFT(drito[[#This Row],[欄3]],LEN(drito[[#This Row],[欄3]])-2)</f>
        <v xml:space="preserve"> 25.014718</v>
      </c>
    </row>
    <row r="62" spans="1:20" x14ac:dyDescent="0.3">
      <c r="A62" s="1" t="s">
        <v>402</v>
      </c>
      <c r="B62">
        <v>62</v>
      </c>
      <c r="C62" s="1" t="s">
        <v>14</v>
      </c>
      <c r="D62" s="1" t="s">
        <v>403</v>
      </c>
      <c r="E62" s="1" t="s">
        <v>404</v>
      </c>
      <c r="F62">
        <v>25.026827000000001</v>
      </c>
      <c r="G62">
        <v>121.520258</v>
      </c>
      <c r="H62" s="1" t="s">
        <v>405</v>
      </c>
      <c r="I62" s="1" t="s">
        <v>406</v>
      </c>
      <c r="J62">
        <v>34</v>
      </c>
      <c r="K62" s="1" t="s">
        <v>407</v>
      </c>
      <c r="L62">
        <v>183.89417208420716</v>
      </c>
      <c r="M62" s="1" t="s">
        <v>408</v>
      </c>
      <c r="N62" s="1" t="str">
        <f>MID(drito[[#This Row],[wkt]],FIND("((",drito[[#This Row],[wkt]]),FIND(" ",drito[[#This Row],[wkt]],28)-FIND("((",drito[[#This Row],[wkt]]))</f>
        <v>((121.520258</v>
      </c>
      <c r="O62" s="1" t="str">
        <f>RIGHT(drito[[#This Row],[欄1]],LEN(drito[[#This Row],[欄1]])-2)</f>
        <v>121.520258</v>
      </c>
      <c r="P62" s="1" t="str">
        <f>MID(drito[[#This Row],[wkt]],FIND(" ",drito[[#This Row],[wkt]],18),FIND(",",drito[[#This Row],[wkt]],22)-FIND(" ",drito[[#This Row],[wkt]],18))</f>
        <v xml:space="preserve"> 25.026827</v>
      </c>
      <c r="Q62" s="1" t="str">
        <f>MID(drito[[#This Row],[wkt]],FIND(", ",drito[[#This Row],[wkt]]),FIND(" ",drito[[#This Row],[wkt]],45)-FIND(", ",drito[[#This Row],[wkt]]))</f>
        <v>, 121.521894</v>
      </c>
      <c r="R62" s="1" t="str">
        <f>RIGHT(drito[[#This Row],[欄2]],LEN(drito[[#This Row],[欄2]])-2)</f>
        <v>121.521894</v>
      </c>
      <c r="S62" s="1" t="str">
        <f>MID(drito[[#This Row],[wkt]],FIND(" ",drito[[#This Row],[wkt]],45),FIND(" ",drito[[#This Row],[wkt]],28)-FIND("((",drito[[#This Row],[wkt]]))</f>
        <v xml:space="preserve"> 25.027056))</v>
      </c>
      <c r="T62" s="1" t="str">
        <f>LEFT(drito[[#This Row],[欄3]],LEN(drito[[#This Row],[欄3]])-2)</f>
        <v xml:space="preserve"> 25.027056</v>
      </c>
    </row>
    <row r="63" spans="1:20" x14ac:dyDescent="0.3">
      <c r="A63" s="1" t="s">
        <v>409</v>
      </c>
      <c r="B63">
        <v>63</v>
      </c>
      <c r="C63" s="1" t="s">
        <v>14</v>
      </c>
      <c r="D63" s="1" t="s">
        <v>410</v>
      </c>
      <c r="E63" s="1" t="s">
        <v>411</v>
      </c>
      <c r="F63">
        <v>25.037569000000001</v>
      </c>
      <c r="G63">
        <v>121.545632</v>
      </c>
      <c r="H63" s="1" t="s">
        <v>412</v>
      </c>
      <c r="I63" s="1" t="s">
        <v>413</v>
      </c>
      <c r="J63">
        <v>36</v>
      </c>
      <c r="K63" s="1" t="s">
        <v>414</v>
      </c>
      <c r="L63">
        <v>443.5586539202759</v>
      </c>
      <c r="M63" s="1" t="s">
        <v>415</v>
      </c>
      <c r="N63" s="1" t="str">
        <f>MID(drito[[#This Row],[wkt]],FIND("((",drito[[#This Row],[wkt]]),FIND(" ",drito[[#This Row],[wkt]],28)-FIND("((",drito[[#This Row],[wkt]]))</f>
        <v>((121.545632</v>
      </c>
      <c r="O63" s="1" t="str">
        <f>RIGHT(drito[[#This Row],[欄1]],LEN(drito[[#This Row],[欄1]])-2)</f>
        <v>121.545632</v>
      </c>
      <c r="P63" s="1" t="str">
        <f>MID(drito[[#This Row],[wkt]],FIND(" ",drito[[#This Row],[wkt]],18),FIND(",",drito[[#This Row],[wkt]],22)-FIND(" ",drito[[#This Row],[wkt]],18))</f>
        <v xml:space="preserve"> 25.037569</v>
      </c>
      <c r="Q63" s="1" t="str">
        <f>MID(drito[[#This Row],[wkt]],FIND(", ",drito[[#This Row],[wkt]]),FIND(" ",drito[[#This Row],[wkt]],45)-FIND(", ",drito[[#This Row],[wkt]]))</f>
        <v>, 121.544806</v>
      </c>
      <c r="R63" s="1" t="str">
        <f>RIGHT(drito[[#This Row],[欄2]],LEN(drito[[#This Row],[欄2]])-2)</f>
        <v>121.544806</v>
      </c>
      <c r="S63" s="1" t="str">
        <f>MID(drito[[#This Row],[wkt]],FIND(" ",drito[[#This Row],[wkt]],45),FIND(" ",drito[[#This Row],[wkt]],28)-FIND("((",drito[[#This Row],[wkt]]))</f>
        <v xml:space="preserve"> 25.041467))</v>
      </c>
      <c r="T63" s="1" t="str">
        <f>LEFT(drito[[#This Row],[欄3]],LEN(drito[[#This Row],[欄3]])-2)</f>
        <v xml:space="preserve"> 25.041467</v>
      </c>
    </row>
    <row r="64" spans="1:20" x14ac:dyDescent="0.3">
      <c r="A64" s="1" t="s">
        <v>416</v>
      </c>
      <c r="B64">
        <v>64</v>
      </c>
      <c r="C64" s="1" t="s">
        <v>14</v>
      </c>
      <c r="D64" s="1" t="s">
        <v>417</v>
      </c>
      <c r="E64" s="1" t="s">
        <v>418</v>
      </c>
      <c r="F64">
        <v>25.037773000000001</v>
      </c>
      <c r="G64">
        <v>121.51702899999999</v>
      </c>
      <c r="H64" s="1" t="s">
        <v>419</v>
      </c>
      <c r="I64" s="1" t="s">
        <v>420</v>
      </c>
      <c r="J64">
        <v>50</v>
      </c>
      <c r="K64" s="1" t="s">
        <v>421</v>
      </c>
      <c r="L64">
        <v>217.56183425905877</v>
      </c>
      <c r="M64" s="1" t="s">
        <v>422</v>
      </c>
      <c r="N64" s="1" t="str">
        <f>MID(drito[[#This Row],[wkt]],FIND("((",drito[[#This Row],[wkt]]),FIND(" ",drito[[#This Row],[wkt]],28)-FIND("((",drito[[#This Row],[wkt]]))</f>
        <v>((121.517029</v>
      </c>
      <c r="O64" s="1" t="str">
        <f>RIGHT(drito[[#This Row],[欄1]],LEN(drito[[#This Row],[欄1]])-2)</f>
        <v>121.517029</v>
      </c>
      <c r="P64" s="1" t="str">
        <f>MID(drito[[#This Row],[wkt]],FIND(" ",drito[[#This Row],[wkt]],18),FIND(",",drito[[#This Row],[wkt]],22)-FIND(" ",drito[[#This Row],[wkt]],18))</f>
        <v xml:space="preserve"> 25.037773</v>
      </c>
      <c r="Q64" s="1" t="str">
        <f>MID(drito[[#This Row],[wkt]],FIND(", ",drito[[#This Row],[wkt]]),FIND(" ",drito[[#This Row],[wkt]],45)-FIND(", ",drito[[#This Row],[wkt]]))</f>
        <v>, 121.516543</v>
      </c>
      <c r="R64" s="1" t="str">
        <f>RIGHT(drito[[#This Row],[欄2]],LEN(drito[[#This Row],[欄2]])-2)</f>
        <v>121.516543</v>
      </c>
      <c r="S64" s="1" t="str">
        <f>MID(drito[[#This Row],[wkt]],FIND(" ",drito[[#This Row],[wkt]],45),FIND(" ",drito[[#This Row],[wkt]],28)-FIND("((",drito[[#This Row],[wkt]]))</f>
        <v xml:space="preserve"> 25.03588))</v>
      </c>
      <c r="T64" s="1" t="str">
        <f>LEFT(drito[[#This Row],[欄3]],LEN(drito[[#This Row],[欄3]])-2)</f>
        <v xml:space="preserve"> 25.03588</v>
      </c>
    </row>
    <row r="65" spans="1:20" x14ac:dyDescent="0.3">
      <c r="A65" s="1" t="s">
        <v>423</v>
      </c>
      <c r="B65">
        <v>65</v>
      </c>
      <c r="C65" s="1" t="s">
        <v>14</v>
      </c>
      <c r="D65" s="1" t="s">
        <v>424</v>
      </c>
      <c r="E65" s="1" t="s">
        <v>425</v>
      </c>
      <c r="F65">
        <v>25.022725000000001</v>
      </c>
      <c r="G65">
        <v>121.502708</v>
      </c>
      <c r="H65" s="1" t="s">
        <v>426</v>
      </c>
      <c r="I65" s="1" t="s">
        <v>427</v>
      </c>
      <c r="J65">
        <v>38</v>
      </c>
      <c r="K65" s="1" t="s">
        <v>428</v>
      </c>
      <c r="L65">
        <v>1416.1289983606362</v>
      </c>
      <c r="M65" s="1" t="s">
        <v>429</v>
      </c>
      <c r="N65" s="1" t="str">
        <f>MID(drito[[#This Row],[wkt]],FIND("((",drito[[#This Row],[wkt]]),FIND(" ",drito[[#This Row],[wkt]],28)-FIND("((",drito[[#This Row],[wkt]]))</f>
        <v>((121.502708</v>
      </c>
      <c r="O65" s="1" t="str">
        <f>RIGHT(drito[[#This Row],[欄1]],LEN(drito[[#This Row],[欄1]])-2)</f>
        <v>121.502708</v>
      </c>
      <c r="P65" s="1" t="str">
        <f>MID(drito[[#This Row],[wkt]],FIND(" ",drito[[#This Row],[wkt]],18),FIND(",",drito[[#This Row],[wkt]],22)-FIND(" ",drito[[#This Row],[wkt]],18))</f>
        <v xml:space="preserve"> 25.022725</v>
      </c>
      <c r="Q65" s="1" t="str">
        <f>MID(drito[[#This Row],[wkt]],FIND(", ",drito[[#This Row],[wkt]]),FIND(" ",drito[[#This Row],[wkt]],45)-FIND(", ",drito[[#This Row],[wkt]]))</f>
        <v>, 121.499798</v>
      </c>
      <c r="R65" s="1" t="str">
        <f>RIGHT(drito[[#This Row],[欄2]],LEN(drito[[#This Row],[欄2]])-2)</f>
        <v>121.499798</v>
      </c>
      <c r="S65" s="1" t="str">
        <f>MID(drito[[#This Row],[wkt]],FIND(" ",drito[[#This Row],[wkt]],45),FIND(" ",drito[[#This Row],[wkt]],28)-FIND("((",drito[[#This Row],[wkt]]))</f>
        <v xml:space="preserve"> 25.035109))</v>
      </c>
      <c r="T65" s="1" t="str">
        <f>LEFT(drito[[#This Row],[欄3]],LEN(drito[[#This Row],[欄3]])-2)</f>
        <v xml:space="preserve"> 25.035109</v>
      </c>
    </row>
    <row r="66" spans="1:20" x14ac:dyDescent="0.3">
      <c r="A66" s="1" t="s">
        <v>430</v>
      </c>
      <c r="B66">
        <v>66</v>
      </c>
      <c r="C66" s="1" t="s">
        <v>14</v>
      </c>
      <c r="D66" s="1" t="s">
        <v>431</v>
      </c>
      <c r="E66" s="1" t="s">
        <v>432</v>
      </c>
      <c r="F66">
        <v>25.007528000000001</v>
      </c>
      <c r="G66">
        <v>121.537188</v>
      </c>
      <c r="H66" s="1" t="s">
        <v>433</v>
      </c>
      <c r="I66" s="1" t="s">
        <v>434</v>
      </c>
      <c r="J66">
        <v>42</v>
      </c>
      <c r="K66" s="1" t="s">
        <v>435</v>
      </c>
      <c r="L66">
        <v>561.66568718342739</v>
      </c>
      <c r="M66" s="1" t="s">
        <v>436</v>
      </c>
      <c r="N66" s="1" t="str">
        <f>MID(drito[[#This Row],[wkt]],FIND("((",drito[[#This Row],[wkt]]),FIND(" ",drito[[#This Row],[wkt]],28)-FIND("((",drito[[#This Row],[wkt]]))</f>
        <v>((121.537188</v>
      </c>
      <c r="O66" s="1" t="str">
        <f>RIGHT(drito[[#This Row],[欄1]],LEN(drito[[#This Row],[欄1]])-2)</f>
        <v>121.537188</v>
      </c>
      <c r="P66" s="1" t="str">
        <f>MID(drito[[#This Row],[wkt]],FIND(" ",drito[[#This Row],[wkt]],18),FIND(",",drito[[#This Row],[wkt]],22)-FIND(" ",drito[[#This Row],[wkt]],18))</f>
        <v xml:space="preserve"> 25.007528</v>
      </c>
      <c r="Q66" s="1" t="str">
        <f>MID(drito[[#This Row],[wkt]],FIND(", ",drito[[#This Row],[wkt]]),FIND(" ",drito[[#This Row],[wkt]],45)-FIND(", ",drito[[#This Row],[wkt]]))</f>
        <v>, 121.538572</v>
      </c>
      <c r="R66" s="1" t="str">
        <f>RIGHT(drito[[#This Row],[欄2]],LEN(drito[[#This Row],[欄2]])-2)</f>
        <v>121.538572</v>
      </c>
      <c r="S66" s="1" t="str">
        <f>MID(drito[[#This Row],[wkt]],FIND(" ",drito[[#This Row],[wkt]],45),FIND(" ",drito[[#This Row],[wkt]],28)-FIND("((",drito[[#This Row],[wkt]]))</f>
        <v xml:space="preserve"> 25.002676))</v>
      </c>
      <c r="T66" s="1" t="str">
        <f>LEFT(drito[[#This Row],[欄3]],LEN(drito[[#This Row],[欄3]])-2)</f>
        <v xml:space="preserve"> 25.002676</v>
      </c>
    </row>
    <row r="67" spans="1:20" x14ac:dyDescent="0.3">
      <c r="A67" s="1" t="s">
        <v>437</v>
      </c>
      <c r="B67">
        <v>67</v>
      </c>
      <c r="C67" s="1" t="s">
        <v>14</v>
      </c>
      <c r="D67" s="1" t="s">
        <v>438</v>
      </c>
      <c r="E67" s="1" t="s">
        <v>439</v>
      </c>
      <c r="F67">
        <v>25.042973</v>
      </c>
      <c r="G67">
        <v>121.516428</v>
      </c>
      <c r="H67" s="1" t="s">
        <v>440</v>
      </c>
      <c r="I67" s="1" t="s">
        <v>441</v>
      </c>
      <c r="J67">
        <v>48</v>
      </c>
      <c r="K67" s="1" t="s">
        <v>442</v>
      </c>
      <c r="L67">
        <v>17.966979608384463</v>
      </c>
      <c r="M67" s="1" t="s">
        <v>443</v>
      </c>
      <c r="N67" s="1" t="str">
        <f>MID(drito[[#This Row],[wkt]],FIND("((",drito[[#This Row],[wkt]]),FIND(" ",drito[[#This Row],[wkt]],28)-FIND("((",drito[[#This Row],[wkt]]))</f>
        <v>((121.516428</v>
      </c>
      <c r="O67" s="1" t="str">
        <f>RIGHT(drito[[#This Row],[欄1]],LEN(drito[[#This Row],[欄1]])-2)</f>
        <v>121.516428</v>
      </c>
      <c r="P67" s="1" t="str">
        <f>MID(drito[[#This Row],[wkt]],FIND(" ",drito[[#This Row],[wkt]],18),FIND(",",drito[[#This Row],[wkt]],22)-FIND(" ",drito[[#This Row],[wkt]],18))</f>
        <v xml:space="preserve"> 25.042973</v>
      </c>
      <c r="Q67" s="1" t="str">
        <f>MID(drito[[#This Row],[wkt]],FIND(", ",drito[[#This Row],[wkt]]),FIND(" ",drito[[#This Row],[wkt]],45)-FIND(", ",drito[[#This Row],[wkt]]))</f>
        <v>, 121.516299</v>
      </c>
      <c r="R67" s="1" t="str">
        <f>RIGHT(drito[[#This Row],[欄2]],LEN(drito[[#This Row],[欄2]])-2)</f>
        <v>121.516299</v>
      </c>
      <c r="S67" s="1" t="str">
        <f>MID(drito[[#This Row],[wkt]],FIND(" ",drito[[#This Row],[wkt]],45),FIND(" ",drito[[#This Row],[wkt]],28)-FIND("((",drito[[#This Row],[wkt]]))</f>
        <v xml:space="preserve"> 25.042876))</v>
      </c>
      <c r="T67" s="1" t="str">
        <f>LEFT(drito[[#This Row],[欄3]],LEN(drito[[#This Row],[欄3]])-2)</f>
        <v xml:space="preserve"> 25.042876</v>
      </c>
    </row>
    <row r="68" spans="1:20" x14ac:dyDescent="0.3">
      <c r="A68" s="1" t="s">
        <v>444</v>
      </c>
      <c r="B68">
        <v>68</v>
      </c>
      <c r="C68" s="1" t="s">
        <v>14</v>
      </c>
      <c r="D68" s="1" t="s">
        <v>445</v>
      </c>
      <c r="E68" s="1" t="s">
        <v>446</v>
      </c>
      <c r="F68">
        <v>25.025865</v>
      </c>
      <c r="G68">
        <v>121.506536</v>
      </c>
      <c r="H68" s="1" t="s">
        <v>447</v>
      </c>
      <c r="I68" s="1" t="s">
        <v>448</v>
      </c>
      <c r="J68">
        <v>36</v>
      </c>
      <c r="K68" s="1" t="s">
        <v>449</v>
      </c>
      <c r="L68">
        <v>1159.6418137077087</v>
      </c>
      <c r="M68" s="1" t="s">
        <v>450</v>
      </c>
      <c r="N68" s="1" t="str">
        <f>MID(drito[[#This Row],[wkt]],FIND("((",drito[[#This Row],[wkt]]),FIND(" ",drito[[#This Row],[wkt]],28)-FIND("((",drito[[#This Row],[wkt]]))</f>
        <v>((121.506536</v>
      </c>
      <c r="O68" s="1" t="str">
        <f>RIGHT(drito[[#This Row],[欄1]],LEN(drito[[#This Row],[欄1]])-2)</f>
        <v>121.506536</v>
      </c>
      <c r="P68" s="1" t="str">
        <f>MID(drito[[#This Row],[wkt]],FIND(" ",drito[[#This Row],[wkt]],18),FIND(",",drito[[#This Row],[wkt]],22)-FIND(" ",drito[[#This Row],[wkt]],18))</f>
        <v xml:space="preserve"> 25.025865</v>
      </c>
      <c r="Q68" s="1" t="str">
        <f>MID(drito[[#This Row],[wkt]],FIND(", ",drito[[#This Row],[wkt]]),FIND(" ",drito[[#This Row],[wkt]],45)-FIND(", ",drito[[#This Row],[wkt]]))</f>
        <v>, 121.509865</v>
      </c>
      <c r="R68" s="1" t="str">
        <f>RIGHT(drito[[#This Row],[欄2]],LEN(drito[[#This Row],[欄2]])-2)</f>
        <v>121.509865</v>
      </c>
      <c r="S68" s="1" t="str">
        <f>MID(drito[[#This Row],[wkt]],FIND(" ",drito[[#This Row],[wkt]],45),FIND(" ",drito[[#This Row],[wkt]],28)-FIND("((",drito[[#This Row],[wkt]]))</f>
        <v xml:space="preserve"> 25.035736))</v>
      </c>
      <c r="T68" s="1" t="str">
        <f>LEFT(drito[[#This Row],[欄3]],LEN(drito[[#This Row],[欄3]])-2)</f>
        <v xml:space="preserve"> 25.035736</v>
      </c>
    </row>
    <row r="69" spans="1:20" x14ac:dyDescent="0.3">
      <c r="A69" s="1" t="s">
        <v>451</v>
      </c>
      <c r="B69">
        <v>69</v>
      </c>
      <c r="C69" s="1" t="s">
        <v>14</v>
      </c>
      <c r="D69" s="1" t="s">
        <v>452</v>
      </c>
      <c r="E69" s="1" t="s">
        <v>453</v>
      </c>
      <c r="F69">
        <v>24.999836999999999</v>
      </c>
      <c r="G69">
        <v>121.54777799999999</v>
      </c>
      <c r="H69" s="1" t="s">
        <v>454</v>
      </c>
      <c r="I69" s="1" t="s">
        <v>455</v>
      </c>
      <c r="J69">
        <v>34</v>
      </c>
      <c r="K69" s="1" t="s">
        <v>435</v>
      </c>
      <c r="L69">
        <v>927.8074137457445</v>
      </c>
      <c r="M69" s="1" t="s">
        <v>456</v>
      </c>
      <c r="N69" s="1" t="str">
        <f>MID(drito[[#This Row],[wkt]],FIND("((",drito[[#This Row],[wkt]]),FIND(" ",drito[[#This Row],[wkt]],28)-FIND("((",drito[[#This Row],[wkt]]))</f>
        <v>((121.547778</v>
      </c>
      <c r="O69" s="1" t="str">
        <f>RIGHT(drito[[#This Row],[欄1]],LEN(drito[[#This Row],[欄1]])-2)</f>
        <v>121.547778</v>
      </c>
      <c r="P69" s="1" t="str">
        <f>MID(drito[[#This Row],[wkt]],FIND(" ",drito[[#This Row],[wkt]],18),FIND(",",drito[[#This Row],[wkt]],22)-FIND(" ",drito[[#This Row],[wkt]],18))</f>
        <v xml:space="preserve"> 24.999837</v>
      </c>
      <c r="Q69" s="1" t="str">
        <f>MID(drito[[#This Row],[wkt]],FIND(", ",drito[[#This Row],[wkt]]),FIND(" ",drito[[#This Row],[wkt]],45)-FIND(", ",drito[[#This Row],[wkt]]))</f>
        <v>, 121.539613</v>
      </c>
      <c r="R69" s="1" t="str">
        <f>RIGHT(drito[[#This Row],[欄2]],LEN(drito[[#This Row],[欄2]])-2)</f>
        <v>121.539613</v>
      </c>
      <c r="S69" s="1" t="str">
        <f>MID(drito[[#This Row],[wkt]],FIND(" ",drito[[#This Row],[wkt]],45),FIND(" ",drito[[#This Row],[wkt]],28)-FIND("((",drito[[#This Row],[wkt]]))</f>
        <v xml:space="preserve"> 25.00151))</v>
      </c>
      <c r="T69" s="1" t="str">
        <f>LEFT(drito[[#This Row],[欄3]],LEN(drito[[#This Row],[欄3]])-2)</f>
        <v xml:space="preserve"> 25.00151</v>
      </c>
    </row>
    <row r="70" spans="1:20" x14ac:dyDescent="0.3">
      <c r="A70" s="1" t="s">
        <v>457</v>
      </c>
      <c r="B70">
        <v>70</v>
      </c>
      <c r="C70" s="1" t="s">
        <v>14</v>
      </c>
      <c r="D70" s="1" t="s">
        <v>458</v>
      </c>
      <c r="E70" s="1" t="s">
        <v>459</v>
      </c>
      <c r="F70">
        <v>25.032751999999999</v>
      </c>
      <c r="G70">
        <v>121.561645</v>
      </c>
      <c r="H70" s="1" t="s">
        <v>460</v>
      </c>
      <c r="I70" s="1" t="s">
        <v>461</v>
      </c>
      <c r="J70">
        <v>52</v>
      </c>
      <c r="K70" s="1" t="s">
        <v>39</v>
      </c>
      <c r="L70">
        <v>9.261621075003557</v>
      </c>
      <c r="M70" s="1" t="s">
        <v>462</v>
      </c>
      <c r="N70" s="1" t="str">
        <f>MID(drito[[#This Row],[wkt]],FIND("((",drito[[#This Row],[wkt]]),FIND(" ",drito[[#This Row],[wkt]],28)-FIND("((",drito[[#This Row],[wkt]]))</f>
        <v>((121.561645</v>
      </c>
      <c r="O70" s="1" t="str">
        <f>RIGHT(drito[[#This Row],[欄1]],LEN(drito[[#This Row],[欄1]])-2)</f>
        <v>121.561645</v>
      </c>
      <c r="P70" s="1" t="str">
        <f>MID(drito[[#This Row],[wkt]],FIND(" ",drito[[#This Row],[wkt]],18),FIND(",",drito[[#This Row],[wkt]],22)-FIND(" ",drito[[#This Row],[wkt]],18))</f>
        <v xml:space="preserve"> 25.032752</v>
      </c>
      <c r="Q70" s="1" t="str">
        <f>MID(drito[[#This Row],[wkt]],FIND(", ",drito[[#This Row],[wkt]]),FIND(" ",drito[[#This Row],[wkt]],45)-FIND(", ",drito[[#This Row],[wkt]]))</f>
        <v>, 121.561564</v>
      </c>
      <c r="R70" s="1" t="str">
        <f>RIGHT(drito[[#This Row],[欄2]],LEN(drito[[#This Row],[欄2]])-2)</f>
        <v>121.561564</v>
      </c>
      <c r="S70" s="1" t="str">
        <f>MID(drito[[#This Row],[wkt]],FIND(" ",drito[[#This Row],[wkt]],45),FIND(" ",drito[[#This Row],[wkt]],28)-FIND("((",drito[[#This Row],[wkt]]))</f>
        <v xml:space="preserve"> 25.032733))</v>
      </c>
      <c r="T70" s="1" t="str">
        <f>LEFT(drito[[#This Row],[欄3]],LEN(drito[[#This Row],[欄3]])-2)</f>
        <v xml:space="preserve"> 25.032733</v>
      </c>
    </row>
    <row r="71" spans="1:20" x14ac:dyDescent="0.3">
      <c r="A71" s="1" t="s">
        <v>463</v>
      </c>
      <c r="B71">
        <v>71</v>
      </c>
      <c r="C71" s="1" t="s">
        <v>14</v>
      </c>
      <c r="D71" s="1" t="s">
        <v>464</v>
      </c>
      <c r="E71" s="1" t="s">
        <v>465</v>
      </c>
      <c r="F71">
        <v>25.032985</v>
      </c>
      <c r="G71">
        <v>121.554204</v>
      </c>
      <c r="H71" s="1" t="s">
        <v>466</v>
      </c>
      <c r="I71" s="1" t="s">
        <v>467</v>
      </c>
      <c r="J71">
        <v>30</v>
      </c>
      <c r="K71" s="1" t="s">
        <v>83</v>
      </c>
      <c r="L71">
        <v>84.482986455367708</v>
      </c>
      <c r="M71" s="1" t="s">
        <v>468</v>
      </c>
      <c r="N71" s="1" t="str">
        <f>MID(drito[[#This Row],[wkt]],FIND("((",drito[[#This Row],[wkt]]),FIND(" ",drito[[#This Row],[wkt]],28)-FIND("((",drito[[#This Row],[wkt]]))</f>
        <v>((121.554204</v>
      </c>
      <c r="O71" s="1" t="str">
        <f>RIGHT(drito[[#This Row],[欄1]],LEN(drito[[#This Row],[欄1]])-2)</f>
        <v>121.554204</v>
      </c>
      <c r="P71" s="1" t="str">
        <f>MID(drito[[#This Row],[wkt]],FIND(" ",drito[[#This Row],[wkt]],18),FIND(",",drito[[#This Row],[wkt]],22)-FIND(" ",drito[[#This Row],[wkt]],18))</f>
        <v xml:space="preserve"> 25.032985</v>
      </c>
      <c r="Q71" s="1" t="str">
        <f>MID(drito[[#This Row],[wkt]],FIND(", ",drito[[#This Row],[wkt]]),FIND(" ",drito[[#This Row],[wkt]],45)-FIND(", ",drito[[#This Row],[wkt]]))</f>
        <v>, 121.553526</v>
      </c>
      <c r="R71" s="1" t="str">
        <f>RIGHT(drito[[#This Row],[欄2]],LEN(drito[[#This Row],[欄2]])-2)</f>
        <v>121.553526</v>
      </c>
      <c r="S71" s="1" t="str">
        <f>MID(drito[[#This Row],[wkt]],FIND(" ",drito[[#This Row],[wkt]],45),FIND(" ",drito[[#This Row],[wkt]],28)-FIND("((",drito[[#This Row],[wkt]]))</f>
        <v xml:space="preserve"> 25.033326))</v>
      </c>
      <c r="T71" s="1" t="str">
        <f>LEFT(drito[[#This Row],[欄3]],LEN(drito[[#This Row],[欄3]])-2)</f>
        <v xml:space="preserve"> 25.033326</v>
      </c>
    </row>
    <row r="72" spans="1:20" x14ac:dyDescent="0.3">
      <c r="A72" s="1" t="s">
        <v>469</v>
      </c>
      <c r="B72">
        <v>72</v>
      </c>
      <c r="C72" s="1" t="s">
        <v>14</v>
      </c>
      <c r="D72" s="1" t="s">
        <v>470</v>
      </c>
      <c r="E72" s="1" t="s">
        <v>471</v>
      </c>
      <c r="F72">
        <v>25.048611000000001</v>
      </c>
      <c r="G72">
        <v>121.529346</v>
      </c>
      <c r="H72" s="1" t="s">
        <v>472</v>
      </c>
      <c r="I72" s="1" t="s">
        <v>473</v>
      </c>
      <c r="J72">
        <v>42</v>
      </c>
      <c r="K72" s="1" t="s">
        <v>344</v>
      </c>
      <c r="L72">
        <v>479.31091056549434</v>
      </c>
      <c r="M72" s="1" t="s">
        <v>474</v>
      </c>
      <c r="N72" s="1" t="str">
        <f>MID(drito[[#This Row],[wkt]],FIND("((",drito[[#This Row],[wkt]]),FIND(" ",drito[[#This Row],[wkt]],28)-FIND("((",drito[[#This Row],[wkt]]))</f>
        <v>((121.529346</v>
      </c>
      <c r="O72" s="1" t="str">
        <f>RIGHT(drito[[#This Row],[欄1]],LEN(drito[[#This Row],[欄1]])-2)</f>
        <v>121.529346</v>
      </c>
      <c r="P72" s="1" t="str">
        <f>MID(drito[[#This Row],[wkt]],FIND(" ",drito[[#This Row],[wkt]],18),FIND(",",drito[[#This Row],[wkt]],22)-FIND(" ",drito[[#This Row],[wkt]],18))</f>
        <v xml:space="preserve"> 25.048611</v>
      </c>
      <c r="Q72" s="1" t="str">
        <f>MID(drito[[#This Row],[wkt]],FIND(", ",drito[[#This Row],[wkt]]),FIND(" ",drito[[#This Row],[wkt]],45)-FIND(", ",drito[[#This Row],[wkt]]))</f>
        <v>, 121.53287</v>
      </c>
      <c r="R72" s="1" t="str">
        <f>RIGHT(drito[[#This Row],[欄2]],LEN(drito[[#This Row],[欄2]])-2)</f>
        <v>121.53287</v>
      </c>
      <c r="S72" s="1" t="str">
        <f>MID(drito[[#This Row],[wkt]],FIND(" ",drito[[#This Row],[wkt]],45),FIND(" ",drito[[#This Row],[wkt]],28)-FIND("((",drito[[#This Row],[wkt]]))</f>
        <v xml:space="preserve"> 25.051085))</v>
      </c>
      <c r="T72" s="1" t="str">
        <f>LEFT(drito[[#This Row],[欄3]],LEN(drito[[#This Row],[欄3]])-2)</f>
        <v xml:space="preserve"> 25.051085</v>
      </c>
    </row>
    <row r="73" spans="1:20" x14ac:dyDescent="0.3">
      <c r="A73" s="1" t="s">
        <v>475</v>
      </c>
      <c r="B73">
        <v>73</v>
      </c>
      <c r="C73" s="1" t="s">
        <v>14</v>
      </c>
      <c r="D73" s="1" t="s">
        <v>476</v>
      </c>
      <c r="E73" s="1" t="s">
        <v>477</v>
      </c>
      <c r="F73">
        <v>25.072227999999999</v>
      </c>
      <c r="G73">
        <v>121.510195</v>
      </c>
      <c r="H73" s="1" t="s">
        <v>478</v>
      </c>
      <c r="I73" s="1" t="s">
        <v>479</v>
      </c>
      <c r="J73">
        <v>32</v>
      </c>
      <c r="K73" s="1" t="s">
        <v>480</v>
      </c>
      <c r="L73">
        <v>1011.6801188864672</v>
      </c>
      <c r="M73" s="1" t="s">
        <v>481</v>
      </c>
      <c r="N73" s="1" t="str">
        <f>MID(drito[[#This Row],[wkt]],FIND("((",drito[[#This Row],[wkt]]),FIND(" ",drito[[#This Row],[wkt]],28)-FIND("((",drito[[#This Row],[wkt]]))</f>
        <v>((121.510195</v>
      </c>
      <c r="O73" s="1" t="str">
        <f>RIGHT(drito[[#This Row],[欄1]],LEN(drito[[#This Row],[欄1]])-2)</f>
        <v>121.510195</v>
      </c>
      <c r="P73" s="1" t="str">
        <f>MID(drito[[#This Row],[wkt]],FIND(" ",drito[[#This Row],[wkt]],18),FIND(",",drito[[#This Row],[wkt]],22)-FIND(" ",drito[[#This Row],[wkt]],18))</f>
        <v xml:space="preserve"> 25.072228</v>
      </c>
      <c r="Q73" s="1" t="str">
        <f>MID(drito[[#This Row],[wkt]],FIND(", ",drito[[#This Row],[wkt]]),FIND(" ",drito[[#This Row],[wkt]],45)-FIND(", ",drito[[#This Row],[wkt]]))</f>
        <v>, 121.51344</v>
      </c>
      <c r="R73" s="1" t="str">
        <f>RIGHT(drito[[#This Row],[欄2]],LEN(drito[[#This Row],[欄2]])-2)</f>
        <v>121.51344</v>
      </c>
      <c r="S73" s="1" t="str">
        <f>MID(drito[[#This Row],[wkt]],FIND(" ",drito[[#This Row],[wkt]],45),FIND(" ",drito[[#This Row],[wkt]],28)-FIND("((",drito[[#This Row],[wkt]]))</f>
        <v xml:space="preserve"> 25.063739))</v>
      </c>
      <c r="T73" s="1" t="str">
        <f>LEFT(drito[[#This Row],[欄3]],LEN(drito[[#This Row],[欄3]])-2)</f>
        <v xml:space="preserve"> 25.063739</v>
      </c>
    </row>
    <row r="74" spans="1:20" x14ac:dyDescent="0.3">
      <c r="A74" s="1" t="s">
        <v>482</v>
      </c>
      <c r="B74">
        <v>74</v>
      </c>
      <c r="C74" s="1" t="s">
        <v>14</v>
      </c>
      <c r="D74" s="1" t="s">
        <v>483</v>
      </c>
      <c r="E74" s="1" t="s">
        <v>484</v>
      </c>
      <c r="F74">
        <v>25.033816999999999</v>
      </c>
      <c r="G74">
        <v>121.530547</v>
      </c>
      <c r="H74" s="1" t="s">
        <v>485</v>
      </c>
      <c r="I74" s="1" t="s">
        <v>163</v>
      </c>
      <c r="J74">
        <v>40</v>
      </c>
      <c r="K74" s="1" t="s">
        <v>197</v>
      </c>
      <c r="L74">
        <v>66.7498437894386</v>
      </c>
      <c r="M74" s="1" t="s">
        <v>486</v>
      </c>
      <c r="N74" s="1" t="str">
        <f>MID(drito[[#This Row],[wkt]],FIND("((",drito[[#This Row],[wkt]]),FIND(" ",drito[[#This Row],[wkt]],28)-FIND("((",drito[[#This Row],[wkt]]))</f>
        <v>((121.530547</v>
      </c>
      <c r="O74" s="1" t="str">
        <f>RIGHT(drito[[#This Row],[欄1]],LEN(drito[[#This Row],[欄1]])-2)</f>
        <v>121.530547</v>
      </c>
      <c r="P74" s="1" t="str">
        <f>MID(drito[[#This Row],[wkt]],FIND(" ",drito[[#This Row],[wkt]],18),FIND(",",drito[[#This Row],[wkt]],22)-FIND(" ",drito[[#This Row],[wkt]],18))</f>
        <v xml:space="preserve"> 25.033817</v>
      </c>
      <c r="Q74" s="1" t="str">
        <f>MID(drito[[#This Row],[wkt]],FIND(", ",drito[[#This Row],[wkt]]),FIND(" ",drito[[#This Row],[wkt]],45)-FIND(", ",drito[[#This Row],[wkt]]))</f>
        <v>, 121.529957</v>
      </c>
      <c r="R74" s="1" t="str">
        <f>RIGHT(drito[[#This Row],[欄2]],LEN(drito[[#This Row],[欄2]])-2)</f>
        <v>121.529957</v>
      </c>
      <c r="S74" s="1" t="str">
        <f>MID(drito[[#This Row],[wkt]],FIND(" ",drito[[#This Row],[wkt]],45),FIND(" ",drito[[#This Row],[wkt]],28)-FIND("((",drito[[#This Row],[wkt]]))</f>
        <v xml:space="preserve"> 25.033924))</v>
      </c>
      <c r="T74" s="1" t="str">
        <f>LEFT(drito[[#This Row],[欄3]],LEN(drito[[#This Row],[欄3]])-2)</f>
        <v xml:space="preserve"> 25.033924</v>
      </c>
    </row>
    <row r="75" spans="1:20" x14ac:dyDescent="0.3">
      <c r="A75" s="1" t="s">
        <v>487</v>
      </c>
      <c r="B75">
        <v>75</v>
      </c>
      <c r="C75" s="1" t="s">
        <v>14</v>
      </c>
      <c r="D75" s="1" t="s">
        <v>488</v>
      </c>
      <c r="E75" s="1" t="s">
        <v>489</v>
      </c>
      <c r="F75">
        <v>25.030050800000001</v>
      </c>
      <c r="G75">
        <v>121.557635</v>
      </c>
      <c r="H75" s="1" t="s">
        <v>490</v>
      </c>
      <c r="I75" s="1" t="s">
        <v>491</v>
      </c>
      <c r="J75">
        <v>30</v>
      </c>
      <c r="K75" s="1" t="s">
        <v>39</v>
      </c>
      <c r="L75">
        <v>529.57242782144681</v>
      </c>
      <c r="M75" s="1" t="s">
        <v>492</v>
      </c>
      <c r="N75" s="1" t="str">
        <f>MID(drito[[#This Row],[wkt]],FIND("((",drito[[#This Row],[wkt]]),FIND(" ",drito[[#This Row],[wkt]],28)-FIND("((",drito[[#This Row],[wkt]]))</f>
        <v>((121.557635</v>
      </c>
      <c r="O75" s="1" t="str">
        <f>RIGHT(drito[[#This Row],[欄1]],LEN(drito[[#This Row],[欄1]])-2)</f>
        <v>121.557635</v>
      </c>
      <c r="P75" s="1" t="str">
        <f>MID(drito[[#This Row],[wkt]],FIND(" ",drito[[#This Row],[wkt]],18),FIND(",",drito[[#This Row],[wkt]],22)-FIND(" ",drito[[#This Row],[wkt]],18))</f>
        <v xml:space="preserve"> 25.0300508</v>
      </c>
      <c r="Q75" s="1" t="str">
        <f>MID(drito[[#This Row],[wkt]],FIND(", ",drito[[#This Row],[wkt]]),FIND(" ",drito[[#This Row],[wkt]],45)-FIND(", ",drito[[#This Row],[wkt]]))</f>
        <v>, 121.561564</v>
      </c>
      <c r="R75" s="1" t="str">
        <f>RIGHT(drito[[#This Row],[欄2]],LEN(drito[[#This Row],[欄2]])-2)</f>
        <v>121.561564</v>
      </c>
      <c r="S75" s="1" t="str">
        <f>MID(drito[[#This Row],[wkt]],FIND(" ",drito[[#This Row],[wkt]],45),FIND(" ",drito[[#This Row],[wkt]],28)-FIND("((",drito[[#This Row],[wkt]]))</f>
        <v xml:space="preserve"> 25.032733))</v>
      </c>
      <c r="T75" s="1" t="str">
        <f>LEFT(drito[[#This Row],[欄3]],LEN(drito[[#This Row],[欄3]])-2)</f>
        <v xml:space="preserve"> 25.032733</v>
      </c>
    </row>
    <row r="76" spans="1:20" x14ac:dyDescent="0.3">
      <c r="A76" s="1" t="s">
        <v>493</v>
      </c>
      <c r="B76">
        <v>76</v>
      </c>
      <c r="C76" s="1" t="s">
        <v>14</v>
      </c>
      <c r="D76" s="1" t="s">
        <v>494</v>
      </c>
      <c r="E76" s="1" t="s">
        <v>495</v>
      </c>
      <c r="F76">
        <v>25.056387000000001</v>
      </c>
      <c r="G76">
        <v>121.527522</v>
      </c>
      <c r="H76" s="1" t="s">
        <v>496</v>
      </c>
      <c r="I76" s="1" t="s">
        <v>497</v>
      </c>
      <c r="J76">
        <v>36</v>
      </c>
      <c r="K76" s="1" t="s">
        <v>231</v>
      </c>
      <c r="L76">
        <v>646.93161890334159</v>
      </c>
      <c r="M76" s="1" t="s">
        <v>498</v>
      </c>
      <c r="N76" s="1" t="str">
        <f>MID(drito[[#This Row],[wkt]],FIND("((",drito[[#This Row],[wkt]]),FIND(" ",drito[[#This Row],[wkt]],28)-FIND("((",drito[[#This Row],[wkt]]))</f>
        <v>((121.527522</v>
      </c>
      <c r="O76" s="1" t="str">
        <f>RIGHT(drito[[#This Row],[欄1]],LEN(drito[[#This Row],[欄1]])-2)</f>
        <v>121.527522</v>
      </c>
      <c r="P76" s="1" t="str">
        <f>MID(drito[[#This Row],[wkt]],FIND(" ",drito[[#This Row],[wkt]],18),FIND(",",drito[[#This Row],[wkt]],22)-FIND(" ",drito[[#This Row],[wkt]],18))</f>
        <v xml:space="preserve"> 25.056387</v>
      </c>
      <c r="Q76" s="1" t="str">
        <f>MID(drito[[#This Row],[wkt]],FIND(", ",drito[[#This Row],[wkt]]),FIND(" ",drito[[#This Row],[wkt]],45)-FIND(", ",drito[[#This Row],[wkt]]))</f>
        <v>, 121.533004</v>
      </c>
      <c r="R76" s="1" t="str">
        <f>RIGHT(drito[[#This Row],[欄2]],LEN(drito[[#This Row],[欄2]])-2)</f>
        <v>121.533004</v>
      </c>
      <c r="S76" s="1" t="str">
        <f>MID(drito[[#This Row],[wkt]],FIND(" ",drito[[#This Row],[wkt]],45),FIND(" ",drito[[#This Row],[wkt]],28)-FIND("((",drito[[#This Row],[wkt]]))</f>
        <v xml:space="preserve"> 25.058316))</v>
      </c>
      <c r="T76" s="1" t="str">
        <f>LEFT(drito[[#This Row],[欄3]],LEN(drito[[#This Row],[欄3]])-2)</f>
        <v xml:space="preserve"> 25.058316</v>
      </c>
    </row>
    <row r="77" spans="1:20" x14ac:dyDescent="0.3">
      <c r="A77" s="1" t="s">
        <v>499</v>
      </c>
      <c r="B77">
        <v>77</v>
      </c>
      <c r="C77" s="1" t="s">
        <v>14</v>
      </c>
      <c r="D77" s="1" t="s">
        <v>500</v>
      </c>
      <c r="E77" s="1" t="s">
        <v>501</v>
      </c>
      <c r="F77">
        <v>25.059146999999999</v>
      </c>
      <c r="G77">
        <v>121.56297000000001</v>
      </c>
      <c r="H77" s="1" t="s">
        <v>502</v>
      </c>
      <c r="I77" s="1" t="s">
        <v>503</v>
      </c>
      <c r="J77">
        <v>32</v>
      </c>
      <c r="K77" s="1" t="s">
        <v>224</v>
      </c>
      <c r="L77">
        <v>852.66536471266932</v>
      </c>
      <c r="M77" s="1" t="s">
        <v>504</v>
      </c>
      <c r="N77" s="1" t="str">
        <f>MID(drito[[#This Row],[wkt]],FIND("((",drito[[#This Row],[wkt]]),FIND(" ",drito[[#This Row],[wkt]],28)-FIND("((",drito[[#This Row],[wkt]]))</f>
        <v>((121.56297</v>
      </c>
      <c r="O77" s="1" t="str">
        <f>RIGHT(drito[[#This Row],[欄1]],LEN(drito[[#This Row],[欄1]])-2)</f>
        <v>121.56297</v>
      </c>
      <c r="P77" s="1" t="str">
        <f>MID(drito[[#This Row],[wkt]],FIND(" ",drito[[#This Row],[wkt]],18),FIND(",",drito[[#This Row],[wkt]],22)-FIND(" ",drito[[#This Row],[wkt]],18))</f>
        <v xml:space="preserve"> 25.059147</v>
      </c>
      <c r="Q77" s="1" t="str">
        <f>MID(drito[[#This Row],[wkt]],FIND(", ",drito[[#This Row],[wkt]]),FIND(" ",drito[[#This Row],[wkt]],45)-FIND(", ",drito[[#This Row],[wkt]]))</f>
        <v>, 121.563643</v>
      </c>
      <c r="R77" s="1" t="str">
        <f>RIGHT(drito[[#This Row],[欄2]],LEN(drito[[#This Row],[欄2]])-2)</f>
        <v>121.563643</v>
      </c>
      <c r="S77" s="1" t="str">
        <f>MID(drito[[#This Row],[wkt]],FIND(" ",drito[[#This Row],[wkt]],45),FIND(" ",drito[[#This Row],[wkt]],28)-FIND("((",drito[[#This Row],[wkt]]))</f>
        <v xml:space="preserve"> 25.051517)</v>
      </c>
      <c r="T77" s="1" t="str">
        <f>LEFT(drito[[#This Row],[欄3]],LEN(drito[[#This Row],[欄3]])-2)</f>
        <v xml:space="preserve"> 25.05151</v>
      </c>
    </row>
    <row r="78" spans="1:20" x14ac:dyDescent="0.3">
      <c r="A78" s="1" t="s">
        <v>505</v>
      </c>
      <c r="B78">
        <v>78</v>
      </c>
      <c r="C78" s="1" t="s">
        <v>14</v>
      </c>
      <c r="D78" s="1" t="s">
        <v>506</v>
      </c>
      <c r="E78" s="1" t="s">
        <v>507</v>
      </c>
      <c r="F78">
        <v>25.071823999999999</v>
      </c>
      <c r="G78">
        <v>121.51928700000001</v>
      </c>
      <c r="H78" s="1" t="s">
        <v>508</v>
      </c>
      <c r="I78" s="1" t="s">
        <v>509</v>
      </c>
      <c r="J78">
        <v>52</v>
      </c>
      <c r="K78" s="1" t="s">
        <v>510</v>
      </c>
      <c r="L78">
        <v>91.54936850883233</v>
      </c>
      <c r="M78" s="1" t="s">
        <v>511</v>
      </c>
      <c r="N78" s="1" t="str">
        <f>MID(drito[[#This Row],[wkt]],FIND("((",drito[[#This Row],[wkt]]),FIND(" ",drito[[#This Row],[wkt]],28)-FIND("((",drito[[#This Row],[wkt]]))</f>
        <v>((121.519287</v>
      </c>
      <c r="O78" s="1" t="str">
        <f>RIGHT(drito[[#This Row],[欄1]],LEN(drito[[#This Row],[欄1]])-2)</f>
        <v>121.519287</v>
      </c>
      <c r="P78" s="1" t="str">
        <f>MID(drito[[#This Row],[wkt]],FIND(" ",drito[[#This Row],[wkt]],18),FIND(",",drito[[#This Row],[wkt]],22)-FIND(" ",drito[[#This Row],[wkt]],18))</f>
        <v xml:space="preserve"> 25.071824</v>
      </c>
      <c r="Q78" s="1" t="str">
        <f>MID(drito[[#This Row],[wkt]],FIND(", ",drito[[#This Row],[wkt]]),FIND(" ",drito[[#This Row],[wkt]],45)-FIND(", ",drito[[#This Row],[wkt]]))</f>
        <v>, 121.520108</v>
      </c>
      <c r="R78" s="1" t="str">
        <f>RIGHT(drito[[#This Row],[欄2]],LEN(drito[[#This Row],[欄2]])-2)</f>
        <v>121.520108</v>
      </c>
      <c r="S78" s="1" t="str">
        <f>MID(drito[[#This Row],[wkt]],FIND(" ",drito[[#This Row],[wkt]],45),FIND(" ",drito[[#This Row],[wkt]],28)-FIND("((",drito[[#This Row],[wkt]]))</f>
        <v xml:space="preserve"> 25.071776))</v>
      </c>
      <c r="T78" s="1" t="str">
        <f>LEFT(drito[[#This Row],[欄3]],LEN(drito[[#This Row],[欄3]])-2)</f>
        <v xml:space="preserve"> 25.071776</v>
      </c>
    </row>
    <row r="79" spans="1:20" x14ac:dyDescent="0.3">
      <c r="A79" s="1" t="s">
        <v>512</v>
      </c>
      <c r="B79">
        <v>79</v>
      </c>
      <c r="C79" s="1" t="s">
        <v>14</v>
      </c>
      <c r="D79" s="1" t="s">
        <v>513</v>
      </c>
      <c r="E79" s="1" t="s">
        <v>514</v>
      </c>
      <c r="F79">
        <v>25.061285000000002</v>
      </c>
      <c r="G79">
        <v>121.520205</v>
      </c>
      <c r="H79" s="1" t="s">
        <v>515</v>
      </c>
      <c r="I79" s="1" t="s">
        <v>516</v>
      </c>
      <c r="J79">
        <v>50</v>
      </c>
      <c r="K79" s="1" t="s">
        <v>517</v>
      </c>
      <c r="L79">
        <v>71.011190929218515</v>
      </c>
      <c r="M79" s="1" t="s">
        <v>518</v>
      </c>
      <c r="N79" s="1" t="str">
        <f>MID(drito[[#This Row],[wkt]],FIND("((",drito[[#This Row],[wkt]]),FIND(" ",drito[[#This Row],[wkt]],28)-FIND("((",drito[[#This Row],[wkt]]))</f>
        <v>((121.520205</v>
      </c>
      <c r="O79" s="1" t="str">
        <f>RIGHT(drito[[#This Row],[欄1]],LEN(drito[[#This Row],[欄1]])-2)</f>
        <v>121.520205</v>
      </c>
      <c r="P79" s="1" t="str">
        <f>MID(drito[[#This Row],[wkt]],FIND(" ",drito[[#This Row],[wkt]],18),FIND(",",drito[[#This Row],[wkt]],22)-FIND(" ",drito[[#This Row],[wkt]],18))</f>
        <v xml:space="preserve"> 25.061285</v>
      </c>
      <c r="Q79" s="1" t="str">
        <f>MID(drito[[#This Row],[wkt]],FIND(", ",drito[[#This Row],[wkt]]),FIND(" ",drito[[#This Row],[wkt]],45)-FIND(", ",drito[[#This Row],[wkt]]))</f>
        <v>, 121.519786</v>
      </c>
      <c r="R79" s="1" t="str">
        <f>RIGHT(drito[[#This Row],[欄2]],LEN(drito[[#This Row],[欄2]])-2)</f>
        <v>121.519786</v>
      </c>
      <c r="S79" s="1" t="str">
        <f>MID(drito[[#This Row],[wkt]],FIND(" ",drito[[#This Row],[wkt]],45),FIND(" ",drito[[#This Row],[wkt]],28)-FIND("((",drito[[#This Row],[wkt]]))</f>
        <v xml:space="preserve"> 25.061766))</v>
      </c>
      <c r="T79" s="1" t="str">
        <f>LEFT(drito[[#This Row],[欄3]],LEN(drito[[#This Row],[欄3]])-2)</f>
        <v xml:space="preserve"> 25.061766</v>
      </c>
    </row>
    <row r="80" spans="1:20" x14ac:dyDescent="0.3">
      <c r="A80" s="1" t="s">
        <v>519</v>
      </c>
      <c r="B80">
        <v>80</v>
      </c>
      <c r="C80" s="1" t="s">
        <v>14</v>
      </c>
      <c r="D80" s="1" t="s">
        <v>520</v>
      </c>
      <c r="E80" s="1" t="s">
        <v>521</v>
      </c>
      <c r="F80">
        <v>25.027509999999999</v>
      </c>
      <c r="G80">
        <v>121.495869</v>
      </c>
      <c r="H80" s="1" t="s">
        <v>522</v>
      </c>
      <c r="I80" s="1" t="s">
        <v>523</v>
      </c>
      <c r="J80">
        <v>44</v>
      </c>
      <c r="K80" s="1" t="s">
        <v>428</v>
      </c>
      <c r="L80">
        <v>952.29801562709292</v>
      </c>
      <c r="M80" s="1" t="s">
        <v>524</v>
      </c>
      <c r="N80" s="1" t="str">
        <f>MID(drito[[#This Row],[wkt]],FIND("((",drito[[#This Row],[wkt]]),FIND(" ",drito[[#This Row],[wkt]],28)-FIND("((",drito[[#This Row],[wkt]]))</f>
        <v>((121.495869</v>
      </c>
      <c r="O80" s="1" t="str">
        <f>RIGHT(drito[[#This Row],[欄1]],LEN(drito[[#This Row],[欄1]])-2)</f>
        <v>121.495869</v>
      </c>
      <c r="P80" s="1" t="str">
        <f>MID(drito[[#This Row],[wkt]],FIND(" ",drito[[#This Row],[wkt]],18),FIND(",",drito[[#This Row],[wkt]],22)-FIND(" ",drito[[#This Row],[wkt]],18))</f>
        <v xml:space="preserve"> 25.02751</v>
      </c>
      <c r="Q80" s="1" t="str">
        <f>MID(drito[[#This Row],[wkt]],FIND(", ",drito[[#This Row],[wkt]]),FIND(" ",drito[[#This Row],[wkt]],45)-FIND(", ",drito[[#This Row],[wkt]]))</f>
        <v>, 121.499798</v>
      </c>
      <c r="R80" s="1" t="str">
        <f>RIGHT(drito[[#This Row],[欄2]],LEN(drito[[#This Row],[欄2]])-2)</f>
        <v>121.499798</v>
      </c>
      <c r="S80" s="1" t="str">
        <f>MID(drito[[#This Row],[wkt]],FIND(" ",drito[[#This Row],[wkt]],45),FIND(" ",drito[[#This Row],[wkt]],28)-FIND("((",drito[[#This Row],[wkt]]))</f>
        <v xml:space="preserve"> 25.035109))</v>
      </c>
      <c r="T80" s="1" t="str">
        <f>LEFT(drito[[#This Row],[欄3]],LEN(drito[[#This Row],[欄3]])-2)</f>
        <v xml:space="preserve"> 25.035109</v>
      </c>
    </row>
    <row r="81" spans="1:20" x14ac:dyDescent="0.3">
      <c r="A81" s="1" t="s">
        <v>525</v>
      </c>
      <c r="B81">
        <v>81</v>
      </c>
      <c r="C81" s="1" t="s">
        <v>14</v>
      </c>
      <c r="D81" s="1" t="s">
        <v>526</v>
      </c>
      <c r="E81" s="1" t="s">
        <v>527</v>
      </c>
      <c r="F81">
        <v>25.020547000000001</v>
      </c>
      <c r="G81">
        <v>121.528552</v>
      </c>
      <c r="H81" s="1" t="s">
        <v>528</v>
      </c>
      <c r="I81" s="1" t="s">
        <v>529</v>
      </c>
      <c r="J81">
        <v>40</v>
      </c>
      <c r="K81" s="1" t="s">
        <v>210</v>
      </c>
      <c r="L81">
        <v>72.032054720121252</v>
      </c>
      <c r="M81" s="1" t="s">
        <v>530</v>
      </c>
      <c r="N81" s="1" t="str">
        <f>MID(drito[[#This Row],[wkt]],FIND("((",drito[[#This Row],[wkt]]),FIND(" ",drito[[#This Row],[wkt]],28)-FIND("((",drito[[#This Row],[wkt]]))</f>
        <v>((121.528552</v>
      </c>
      <c r="O81" s="1" t="str">
        <f>RIGHT(drito[[#This Row],[欄1]],LEN(drito[[#This Row],[欄1]])-2)</f>
        <v>121.528552</v>
      </c>
      <c r="P81" s="1" t="str">
        <f>MID(drito[[#This Row],[wkt]],FIND(" ",drito[[#This Row],[wkt]],18),FIND(",",drito[[#This Row],[wkt]],22)-FIND(" ",drito[[#This Row],[wkt]],18))</f>
        <v xml:space="preserve"> 25.020547</v>
      </c>
      <c r="Q81" s="1" t="str">
        <f>MID(drito[[#This Row],[wkt]],FIND(", ",drito[[#This Row],[wkt]]),FIND(" ",drito[[#This Row],[wkt]],45)-FIND(", ",drito[[#This Row],[wkt]]))</f>
        <v>, 121.529093</v>
      </c>
      <c r="R81" s="1" t="str">
        <f>RIGHT(drito[[#This Row],[欄2]],LEN(drito[[#This Row],[欄2]])-2)</f>
        <v>121.529093</v>
      </c>
      <c r="S81" s="1" t="str">
        <f>MID(drito[[#This Row],[wkt]],FIND(" ",drito[[#This Row],[wkt]],45),FIND(" ",drito[[#This Row],[wkt]],28)-FIND("((",drito[[#This Row],[wkt]]))</f>
        <v xml:space="preserve"> 25.020192))</v>
      </c>
      <c r="T81" s="1" t="str">
        <f>LEFT(drito[[#This Row],[欄3]],LEN(drito[[#This Row],[欄3]])-2)</f>
        <v xml:space="preserve"> 25.020192</v>
      </c>
    </row>
    <row r="82" spans="1:20" x14ac:dyDescent="0.3">
      <c r="A82" s="1" t="s">
        <v>531</v>
      </c>
      <c r="B82">
        <v>82</v>
      </c>
      <c r="C82" s="1" t="s">
        <v>14</v>
      </c>
      <c r="D82" s="1" t="s">
        <v>532</v>
      </c>
      <c r="E82" s="1" t="s">
        <v>533</v>
      </c>
      <c r="F82">
        <v>25.041778000000001</v>
      </c>
      <c r="G82">
        <v>121.50869299999999</v>
      </c>
      <c r="H82" s="1" t="s">
        <v>534</v>
      </c>
      <c r="I82" s="1" t="s">
        <v>535</v>
      </c>
      <c r="J82">
        <v>60</v>
      </c>
      <c r="K82" s="1" t="s">
        <v>536</v>
      </c>
      <c r="L82">
        <v>21.741810858827847</v>
      </c>
      <c r="M82" s="1" t="s">
        <v>537</v>
      </c>
      <c r="N82" s="1" t="str">
        <f>MID(drito[[#This Row],[wkt]],FIND("((",drito[[#This Row],[wkt]]),FIND(" ",drito[[#This Row],[wkt]],28)-FIND("((",drito[[#This Row],[wkt]]))</f>
        <v>((121.508693</v>
      </c>
      <c r="O82" s="1" t="str">
        <f>RIGHT(drito[[#This Row],[欄1]],LEN(drito[[#This Row],[欄1]])-2)</f>
        <v>121.508693</v>
      </c>
      <c r="P82" s="1" t="str">
        <f>MID(drito[[#This Row],[wkt]],FIND(" ",drito[[#This Row],[wkt]],18),FIND(",",drito[[#This Row],[wkt]],22)-FIND(" ",drito[[#This Row],[wkt]],18))</f>
        <v xml:space="preserve"> 25.041778</v>
      </c>
      <c r="Q82" s="1" t="str">
        <f>MID(drito[[#This Row],[wkt]],FIND(", ",drito[[#This Row],[wkt]]),FIND(" ",drito[[#This Row],[wkt]],45)-FIND(", ",drito[[#This Row],[wkt]]))</f>
        <v>, 121.508888</v>
      </c>
      <c r="R82" s="1" t="str">
        <f>RIGHT(drito[[#This Row],[欄2]],LEN(drito[[#This Row],[欄2]])-2)</f>
        <v>121.508888</v>
      </c>
      <c r="S82" s="1" t="str">
        <f>MID(drito[[#This Row],[wkt]],FIND(" ",drito[[#This Row],[wkt]],45),FIND(" ",drito[[#This Row],[wkt]],28)-FIND("((",drito[[#This Row],[wkt]]))</f>
        <v xml:space="preserve"> 25.041789))</v>
      </c>
      <c r="T82" s="1" t="str">
        <f>LEFT(drito[[#This Row],[欄3]],LEN(drito[[#This Row],[欄3]])-2)</f>
        <v xml:space="preserve"> 25.041789</v>
      </c>
    </row>
    <row r="83" spans="1:20" x14ac:dyDescent="0.3">
      <c r="A83" s="1" t="s">
        <v>538</v>
      </c>
      <c r="B83">
        <v>83</v>
      </c>
      <c r="C83" s="1" t="s">
        <v>14</v>
      </c>
      <c r="D83" s="1" t="s">
        <v>539</v>
      </c>
      <c r="E83" s="1" t="s">
        <v>540</v>
      </c>
      <c r="F83">
        <v>25.033344</v>
      </c>
      <c r="G83">
        <v>121.53423600000001</v>
      </c>
      <c r="H83" s="1" t="s">
        <v>541</v>
      </c>
      <c r="I83" s="1" t="s">
        <v>542</v>
      </c>
      <c r="J83">
        <v>74</v>
      </c>
      <c r="K83" s="1" t="s">
        <v>164</v>
      </c>
      <c r="L83">
        <v>28.426822070488104</v>
      </c>
      <c r="M83" s="1" t="s">
        <v>543</v>
      </c>
      <c r="N83" s="1" t="str">
        <f>MID(drito[[#This Row],[wkt]],FIND("((",drito[[#This Row],[wkt]]),FIND(" ",drito[[#This Row],[wkt]],28)-FIND("((",drito[[#This Row],[wkt]]))</f>
        <v>((121.534236</v>
      </c>
      <c r="O83" s="1" t="str">
        <f>RIGHT(drito[[#This Row],[欄1]],LEN(drito[[#This Row],[欄1]])-2)</f>
        <v>121.534236</v>
      </c>
      <c r="P83" s="1" t="str">
        <f>MID(drito[[#This Row],[wkt]],FIND(" ",drito[[#This Row],[wkt]],18),FIND(",",drito[[#This Row],[wkt]],22)-FIND(" ",drito[[#This Row],[wkt]],18))</f>
        <v xml:space="preserve"> 25.033344</v>
      </c>
      <c r="Q83" s="1" t="str">
        <f>MID(drito[[#This Row],[wkt]],FIND(", ",drito[[#This Row],[wkt]]),FIND(" ",drito[[#This Row],[wkt]],45)-FIND(", ",drito[[#This Row],[wkt]]))</f>
        <v>, 121.534487</v>
      </c>
      <c r="R83" s="1" t="str">
        <f>RIGHT(drito[[#This Row],[欄2]],LEN(drito[[#This Row],[欄2]])-2)</f>
        <v>121.534487</v>
      </c>
      <c r="S83" s="1" t="str">
        <f>MID(drito[[#This Row],[wkt]],FIND(" ",drito[[#This Row],[wkt]],45),FIND(" ",drito[[#This Row],[wkt]],28)-FIND("((",drito[[#This Row],[wkt]]))</f>
        <v xml:space="preserve"> 25.033391))</v>
      </c>
      <c r="T83" s="1" t="str">
        <f>LEFT(drito[[#This Row],[欄3]],LEN(drito[[#This Row],[欄3]])-2)</f>
        <v xml:space="preserve"> 25.033391</v>
      </c>
    </row>
    <row r="84" spans="1:20" x14ac:dyDescent="0.3">
      <c r="A84" s="1" t="s">
        <v>544</v>
      </c>
      <c r="B84">
        <v>84</v>
      </c>
      <c r="C84" s="1" t="s">
        <v>14</v>
      </c>
      <c r="D84" s="1" t="s">
        <v>545</v>
      </c>
      <c r="E84" s="1" t="s">
        <v>546</v>
      </c>
      <c r="F84">
        <v>25.029705</v>
      </c>
      <c r="G84">
        <v>121.502899</v>
      </c>
      <c r="H84" s="1" t="s">
        <v>547</v>
      </c>
      <c r="I84" s="1" t="s">
        <v>548</v>
      </c>
      <c r="J84">
        <v>38</v>
      </c>
      <c r="K84" s="1" t="s">
        <v>428</v>
      </c>
      <c r="L84">
        <v>651.98814618328527</v>
      </c>
      <c r="M84" s="1" t="s">
        <v>549</v>
      </c>
      <c r="N84" s="1" t="str">
        <f>MID(drito[[#This Row],[wkt]],FIND("((",drito[[#This Row],[wkt]]),FIND(" ",drito[[#This Row],[wkt]],28)-FIND("((",drito[[#This Row],[wkt]]))</f>
        <v>((121.502899</v>
      </c>
      <c r="O84" s="1" t="str">
        <f>RIGHT(drito[[#This Row],[欄1]],LEN(drito[[#This Row],[欄1]])-2)</f>
        <v>121.502899</v>
      </c>
      <c r="P84" s="1" t="str">
        <f>MID(drito[[#This Row],[wkt]],FIND(" ",drito[[#This Row],[wkt]],18),FIND(",",drito[[#This Row],[wkt]],22)-FIND(" ",drito[[#This Row],[wkt]],18))</f>
        <v xml:space="preserve"> 25.029705</v>
      </c>
      <c r="Q84" s="1" t="str">
        <f>MID(drito[[#This Row],[wkt]],FIND(", ",drito[[#This Row],[wkt]]),FIND(" ",drito[[#This Row],[wkt]],45)-FIND(", ",drito[[#This Row],[wkt]]))</f>
        <v>, 121.501622</v>
      </c>
      <c r="R84" s="1" t="str">
        <f>RIGHT(drito[[#This Row],[欄2]],LEN(drito[[#This Row],[欄2]])-2)</f>
        <v>121.501622</v>
      </c>
      <c r="S84" s="1" t="str">
        <f>MID(drito[[#This Row],[wkt]],FIND(" ",drito[[#This Row],[wkt]],45),FIND(" ",drito[[#This Row],[wkt]],28)-FIND("((",drito[[#This Row],[wkt]]))</f>
        <v xml:space="preserve"> 25.035421))</v>
      </c>
      <c r="T84" s="1" t="str">
        <f>LEFT(drito[[#This Row],[欄3]],LEN(drito[[#This Row],[欄3]])-2)</f>
        <v xml:space="preserve"> 25.035421</v>
      </c>
    </row>
    <row r="85" spans="1:20" x14ac:dyDescent="0.3">
      <c r="A85" s="1" t="s">
        <v>550</v>
      </c>
      <c r="B85">
        <v>85</v>
      </c>
      <c r="C85" s="1" t="s">
        <v>14</v>
      </c>
      <c r="D85" s="1" t="s">
        <v>551</v>
      </c>
      <c r="E85" s="1" t="s">
        <v>552</v>
      </c>
      <c r="F85">
        <v>25.033362</v>
      </c>
      <c r="G85">
        <v>121.54911</v>
      </c>
      <c r="H85" s="1" t="s">
        <v>553</v>
      </c>
      <c r="I85" s="1" t="s">
        <v>554</v>
      </c>
      <c r="J85">
        <v>46</v>
      </c>
      <c r="K85" s="1" t="s">
        <v>83</v>
      </c>
      <c r="L85">
        <v>360.54772869020815</v>
      </c>
      <c r="M85" s="1" t="s">
        <v>555</v>
      </c>
      <c r="N85" s="1" t="str">
        <f>MID(drito[[#This Row],[wkt]],FIND("((",drito[[#This Row],[wkt]]),FIND(" ",drito[[#This Row],[wkt]],28)-FIND("((",drito[[#This Row],[wkt]]))</f>
        <v>((121.54911</v>
      </c>
      <c r="O85" s="1" t="str">
        <f>RIGHT(drito[[#This Row],[欄1]],LEN(drito[[#This Row],[欄1]])-2)</f>
        <v>121.54911</v>
      </c>
      <c r="P85" s="1" t="str">
        <f>MID(drito[[#This Row],[wkt]],FIND(" ",drito[[#This Row],[wkt]],18),FIND(",",drito[[#This Row],[wkt]],22)-FIND(" ",drito[[#This Row],[wkt]],18))</f>
        <v xml:space="preserve"> 25.033362</v>
      </c>
      <c r="Q85" s="1" t="str">
        <f>MID(drito[[#This Row],[wkt]],FIND(", ",drito[[#This Row],[wkt]]),FIND(" ",drito[[#This Row],[wkt]],45)-FIND(", ",drito[[#This Row],[wkt]]))</f>
        <v>, 121.552332</v>
      </c>
      <c r="R85" s="1" t="str">
        <f>RIGHT(drito[[#This Row],[欄2]],LEN(drito[[#This Row],[欄2]])-2)</f>
        <v>121.552332</v>
      </c>
      <c r="S85" s="1" t="str">
        <f>MID(drito[[#This Row],[wkt]],FIND(" ",drito[[#This Row],[wkt]],45),FIND(" ",drito[[#This Row],[wkt]],28)-FIND("((",drito[[#This Row],[wkt]]))</f>
        <v xml:space="preserve"> 25.033032)</v>
      </c>
      <c r="T85" s="1" t="str">
        <f>LEFT(drito[[#This Row],[欄3]],LEN(drito[[#This Row],[欄3]])-2)</f>
        <v xml:space="preserve"> 25.03303</v>
      </c>
    </row>
    <row r="86" spans="1:20" x14ac:dyDescent="0.3">
      <c r="A86" s="1" t="s">
        <v>556</v>
      </c>
      <c r="B86">
        <v>86</v>
      </c>
      <c r="C86" s="1" t="s">
        <v>14</v>
      </c>
      <c r="D86" s="1" t="s">
        <v>557</v>
      </c>
      <c r="E86" s="1" t="s">
        <v>558</v>
      </c>
      <c r="F86">
        <v>25.062344</v>
      </c>
      <c r="G86">
        <v>121.54513799999999</v>
      </c>
      <c r="H86" s="1" t="s">
        <v>559</v>
      </c>
      <c r="I86" s="1" t="s">
        <v>560</v>
      </c>
      <c r="J86">
        <v>36</v>
      </c>
      <c r="K86" s="1" t="s">
        <v>103</v>
      </c>
      <c r="L86">
        <v>203.51912647547465</v>
      </c>
      <c r="M86" s="1" t="s">
        <v>561</v>
      </c>
      <c r="N86" s="1" t="str">
        <f>MID(drito[[#This Row],[wkt]],FIND("((",drito[[#This Row],[wkt]]),FIND(" ",drito[[#This Row],[wkt]],28)-FIND("((",drito[[#This Row],[wkt]]))</f>
        <v>((121.545138</v>
      </c>
      <c r="O86" s="1" t="str">
        <f>RIGHT(drito[[#This Row],[欄1]],LEN(drito[[#This Row],[欄1]])-2)</f>
        <v>121.545138</v>
      </c>
      <c r="P86" s="1" t="str">
        <f>MID(drito[[#This Row],[wkt]],FIND(" ",drito[[#This Row],[wkt]],18),FIND(",",drito[[#This Row],[wkt]],22)-FIND(" ",drito[[#This Row],[wkt]],18))</f>
        <v xml:space="preserve"> 25.062344</v>
      </c>
      <c r="Q86" s="1" t="str">
        <f>MID(drito[[#This Row],[wkt]],FIND(", ",drito[[#This Row],[wkt]]),FIND(" ",drito[[#This Row],[wkt]],45)-FIND(", ",drito[[#This Row],[wkt]]))</f>
        <v>, 121.544031</v>
      </c>
      <c r="R86" s="1" t="str">
        <f>RIGHT(drito[[#This Row],[欄2]],LEN(drito[[#This Row],[欄2]])-2)</f>
        <v>121.544031</v>
      </c>
      <c r="S86" s="1" t="str">
        <f>MID(drito[[#This Row],[wkt]],FIND(" ",drito[[#This Row],[wkt]],45),FIND(" ",drito[[#This Row],[wkt]],28)-FIND("((",drito[[#This Row],[wkt]]))</f>
        <v xml:space="preserve"> 25.060889))</v>
      </c>
      <c r="T86" s="1" t="str">
        <f>LEFT(drito[[#This Row],[欄3]],LEN(drito[[#This Row],[欄3]])-2)</f>
        <v xml:space="preserve"> 25.060889</v>
      </c>
    </row>
    <row r="87" spans="1:20" x14ac:dyDescent="0.3">
      <c r="A87" s="1" t="s">
        <v>562</v>
      </c>
      <c r="B87">
        <v>87</v>
      </c>
      <c r="C87" s="1" t="s">
        <v>14</v>
      </c>
      <c r="D87" s="1" t="s">
        <v>563</v>
      </c>
      <c r="E87" s="1" t="s">
        <v>564</v>
      </c>
      <c r="F87">
        <v>25.033078</v>
      </c>
      <c r="G87">
        <v>121.543057</v>
      </c>
      <c r="H87" s="1" t="s">
        <v>565</v>
      </c>
      <c r="I87" s="1" t="s">
        <v>566</v>
      </c>
      <c r="J87">
        <v>48</v>
      </c>
      <c r="K87" s="1" t="s">
        <v>567</v>
      </c>
      <c r="L87">
        <v>77.517061842694403</v>
      </c>
      <c r="M87" s="1" t="s">
        <v>568</v>
      </c>
      <c r="N87" s="1" t="str">
        <f>MID(drito[[#This Row],[wkt]],FIND("((",drito[[#This Row],[wkt]]),FIND(" ",drito[[#This Row],[wkt]],28)-FIND("((",drito[[#This Row],[wkt]]))</f>
        <v>((121.543057</v>
      </c>
      <c r="O87" s="1" t="str">
        <f>RIGHT(drito[[#This Row],[欄1]],LEN(drito[[#This Row],[欄1]])-2)</f>
        <v>121.543057</v>
      </c>
      <c r="P87" s="1" t="str">
        <f>MID(drito[[#This Row],[wkt]],FIND(" ",drito[[#This Row],[wkt]],18),FIND(",",drito[[#This Row],[wkt]],22)-FIND(" ",drito[[#This Row],[wkt]],18))</f>
        <v xml:space="preserve"> 25.033078</v>
      </c>
      <c r="Q87" s="1" t="str">
        <f>MID(drito[[#This Row],[wkt]],FIND(", ",drito[[#This Row],[wkt]]),FIND(" ",drito[[#This Row],[wkt]],45)-FIND(", ",drito[[#This Row],[wkt]]))</f>
        <v>, 121.543719</v>
      </c>
      <c r="R87" s="1" t="str">
        <f>RIGHT(drito[[#This Row],[欄2]],LEN(drito[[#This Row],[欄2]])-2)</f>
        <v>121.543719</v>
      </c>
      <c r="S87" s="1" t="str">
        <f>MID(drito[[#This Row],[wkt]],FIND(" ",drito[[#This Row],[wkt]],45),FIND(" ",drito[[#This Row],[wkt]],28)-FIND("((",drito[[#This Row],[wkt]]))</f>
        <v xml:space="preserve"> 25.032862))</v>
      </c>
      <c r="T87" s="1" t="str">
        <f>LEFT(drito[[#This Row],[欄3]],LEN(drito[[#This Row],[欄3]])-2)</f>
        <v xml:space="preserve"> 25.032862</v>
      </c>
    </row>
    <row r="88" spans="1:20" x14ac:dyDescent="0.3">
      <c r="A88" s="1" t="s">
        <v>569</v>
      </c>
      <c r="B88">
        <v>88</v>
      </c>
      <c r="C88" s="1" t="s">
        <v>14</v>
      </c>
      <c r="D88" s="1" t="s">
        <v>570</v>
      </c>
      <c r="E88" s="1" t="s">
        <v>571</v>
      </c>
      <c r="F88">
        <v>25.032921999999999</v>
      </c>
      <c r="G88">
        <v>121.57087</v>
      </c>
      <c r="H88" s="1" t="s">
        <v>572</v>
      </c>
      <c r="I88" s="1" t="s">
        <v>573</v>
      </c>
      <c r="J88">
        <v>62</v>
      </c>
      <c r="K88" s="1" t="s">
        <v>46</v>
      </c>
      <c r="L88">
        <v>52.573922158985148</v>
      </c>
      <c r="M88" s="1" t="s">
        <v>574</v>
      </c>
      <c r="N88" s="1" t="str">
        <f>MID(drito[[#This Row],[wkt]],FIND("((",drito[[#This Row],[wkt]]),FIND(" ",drito[[#This Row],[wkt]],28)-FIND("((",drito[[#This Row],[wkt]]))</f>
        <v>((121.57087</v>
      </c>
      <c r="O88" s="1" t="str">
        <f>RIGHT(drito[[#This Row],[欄1]],LEN(drito[[#This Row],[欄1]])-2)</f>
        <v>121.57087</v>
      </c>
      <c r="P88" s="1" t="str">
        <f>MID(drito[[#This Row],[wkt]],FIND(" ",drito[[#This Row],[wkt]],18),FIND(",",drito[[#This Row],[wkt]],22)-FIND(" ",drito[[#This Row],[wkt]],18))</f>
        <v xml:space="preserve"> 25.032922</v>
      </c>
      <c r="Q88" s="1" t="str">
        <f>MID(drito[[#This Row],[wkt]],FIND(", ",drito[[#This Row],[wkt]]),FIND(" ",drito[[#This Row],[wkt]],45)-FIND(", ",drito[[#This Row],[wkt]]))</f>
        <v>, 121.570408</v>
      </c>
      <c r="R88" s="1" t="str">
        <f>RIGHT(drito[[#This Row],[欄2]],LEN(drito[[#This Row],[欄2]])-2)</f>
        <v>121.570408</v>
      </c>
      <c r="S88" s="1" t="str">
        <f>MID(drito[[#This Row],[wkt]],FIND(" ",drito[[#This Row],[wkt]],45),FIND(" ",drito[[#This Row],[wkt]],28)-FIND("((",drito[[#This Row],[wkt]]))</f>
        <v xml:space="preserve"> 25.03302))</v>
      </c>
      <c r="T88" s="1" t="str">
        <f>LEFT(drito[[#This Row],[欄3]],LEN(drito[[#This Row],[欄3]])-2)</f>
        <v xml:space="preserve"> 25.03302</v>
      </c>
    </row>
    <row r="89" spans="1:20" x14ac:dyDescent="0.3">
      <c r="A89" s="1" t="s">
        <v>575</v>
      </c>
      <c r="B89">
        <v>89</v>
      </c>
      <c r="C89" s="1" t="s">
        <v>14</v>
      </c>
      <c r="D89" s="1" t="s">
        <v>576</v>
      </c>
      <c r="E89" s="1" t="s">
        <v>577</v>
      </c>
      <c r="F89">
        <v>25.027322999999999</v>
      </c>
      <c r="G89">
        <v>121.516385</v>
      </c>
      <c r="H89" s="1" t="s">
        <v>578</v>
      </c>
      <c r="I89" s="1" t="s">
        <v>579</v>
      </c>
      <c r="J89">
        <v>44</v>
      </c>
      <c r="K89" s="1" t="s">
        <v>421</v>
      </c>
      <c r="L89">
        <v>603.14483178289129</v>
      </c>
      <c r="M89" s="1" t="s">
        <v>580</v>
      </c>
      <c r="N89" s="1" t="str">
        <f>MID(drito[[#This Row],[wkt]],FIND("((",drito[[#This Row],[wkt]]),FIND(" ",drito[[#This Row],[wkt]],28)-FIND("((",drito[[#This Row],[wkt]]))</f>
        <v>((121.516385</v>
      </c>
      <c r="O89" s="1" t="str">
        <f>RIGHT(drito[[#This Row],[欄1]],LEN(drito[[#This Row],[欄1]])-2)</f>
        <v>121.516385</v>
      </c>
      <c r="P89" s="1" t="str">
        <f>MID(drito[[#This Row],[wkt]],FIND(" ",drito[[#This Row],[wkt]],18),FIND(",",drito[[#This Row],[wkt]],22)-FIND(" ",drito[[#This Row],[wkt]],18))</f>
        <v xml:space="preserve"> 25.027323</v>
      </c>
      <c r="Q89" s="1" t="str">
        <f>MID(drito[[#This Row],[wkt]],FIND(", ",drito[[#This Row],[wkt]]),FIND(" ",drito[[#This Row],[wkt]],45)-FIND(", ",drito[[#This Row],[wkt]]))</f>
        <v>, 121.518261</v>
      </c>
      <c r="R89" s="1" t="str">
        <f>RIGHT(drito[[#This Row],[欄2]],LEN(drito[[#This Row],[欄2]])-2)</f>
        <v>121.518261</v>
      </c>
      <c r="S89" s="1" t="str">
        <f>MID(drito[[#This Row],[wkt]],FIND(" ",drito[[#This Row],[wkt]],45),FIND(" ",drito[[#This Row],[wkt]],28)-FIND("((",drito[[#This Row],[wkt]]))</f>
        <v xml:space="preserve"> 25.032406))</v>
      </c>
      <c r="T89" s="1" t="str">
        <f>LEFT(drito[[#This Row],[欄3]],LEN(drito[[#This Row],[欄3]])-2)</f>
        <v xml:space="preserve"> 25.032406</v>
      </c>
    </row>
    <row r="90" spans="1:20" x14ac:dyDescent="0.3">
      <c r="A90" s="1" t="s">
        <v>581</v>
      </c>
      <c r="B90">
        <v>90</v>
      </c>
      <c r="C90" s="1" t="s">
        <v>14</v>
      </c>
      <c r="D90" s="1" t="s">
        <v>582</v>
      </c>
      <c r="E90" s="1" t="s">
        <v>583</v>
      </c>
      <c r="F90">
        <v>25.037783000000001</v>
      </c>
      <c r="G90">
        <v>121.50170799999999</v>
      </c>
      <c r="H90" s="1" t="s">
        <v>584</v>
      </c>
      <c r="I90" s="1" t="s">
        <v>585</v>
      </c>
      <c r="J90">
        <v>44</v>
      </c>
      <c r="K90" s="1" t="s">
        <v>428</v>
      </c>
      <c r="L90">
        <v>263.1108638142498</v>
      </c>
      <c r="M90" s="1" t="s">
        <v>586</v>
      </c>
      <c r="N90" s="1" t="str">
        <f>MID(drito[[#This Row],[wkt]],FIND("((",drito[[#This Row],[wkt]]),FIND(" ",drito[[#This Row],[wkt]],28)-FIND("((",drito[[#This Row],[wkt]]))</f>
        <v>((121.501708</v>
      </c>
      <c r="O90" s="1" t="str">
        <f>RIGHT(drito[[#This Row],[欄1]],LEN(drito[[#This Row],[欄1]])-2)</f>
        <v>121.501708</v>
      </c>
      <c r="P90" s="1" t="str">
        <f>MID(drito[[#This Row],[wkt]],FIND(" ",drito[[#This Row],[wkt]],18),FIND(",",drito[[#This Row],[wkt]],22)-FIND(" ",drito[[#This Row],[wkt]],18))</f>
        <v xml:space="preserve"> 25.037783</v>
      </c>
      <c r="Q90" s="1" t="str">
        <f>MID(drito[[#This Row],[wkt]],FIND(", ",drito[[#This Row],[wkt]]),FIND(" ",drito[[#This Row],[wkt]],45)-FIND(", ",drito[[#This Row],[wkt]]))</f>
        <v>, 121.501622</v>
      </c>
      <c r="R90" s="1" t="str">
        <f>RIGHT(drito[[#This Row],[欄2]],LEN(drito[[#This Row],[欄2]])-2)</f>
        <v>121.501622</v>
      </c>
      <c r="S90" s="1" t="str">
        <f>MID(drito[[#This Row],[wkt]],FIND(" ",drito[[#This Row],[wkt]],45),FIND(" ",drito[[#This Row],[wkt]],28)-FIND("((",drito[[#This Row],[wkt]]))</f>
        <v xml:space="preserve"> 25.035421))</v>
      </c>
      <c r="T90" s="1" t="str">
        <f>LEFT(drito[[#This Row],[欄3]],LEN(drito[[#This Row],[欄3]])-2)</f>
        <v xml:space="preserve"> 25.035421</v>
      </c>
    </row>
    <row r="91" spans="1:20" x14ac:dyDescent="0.3">
      <c r="A91" s="1" t="s">
        <v>587</v>
      </c>
      <c r="B91">
        <v>91</v>
      </c>
      <c r="C91" s="1" t="s">
        <v>14</v>
      </c>
      <c r="D91" s="1" t="s">
        <v>588</v>
      </c>
      <c r="E91" s="1" t="s">
        <v>589</v>
      </c>
      <c r="F91">
        <v>25.070629</v>
      </c>
      <c r="G91">
        <v>121.523268</v>
      </c>
      <c r="H91" s="1" t="s">
        <v>590</v>
      </c>
      <c r="I91" s="1" t="s">
        <v>591</v>
      </c>
      <c r="J91">
        <v>36</v>
      </c>
      <c r="K91" s="1" t="s">
        <v>510</v>
      </c>
      <c r="L91">
        <v>360.53702227263659</v>
      </c>
      <c r="M91" s="1" t="s">
        <v>592</v>
      </c>
      <c r="N91" s="1" t="str">
        <f>MID(drito[[#This Row],[wkt]],FIND("((",drito[[#This Row],[wkt]]),FIND(" ",drito[[#This Row],[wkt]],28)-FIND("((",drito[[#This Row],[wkt]]))</f>
        <v>((121.523268</v>
      </c>
      <c r="O91" s="1" t="str">
        <f>RIGHT(drito[[#This Row],[欄1]],LEN(drito[[#This Row],[欄1]])-2)</f>
        <v>121.523268</v>
      </c>
      <c r="P91" s="1" t="str">
        <f>MID(drito[[#This Row],[wkt]],FIND(" ",drito[[#This Row],[wkt]],18),FIND(",",drito[[#This Row],[wkt]],22)-FIND(" ",drito[[#This Row],[wkt]],18))</f>
        <v xml:space="preserve"> 25.070629</v>
      </c>
      <c r="Q91" s="1" t="str">
        <f>MID(drito[[#This Row],[wkt]],FIND(", ",drito[[#This Row],[wkt]]),FIND(" ",drito[[#This Row],[wkt]],45)-FIND(", ",drito[[#This Row],[wkt]]))</f>
        <v>, 121.520033</v>
      </c>
      <c r="R91" s="1" t="str">
        <f>RIGHT(drito[[#This Row],[欄2]],LEN(drito[[#This Row],[欄2]])-2)</f>
        <v>121.520033</v>
      </c>
      <c r="S91" s="1" t="str">
        <f>MID(drito[[#This Row],[wkt]],FIND(" ",drito[[#This Row],[wkt]],45),FIND(" ",drito[[#This Row],[wkt]],28)-FIND("((",drito[[#This Row],[wkt]]))</f>
        <v xml:space="preserve"> 25.070785))</v>
      </c>
      <c r="T91" s="1" t="str">
        <f>LEFT(drito[[#This Row],[欄3]],LEN(drito[[#This Row],[欄3]])-2)</f>
        <v xml:space="preserve"> 25.070785</v>
      </c>
    </row>
    <row r="92" spans="1:20" x14ac:dyDescent="0.3">
      <c r="A92" s="1" t="s">
        <v>593</v>
      </c>
      <c r="B92">
        <v>92</v>
      </c>
      <c r="C92" s="1" t="s">
        <v>14</v>
      </c>
      <c r="D92" s="1" t="s">
        <v>594</v>
      </c>
      <c r="E92" s="1" t="s">
        <v>595</v>
      </c>
      <c r="F92">
        <v>25.046617999999999</v>
      </c>
      <c r="G92">
        <v>121.507169</v>
      </c>
      <c r="H92" s="1" t="s">
        <v>596</v>
      </c>
      <c r="I92" s="1" t="s">
        <v>597</v>
      </c>
      <c r="J92">
        <v>42</v>
      </c>
      <c r="K92" s="1" t="s">
        <v>598</v>
      </c>
      <c r="L92">
        <v>381.46072616630056</v>
      </c>
      <c r="M92" s="1" t="s">
        <v>599</v>
      </c>
      <c r="N92" s="1" t="str">
        <f>MID(drito[[#This Row],[wkt]],FIND("((",drito[[#This Row],[wkt]]),FIND(" ",drito[[#This Row],[wkt]],28)-FIND("((",drito[[#This Row],[wkt]]))</f>
        <v>((121.507169</v>
      </c>
      <c r="O92" s="1" t="str">
        <f>RIGHT(drito[[#This Row],[欄1]],LEN(drito[[#This Row],[欄1]])-2)</f>
        <v>121.507169</v>
      </c>
      <c r="P92" s="1" t="str">
        <f>MID(drito[[#This Row],[wkt]],FIND(" ",drito[[#This Row],[wkt]],18),FIND(",",drito[[#This Row],[wkt]],22)-FIND(" ",drito[[#This Row],[wkt]],18))</f>
        <v xml:space="preserve"> 25.046618</v>
      </c>
      <c r="Q92" s="1" t="str">
        <f>MID(drito[[#This Row],[wkt]],FIND(", ",drito[[#This Row],[wkt]]),FIND(" ",drito[[#This Row],[wkt]],45)-FIND(", ",drito[[#This Row],[wkt]]))</f>
        <v>, 121.509862</v>
      </c>
      <c r="R92" s="1" t="str">
        <f>RIGHT(drito[[#This Row],[欄2]],LEN(drito[[#This Row],[欄2]])-2)</f>
        <v>121.509862</v>
      </c>
      <c r="S92" s="1" t="str">
        <f>MID(drito[[#This Row],[wkt]],FIND(" ",drito[[#This Row],[wkt]],45),FIND(" ",drito[[#This Row],[wkt]],28)-FIND("((",drito[[#This Row],[wkt]]))</f>
        <v xml:space="preserve"> 25.048737))</v>
      </c>
      <c r="T92" s="1" t="str">
        <f>LEFT(drito[[#This Row],[欄3]],LEN(drito[[#This Row],[欄3]])-2)</f>
        <v xml:space="preserve"> 25.048737</v>
      </c>
    </row>
    <row r="93" spans="1:20" x14ac:dyDescent="0.3">
      <c r="A93" s="1" t="s">
        <v>600</v>
      </c>
      <c r="B93">
        <v>93</v>
      </c>
      <c r="C93" s="1" t="s">
        <v>14</v>
      </c>
      <c r="D93" s="1" t="s">
        <v>601</v>
      </c>
      <c r="E93" s="1" t="s">
        <v>602</v>
      </c>
      <c r="F93">
        <v>25.023876999999999</v>
      </c>
      <c r="G93">
        <v>121.569836</v>
      </c>
      <c r="H93" s="1" t="s">
        <v>603</v>
      </c>
      <c r="I93" s="1" t="s">
        <v>604</v>
      </c>
      <c r="J93">
        <v>56</v>
      </c>
      <c r="K93" s="1" t="s">
        <v>46</v>
      </c>
      <c r="L93">
        <v>944.99593715945491</v>
      </c>
      <c r="M93" s="1" t="s">
        <v>605</v>
      </c>
      <c r="N93" s="1" t="str">
        <f>MID(drito[[#This Row],[wkt]],FIND("((",drito[[#This Row],[wkt]]),FIND(" ",drito[[#This Row],[wkt]],28)-FIND("((",drito[[#This Row],[wkt]]))</f>
        <v>((121.569836</v>
      </c>
      <c r="O93" s="1" t="str">
        <f>RIGHT(drito[[#This Row],[欄1]],LEN(drito[[#This Row],[欄1]])-2)</f>
        <v>121.569836</v>
      </c>
      <c r="P93" s="1" t="str">
        <f>MID(drito[[#This Row],[wkt]],FIND(" ",drito[[#This Row],[wkt]],18),FIND(",",drito[[#This Row],[wkt]],22)-FIND(" ",drito[[#This Row],[wkt]],18))</f>
        <v xml:space="preserve"> 25.023877</v>
      </c>
      <c r="Q93" s="1" t="str">
        <f>MID(drito[[#This Row],[wkt]],FIND(", ",drito[[#This Row],[wkt]]),FIND(" ",drito[[#This Row],[wkt]],45)-FIND(", ",drito[[#This Row],[wkt]]))</f>
        <v>, 121.569809</v>
      </c>
      <c r="R93" s="1" t="str">
        <f>RIGHT(drito[[#This Row],[欄2]],LEN(drito[[#This Row],[欄2]])-2)</f>
        <v>121.569809</v>
      </c>
      <c r="S93" s="1" t="str">
        <f>MID(drito[[#This Row],[wkt]],FIND(" ",drito[[#This Row],[wkt]],45),FIND(" ",drito[[#This Row],[wkt]],28)-FIND("((",drito[[#This Row],[wkt]]))</f>
        <v xml:space="preserve"> 25.032366))</v>
      </c>
      <c r="T93" s="1" t="str">
        <f>LEFT(drito[[#This Row],[欄3]],LEN(drito[[#This Row],[欄3]])-2)</f>
        <v xml:space="preserve"> 25.032366</v>
      </c>
    </row>
    <row r="94" spans="1:20" x14ac:dyDescent="0.3">
      <c r="A94" s="1" t="s">
        <v>606</v>
      </c>
      <c r="B94">
        <v>94</v>
      </c>
      <c r="C94" s="1" t="s">
        <v>14</v>
      </c>
      <c r="D94" s="1" t="s">
        <v>607</v>
      </c>
      <c r="E94" s="1" t="s">
        <v>608</v>
      </c>
      <c r="F94">
        <v>24.993254</v>
      </c>
      <c r="G94">
        <v>121.541059</v>
      </c>
      <c r="H94" s="1" t="s">
        <v>609</v>
      </c>
      <c r="I94" s="1" t="s">
        <v>610</v>
      </c>
      <c r="J94">
        <v>52</v>
      </c>
      <c r="K94" s="1" t="s">
        <v>611</v>
      </c>
      <c r="L94">
        <v>54.986532633592759</v>
      </c>
      <c r="M94" s="1" t="s">
        <v>612</v>
      </c>
      <c r="N94" s="1" t="str">
        <f>MID(drito[[#This Row],[wkt]],FIND("((",drito[[#This Row],[wkt]]),FIND(" ",drito[[#This Row],[wkt]],28)-FIND("((",drito[[#This Row],[wkt]]))</f>
        <v>((121.541059</v>
      </c>
      <c r="O94" s="1" t="str">
        <f>RIGHT(drito[[#This Row],[欄1]],LEN(drito[[#This Row],[欄1]])-2)</f>
        <v>121.541059</v>
      </c>
      <c r="P94" s="1" t="str">
        <f>MID(drito[[#This Row],[wkt]],FIND(" ",drito[[#This Row],[wkt]],18),FIND(",",drito[[#This Row],[wkt]],22)-FIND(" ",drito[[#This Row],[wkt]],18))</f>
        <v xml:space="preserve"> 24.993254</v>
      </c>
      <c r="Q94" s="1" t="str">
        <f>MID(drito[[#This Row],[wkt]],FIND(", ",drito[[#This Row],[wkt]]),FIND(" ",drito[[#This Row],[wkt]],45)-FIND(", ",drito[[#This Row],[wkt]]))</f>
        <v>, 121.541517</v>
      </c>
      <c r="R94" s="1" t="str">
        <f>RIGHT(drito[[#This Row],[欄2]],LEN(drito[[#This Row],[欄2]])-2)</f>
        <v>121.541517</v>
      </c>
      <c r="S94" s="1" t="str">
        <f>MID(drito[[#This Row],[wkt]],FIND(" ",drito[[#This Row],[wkt]],45),FIND(" ",drito[[#This Row],[wkt]],28)-FIND("((",drito[[#This Row],[wkt]]))</f>
        <v xml:space="preserve"> 24.993069))</v>
      </c>
      <c r="T94" s="1" t="str">
        <f>LEFT(drito[[#This Row],[欄3]],LEN(drito[[#This Row],[欄3]])-2)</f>
        <v xml:space="preserve"> 24.993069</v>
      </c>
    </row>
    <row r="95" spans="1:20" x14ac:dyDescent="0.3">
      <c r="A95" s="1" t="s">
        <v>613</v>
      </c>
      <c r="B95">
        <v>95</v>
      </c>
      <c r="C95" s="1" t="s">
        <v>14</v>
      </c>
      <c r="D95" s="1" t="s">
        <v>614</v>
      </c>
      <c r="E95" s="1" t="s">
        <v>615</v>
      </c>
      <c r="F95">
        <v>25.023392999999999</v>
      </c>
      <c r="G95">
        <v>121.49767900000001</v>
      </c>
      <c r="H95" s="1" t="s">
        <v>616</v>
      </c>
      <c r="I95" s="1" t="s">
        <v>617</v>
      </c>
      <c r="J95">
        <v>32</v>
      </c>
      <c r="K95" s="1" t="s">
        <v>428</v>
      </c>
      <c r="L95">
        <v>1325.379118393334</v>
      </c>
      <c r="M95" s="1" t="s">
        <v>618</v>
      </c>
      <c r="N95" s="1" t="str">
        <f>MID(drito[[#This Row],[wkt]],FIND("((",drito[[#This Row],[wkt]]),FIND(" ",drito[[#This Row],[wkt]],28)-FIND("((",drito[[#This Row],[wkt]]))</f>
        <v>((121.497679</v>
      </c>
      <c r="O95" s="1" t="str">
        <f>RIGHT(drito[[#This Row],[欄1]],LEN(drito[[#This Row],[欄1]])-2)</f>
        <v>121.497679</v>
      </c>
      <c r="P95" s="1" t="str">
        <f>MID(drito[[#This Row],[wkt]],FIND(" ",drito[[#This Row],[wkt]],18),FIND(",",drito[[#This Row],[wkt]],22)-FIND(" ",drito[[#This Row],[wkt]],18))</f>
        <v xml:space="preserve"> 25.023393</v>
      </c>
      <c r="Q95" s="1" t="str">
        <f>MID(drito[[#This Row],[wkt]],FIND(", ",drito[[#This Row],[wkt]]),FIND(" ",drito[[#This Row],[wkt]],45)-FIND(", ",drito[[#This Row],[wkt]]))</f>
        <v>, 121.499798</v>
      </c>
      <c r="R95" s="1" t="str">
        <f>RIGHT(drito[[#This Row],[欄2]],LEN(drito[[#This Row],[欄2]])-2)</f>
        <v>121.499798</v>
      </c>
      <c r="S95" s="1" t="str">
        <f>MID(drito[[#This Row],[wkt]],FIND(" ",drito[[#This Row],[wkt]],45),FIND(" ",drito[[#This Row],[wkt]],28)-FIND("((",drito[[#This Row],[wkt]]))</f>
        <v xml:space="preserve"> 25.035109))</v>
      </c>
      <c r="T95" s="1" t="str">
        <f>LEFT(drito[[#This Row],[欄3]],LEN(drito[[#This Row],[欄3]])-2)</f>
        <v xml:space="preserve"> 25.035109</v>
      </c>
    </row>
    <row r="96" spans="1:20" x14ac:dyDescent="0.3">
      <c r="A96" s="1" t="s">
        <v>619</v>
      </c>
      <c r="B96">
        <v>96</v>
      </c>
      <c r="C96" s="1" t="s">
        <v>14</v>
      </c>
      <c r="D96" s="1" t="s">
        <v>620</v>
      </c>
      <c r="E96" s="1" t="s">
        <v>621</v>
      </c>
      <c r="F96">
        <v>25.061567</v>
      </c>
      <c r="G96">
        <v>121.566558</v>
      </c>
      <c r="H96" s="1" t="s">
        <v>622</v>
      </c>
      <c r="I96" s="1" t="s">
        <v>623</v>
      </c>
      <c r="J96">
        <v>30</v>
      </c>
      <c r="K96" s="1" t="s">
        <v>224</v>
      </c>
      <c r="L96">
        <v>1129.7450082428211</v>
      </c>
      <c r="M96" s="1" t="s">
        <v>624</v>
      </c>
      <c r="N96" s="1" t="str">
        <f>MID(drito[[#This Row],[wkt]],FIND("((",drito[[#This Row],[wkt]]),FIND(" ",drito[[#This Row],[wkt]],28)-FIND("((",drito[[#This Row],[wkt]]))</f>
        <v>((121.566558</v>
      </c>
      <c r="O96" s="1" t="str">
        <f>RIGHT(drito[[#This Row],[欄1]],LEN(drito[[#This Row],[欄1]])-2)</f>
        <v>121.566558</v>
      </c>
      <c r="P96" s="1" t="str">
        <f>MID(drito[[#This Row],[wkt]],FIND(" ",drito[[#This Row],[wkt]],18),FIND(",",drito[[#This Row],[wkt]],22)-FIND(" ",drito[[#This Row],[wkt]],18))</f>
        <v xml:space="preserve"> 25.061567</v>
      </c>
      <c r="Q96" s="1" t="str">
        <f>MID(drito[[#This Row],[wkt]],FIND(", ",drito[[#This Row],[wkt]]),FIND(" ",drito[[#This Row],[wkt]],45)-FIND(", ",drito[[#This Row],[wkt]]))</f>
        <v>, 121.56471</v>
      </c>
      <c r="R96" s="1" t="str">
        <f>RIGHT(drito[[#This Row],[欄2]],LEN(drito[[#This Row],[欄2]])-2)</f>
        <v>121.56471</v>
      </c>
      <c r="S96" s="1" t="str">
        <f>MID(drito[[#This Row],[wkt]],FIND(" ",drito[[#This Row],[wkt]],45),FIND(" ",drito[[#This Row],[wkt]],28)-FIND("((",drito[[#This Row],[wkt]]))</f>
        <v xml:space="preserve"> 25.051588))</v>
      </c>
      <c r="T96" s="1" t="str">
        <f>LEFT(drito[[#This Row],[欄3]],LEN(drito[[#This Row],[欄3]])-2)</f>
        <v xml:space="preserve"> 25.051588</v>
      </c>
    </row>
    <row r="97" spans="1:20" x14ac:dyDescent="0.3">
      <c r="A97" s="1" t="s">
        <v>625</v>
      </c>
      <c r="B97">
        <v>97</v>
      </c>
      <c r="C97" s="1" t="s">
        <v>14</v>
      </c>
      <c r="D97" s="1" t="s">
        <v>626</v>
      </c>
      <c r="E97" s="1" t="s">
        <v>627</v>
      </c>
      <c r="F97">
        <v>25.082825</v>
      </c>
      <c r="G97">
        <v>121.524721</v>
      </c>
      <c r="H97" s="1" t="s">
        <v>628</v>
      </c>
      <c r="I97" s="1" t="s">
        <v>629</v>
      </c>
      <c r="J97">
        <v>52</v>
      </c>
      <c r="K97" s="1" t="s">
        <v>630</v>
      </c>
      <c r="L97">
        <v>71.995143772323289</v>
      </c>
      <c r="M97" s="1" t="s">
        <v>631</v>
      </c>
      <c r="N97" s="1" t="str">
        <f>MID(drito[[#This Row],[wkt]],FIND("((",drito[[#This Row],[wkt]]),FIND(" ",drito[[#This Row],[wkt]],28)-FIND("((",drito[[#This Row],[wkt]]))</f>
        <v>((121.524721</v>
      </c>
      <c r="O97" s="1" t="str">
        <f>RIGHT(drito[[#This Row],[欄1]],LEN(drito[[#This Row],[欄1]])-2)</f>
        <v>121.524721</v>
      </c>
      <c r="P97" s="1" t="str">
        <f>MID(drito[[#This Row],[wkt]],FIND(" ",drito[[#This Row],[wkt]],18),FIND(",",drito[[#This Row],[wkt]],22)-FIND(" ",drito[[#This Row],[wkt]],18))</f>
        <v xml:space="preserve"> 25.082825</v>
      </c>
      <c r="Q97" s="1" t="str">
        <f>MID(drito[[#This Row],[wkt]],FIND(", ",drito[[#This Row],[wkt]]),FIND(" ",drito[[#This Row],[wkt]],45)-FIND(", ",drito[[#This Row],[wkt]]))</f>
        <v>, 121.524807</v>
      </c>
      <c r="R97" s="1" t="str">
        <f>RIGHT(drito[[#This Row],[欄2]],LEN(drito[[#This Row],[欄2]])-2)</f>
        <v>121.524807</v>
      </c>
      <c r="S97" s="1" t="str">
        <f>MID(drito[[#This Row],[wkt]],FIND(" ",drito[[#This Row],[wkt]],45),FIND(" ",drito[[#This Row],[wkt]],28)-FIND("((",drito[[#This Row],[wkt]]))</f>
        <v xml:space="preserve"> 25.083466))</v>
      </c>
      <c r="T97" s="1" t="str">
        <f>LEFT(drito[[#This Row],[欄3]],LEN(drito[[#This Row],[欄3]])-2)</f>
        <v xml:space="preserve"> 25.083466</v>
      </c>
    </row>
    <row r="98" spans="1:20" x14ac:dyDescent="0.3">
      <c r="A98" s="1" t="s">
        <v>632</v>
      </c>
      <c r="B98">
        <v>98</v>
      </c>
      <c r="C98" s="1" t="s">
        <v>14</v>
      </c>
      <c r="D98" s="1" t="s">
        <v>633</v>
      </c>
      <c r="E98" s="1" t="s">
        <v>634</v>
      </c>
      <c r="F98">
        <v>24.999378</v>
      </c>
      <c r="G98">
        <v>121.54019700000001</v>
      </c>
      <c r="H98" s="1" t="s">
        <v>635</v>
      </c>
      <c r="I98" s="1" t="s">
        <v>636</v>
      </c>
      <c r="J98">
        <v>42</v>
      </c>
      <c r="K98" s="1" t="s">
        <v>435</v>
      </c>
      <c r="L98">
        <v>246.07600861696616</v>
      </c>
      <c r="M98" s="1" t="s">
        <v>637</v>
      </c>
      <c r="N98" s="1" t="str">
        <f>MID(drito[[#This Row],[wkt]],FIND("((",drito[[#This Row],[wkt]]),FIND(" ",drito[[#This Row],[wkt]],28)-FIND("((",drito[[#This Row],[wkt]]))</f>
        <v>((121.540197</v>
      </c>
      <c r="O98" s="1" t="str">
        <f>RIGHT(drito[[#This Row],[欄1]],LEN(drito[[#This Row],[欄1]])-2)</f>
        <v>121.540197</v>
      </c>
      <c r="P98" s="1" t="str">
        <f>MID(drito[[#This Row],[wkt]],FIND(" ",drito[[#This Row],[wkt]],18),FIND(",",drito[[#This Row],[wkt]],22)-FIND(" ",drito[[#This Row],[wkt]],18))</f>
        <v xml:space="preserve"> 24.999378</v>
      </c>
      <c r="Q98" s="1" t="str">
        <f>MID(drito[[#This Row],[wkt]],FIND(", ",drito[[#This Row],[wkt]]),FIND(" ",drito[[#This Row],[wkt]],45)-FIND(", ",drito[[#This Row],[wkt]]))</f>
        <v>, 121.539613</v>
      </c>
      <c r="R98" s="1" t="str">
        <f>RIGHT(drito[[#This Row],[欄2]],LEN(drito[[#This Row],[欄2]])-2)</f>
        <v>121.539613</v>
      </c>
      <c r="S98" s="1" t="str">
        <f>MID(drito[[#This Row],[wkt]],FIND(" ",drito[[#This Row],[wkt]],45),FIND(" ",drito[[#This Row],[wkt]],28)-FIND("((",drito[[#This Row],[wkt]]))</f>
        <v xml:space="preserve"> 25.00151))</v>
      </c>
      <c r="T98" s="1" t="str">
        <f>LEFT(drito[[#This Row],[欄3]],LEN(drito[[#This Row],[欄3]])-2)</f>
        <v xml:space="preserve"> 25.00151</v>
      </c>
    </row>
    <row r="99" spans="1:20" x14ac:dyDescent="0.3">
      <c r="A99" s="1" t="s">
        <v>638</v>
      </c>
      <c r="B99">
        <v>99</v>
      </c>
      <c r="C99" s="1" t="s">
        <v>14</v>
      </c>
      <c r="D99" s="1" t="s">
        <v>639</v>
      </c>
      <c r="E99" s="1" t="s">
        <v>640</v>
      </c>
      <c r="F99">
        <v>25.057866000000001</v>
      </c>
      <c r="G99">
        <v>121.52071100000001</v>
      </c>
      <c r="H99" s="1" t="s">
        <v>641</v>
      </c>
      <c r="I99" s="1" t="s">
        <v>642</v>
      </c>
      <c r="J99">
        <v>42</v>
      </c>
      <c r="K99" s="1" t="s">
        <v>643</v>
      </c>
      <c r="L99">
        <v>11.620496561795161</v>
      </c>
      <c r="M99" s="1" t="s">
        <v>644</v>
      </c>
      <c r="N99" s="1" t="str">
        <f>MID(drito[[#This Row],[wkt]],FIND("((",drito[[#This Row],[wkt]]),FIND(" ",drito[[#This Row],[wkt]],28)-FIND("((",drito[[#This Row],[wkt]]))</f>
        <v>((121.520711</v>
      </c>
      <c r="O99" s="1" t="str">
        <f>RIGHT(drito[[#This Row],[欄1]],LEN(drito[[#This Row],[欄1]])-2)</f>
        <v>121.520711</v>
      </c>
      <c r="P99" s="1" t="str">
        <f>MID(drito[[#This Row],[wkt]],FIND(" ",drito[[#This Row],[wkt]],18),FIND(",",drito[[#This Row],[wkt]],22)-FIND(" ",drito[[#This Row],[wkt]],18))</f>
        <v xml:space="preserve"> 25.057866</v>
      </c>
      <c r="Q99" s="1" t="str">
        <f>MID(drito[[#This Row],[wkt]],FIND(", ",drito[[#This Row],[wkt]]),FIND(" ",drito[[#This Row],[wkt]],45)-FIND(", ",drito[[#This Row],[wkt]]))</f>
        <v>, 121.520615</v>
      </c>
      <c r="R99" s="1" t="str">
        <f>RIGHT(drito[[#This Row],[欄2]],LEN(drito[[#This Row],[欄2]])-2)</f>
        <v>121.520615</v>
      </c>
      <c r="S99" s="1" t="str">
        <f>MID(drito[[#This Row],[wkt]],FIND(" ",drito[[#This Row],[wkt]],45),FIND(" ",drito[[#This Row],[wkt]],28)-FIND("((",drito[[#This Row],[wkt]]))</f>
        <v xml:space="preserve"> 25.057825))</v>
      </c>
      <c r="T99" s="1" t="str">
        <f>LEFT(drito[[#This Row],[欄3]],LEN(drito[[#This Row],[欄3]])-2)</f>
        <v xml:space="preserve"> 25.057825</v>
      </c>
    </row>
    <row r="100" spans="1:20" x14ac:dyDescent="0.3">
      <c r="A100" s="1" t="s">
        <v>645</v>
      </c>
      <c r="B100">
        <v>100</v>
      </c>
      <c r="C100" s="1" t="s">
        <v>14</v>
      </c>
      <c r="D100" s="1" t="s">
        <v>646</v>
      </c>
      <c r="E100" s="1" t="s">
        <v>647</v>
      </c>
      <c r="F100">
        <v>25.045753000000001</v>
      </c>
      <c r="G100">
        <v>121.530697</v>
      </c>
      <c r="H100" s="1" t="s">
        <v>648</v>
      </c>
      <c r="I100" s="1" t="s">
        <v>649</v>
      </c>
      <c r="J100">
        <v>40</v>
      </c>
      <c r="K100" s="1" t="s">
        <v>312</v>
      </c>
      <c r="L100">
        <v>353.71555807288098</v>
      </c>
      <c r="M100" s="1" t="s">
        <v>650</v>
      </c>
      <c r="N100" s="1" t="str">
        <f>MID(drito[[#This Row],[wkt]],FIND("((",drito[[#This Row],[wkt]]),FIND(" ",drito[[#This Row],[wkt]],28)-FIND("((",drito[[#This Row],[wkt]]))</f>
        <v>((121.530697</v>
      </c>
      <c r="O100" s="1" t="str">
        <f>RIGHT(drito[[#This Row],[欄1]],LEN(drito[[#This Row],[欄1]])-2)</f>
        <v>121.530697</v>
      </c>
      <c r="P100" s="1" t="str">
        <f>MID(drito[[#This Row],[wkt]],FIND(" ",drito[[#This Row],[wkt]],18),FIND(",",drito[[#This Row],[wkt]],22)-FIND(" ",drito[[#This Row],[wkt]],18))</f>
        <v xml:space="preserve"> 25.045753</v>
      </c>
      <c r="Q100" s="1" t="str">
        <f>MID(drito[[#This Row],[wkt]],FIND(", ",drito[[#This Row],[wkt]]),FIND(" ",drito[[#This Row],[wkt]],45)-FIND(", ",drito[[#This Row],[wkt]]))</f>
        <v>, 121.531829</v>
      </c>
      <c r="R100" s="1" t="str">
        <f>RIGHT(drito[[#This Row],[欄2]],LEN(drito[[#This Row],[欄2]])-2)</f>
        <v>121.531829</v>
      </c>
      <c r="S100" s="1" t="str">
        <f>MID(drito[[#This Row],[wkt]],FIND(" ",drito[[#This Row],[wkt]],45),FIND(" ",drito[[#This Row],[wkt]],28)-FIND("((",drito[[#This Row],[wkt]]))</f>
        <v xml:space="preserve"> 25.042784))</v>
      </c>
      <c r="T100" s="1" t="str">
        <f>LEFT(drito[[#This Row],[欄3]],LEN(drito[[#This Row],[欄3]])-2)</f>
        <v xml:space="preserve"> 25.042784</v>
      </c>
    </row>
    <row r="101" spans="1:20" x14ac:dyDescent="0.3">
      <c r="A101" s="1" t="s">
        <v>651</v>
      </c>
      <c r="B101">
        <v>101</v>
      </c>
      <c r="C101" s="1" t="s">
        <v>14</v>
      </c>
      <c r="D101" s="1" t="s">
        <v>652</v>
      </c>
      <c r="E101" s="1" t="s">
        <v>653</v>
      </c>
      <c r="F101">
        <v>25.043668</v>
      </c>
      <c r="G101">
        <v>121.528487</v>
      </c>
      <c r="H101" s="1" t="s">
        <v>654</v>
      </c>
      <c r="I101" s="1" t="s">
        <v>655</v>
      </c>
      <c r="J101">
        <v>50</v>
      </c>
      <c r="K101" s="1" t="s">
        <v>312</v>
      </c>
      <c r="L101">
        <v>384.82457245688886</v>
      </c>
      <c r="M101" s="1" t="s">
        <v>656</v>
      </c>
      <c r="N101" s="1" t="str">
        <f>MID(drito[[#This Row],[wkt]],FIND("((",drito[[#This Row],[wkt]]),FIND(" ",drito[[#This Row],[wkt]],28)-FIND("((",drito[[#This Row],[wkt]]))</f>
        <v>((121.528487</v>
      </c>
      <c r="O101" s="1" t="str">
        <f>RIGHT(drito[[#This Row],[欄1]],LEN(drito[[#This Row],[欄1]])-2)</f>
        <v>121.528487</v>
      </c>
      <c r="P101" s="1" t="str">
        <f>MID(drito[[#This Row],[wkt]],FIND(" ",drito[[#This Row],[wkt]],18),FIND(",",drito[[#This Row],[wkt]],22)-FIND(" ",drito[[#This Row],[wkt]],18))</f>
        <v xml:space="preserve"> 25.043668</v>
      </c>
      <c r="Q101" s="1" t="str">
        <f>MID(drito[[#This Row],[wkt]],FIND(", ",drito[[#This Row],[wkt]]),FIND(" ",drito[[#This Row],[wkt]],45)-FIND(", ",drito[[#This Row],[wkt]]))</f>
        <v>, 121.531829</v>
      </c>
      <c r="R101" s="1" t="str">
        <f>RIGHT(drito[[#This Row],[欄2]],LEN(drito[[#This Row],[欄2]])-2)</f>
        <v>121.531829</v>
      </c>
      <c r="S101" s="1" t="str">
        <f>MID(drito[[#This Row],[wkt]],FIND(" ",drito[[#This Row],[wkt]],45),FIND(" ",drito[[#This Row],[wkt]],28)-FIND("((",drito[[#This Row],[wkt]]))</f>
        <v xml:space="preserve"> 25.042784))</v>
      </c>
      <c r="T101" s="1" t="str">
        <f>LEFT(drito[[#This Row],[欄3]],LEN(drito[[#This Row],[欄3]])-2)</f>
        <v xml:space="preserve"> 25.042784</v>
      </c>
    </row>
    <row r="102" spans="1:20" x14ac:dyDescent="0.3">
      <c r="A102" s="1" t="s">
        <v>657</v>
      </c>
      <c r="B102">
        <v>102</v>
      </c>
      <c r="C102" s="1" t="s">
        <v>14</v>
      </c>
      <c r="D102" s="1" t="s">
        <v>658</v>
      </c>
      <c r="E102" s="1" t="s">
        <v>659</v>
      </c>
      <c r="F102">
        <v>25.020430000000001</v>
      </c>
      <c r="G102">
        <v>121.525322</v>
      </c>
      <c r="H102" s="1" t="s">
        <v>660</v>
      </c>
      <c r="I102" s="1" t="s">
        <v>661</v>
      </c>
      <c r="J102">
        <v>32</v>
      </c>
      <c r="K102" s="1" t="s">
        <v>210</v>
      </c>
      <c r="L102">
        <v>229.39295525841601</v>
      </c>
      <c r="M102" s="1" t="s">
        <v>662</v>
      </c>
      <c r="N102" s="1" t="str">
        <f>MID(drito[[#This Row],[wkt]],FIND("((",drito[[#This Row],[wkt]]),FIND(" ",drito[[#This Row],[wkt]],28)-FIND("((",drito[[#This Row],[wkt]]))</f>
        <v>((121.525322</v>
      </c>
      <c r="O102" s="1" t="str">
        <f>RIGHT(drito[[#This Row],[欄1]],LEN(drito[[#This Row],[欄1]])-2)</f>
        <v>121.525322</v>
      </c>
      <c r="P102" s="1" t="str">
        <f>MID(drito[[#This Row],[wkt]],FIND(" ",drito[[#This Row],[wkt]],18),FIND(",",drito[[#This Row],[wkt]],22)-FIND(" ",drito[[#This Row],[wkt]],18))</f>
        <v xml:space="preserve"> 25.02043</v>
      </c>
      <c r="Q102" s="1" t="str">
        <f>MID(drito[[#This Row],[wkt]],FIND(", ",drito[[#This Row],[wkt]]),FIND(" ",drito[[#This Row],[wkt]],45)-FIND(", ",drito[[#This Row],[wkt]]))</f>
        <v>, 121.527297</v>
      </c>
      <c r="R102" s="1" t="str">
        <f>RIGHT(drito[[#This Row],[欄2]],LEN(drito[[#This Row],[欄2]])-2)</f>
        <v>121.527297</v>
      </c>
      <c r="S102" s="1" t="str">
        <f>MID(drito[[#This Row],[wkt]],FIND(" ",drito[[#This Row],[wkt]],45),FIND(" ",drito[[#This Row],[wkt]],28)-FIND("((",drito[[#This Row],[wkt]]))</f>
        <v xml:space="preserve"> 25.021018))</v>
      </c>
      <c r="T102" s="1" t="str">
        <f>LEFT(drito[[#This Row],[欄3]],LEN(drito[[#This Row],[欄3]])-2)</f>
        <v xml:space="preserve"> 25.021018</v>
      </c>
    </row>
    <row r="103" spans="1:20" x14ac:dyDescent="0.3">
      <c r="A103" s="1" t="s">
        <v>663</v>
      </c>
      <c r="B103">
        <v>103</v>
      </c>
      <c r="C103" s="1" t="s">
        <v>14</v>
      </c>
      <c r="D103" s="1" t="s">
        <v>664</v>
      </c>
      <c r="E103" s="1" t="s">
        <v>665</v>
      </c>
      <c r="F103">
        <v>25.033639000000001</v>
      </c>
      <c r="G103">
        <v>121.503028</v>
      </c>
      <c r="H103" s="1" t="s">
        <v>666</v>
      </c>
      <c r="I103" s="1" t="s">
        <v>667</v>
      </c>
      <c r="J103">
        <v>60</v>
      </c>
      <c r="K103" s="1" t="s">
        <v>428</v>
      </c>
      <c r="L103">
        <v>252.68200310962351</v>
      </c>
      <c r="M103" s="1" t="s">
        <v>668</v>
      </c>
      <c r="N103" s="1" t="str">
        <f>MID(drito[[#This Row],[wkt]],FIND("((",drito[[#This Row],[wkt]]),FIND(" ",drito[[#This Row],[wkt]],28)-FIND("((",drito[[#This Row],[wkt]]))</f>
        <v>((121.503028</v>
      </c>
      <c r="O103" s="1" t="str">
        <f>RIGHT(drito[[#This Row],[欄1]],LEN(drito[[#This Row],[欄1]])-2)</f>
        <v>121.503028</v>
      </c>
      <c r="P103" s="1" t="str">
        <f>MID(drito[[#This Row],[wkt]],FIND(" ",drito[[#This Row],[wkt]],18),FIND(",",drito[[#This Row],[wkt]],22)-FIND(" ",drito[[#This Row],[wkt]],18))</f>
        <v xml:space="preserve"> 25.033639</v>
      </c>
      <c r="Q103" s="1" t="str">
        <f>MID(drito[[#This Row],[wkt]],FIND(", ",drito[[#This Row],[wkt]]),FIND(" ",drito[[#This Row],[wkt]],45)-FIND(", ",drito[[#This Row],[wkt]]))</f>
        <v>, 121.501622</v>
      </c>
      <c r="R103" s="1" t="str">
        <f>RIGHT(drito[[#This Row],[欄2]],LEN(drito[[#This Row],[欄2]])-2)</f>
        <v>121.501622</v>
      </c>
      <c r="S103" s="1" t="str">
        <f>MID(drito[[#This Row],[wkt]],FIND(" ",drito[[#This Row],[wkt]],45),FIND(" ",drito[[#This Row],[wkt]],28)-FIND("((",drito[[#This Row],[wkt]]))</f>
        <v xml:space="preserve"> 25.035421))</v>
      </c>
      <c r="T103" s="1" t="str">
        <f>LEFT(drito[[#This Row],[欄3]],LEN(drito[[#This Row],[欄3]])-2)</f>
        <v xml:space="preserve"> 25.035421</v>
      </c>
    </row>
    <row r="104" spans="1:20" x14ac:dyDescent="0.3">
      <c r="A104" s="1" t="s">
        <v>669</v>
      </c>
      <c r="B104">
        <v>104</v>
      </c>
      <c r="C104" s="1" t="s">
        <v>14</v>
      </c>
      <c r="D104" s="1" t="s">
        <v>670</v>
      </c>
      <c r="E104" s="1" t="s">
        <v>671</v>
      </c>
      <c r="F104">
        <v>25.004023</v>
      </c>
      <c r="G104">
        <v>121.54074</v>
      </c>
      <c r="H104" s="1" t="s">
        <v>672</v>
      </c>
      <c r="I104" s="1" t="s">
        <v>673</v>
      </c>
      <c r="J104">
        <v>38</v>
      </c>
      <c r="K104" s="1" t="s">
        <v>435</v>
      </c>
      <c r="L104">
        <v>264.74127120811971</v>
      </c>
      <c r="M104" s="1" t="s">
        <v>674</v>
      </c>
      <c r="N104" s="1" t="str">
        <f>MID(drito[[#This Row],[wkt]],FIND("((",drito[[#This Row],[wkt]]),FIND(" ",drito[[#This Row],[wkt]],28)-FIND("((",drito[[#This Row],[wkt]]))</f>
        <v>((121.54074</v>
      </c>
      <c r="O104" s="1" t="str">
        <f>RIGHT(drito[[#This Row],[欄1]],LEN(drito[[#This Row],[欄1]])-2)</f>
        <v>121.54074</v>
      </c>
      <c r="P104" s="1" t="str">
        <f>MID(drito[[#This Row],[wkt]],FIND(" ",drito[[#This Row],[wkt]],18),FIND(",",drito[[#This Row],[wkt]],22)-FIND(" ",drito[[#This Row],[wkt]],18))</f>
        <v xml:space="preserve"> 25.004023</v>
      </c>
      <c r="Q104" s="1" t="str">
        <f>MID(drito[[#This Row],[wkt]],FIND(", ",drito[[#This Row],[wkt]]),FIND(" ",drito[[#This Row],[wkt]],45)-FIND(", ",drito[[#This Row],[wkt]]))</f>
        <v>, 121.539195</v>
      </c>
      <c r="R104" s="1" t="str">
        <f>RIGHT(drito[[#This Row],[欄2]],LEN(drito[[#This Row],[欄2]])-2)</f>
        <v>121.539195</v>
      </c>
      <c r="S104" s="1" t="str">
        <f>MID(drito[[#This Row],[wkt]],FIND(" ",drito[[#This Row],[wkt]],45),FIND(" ",drito[[#This Row],[wkt]],28)-FIND("((",drito[[#This Row],[wkt]]))</f>
        <v xml:space="preserve"> 25.002215)</v>
      </c>
      <c r="T104" s="1" t="str">
        <f>LEFT(drito[[#This Row],[欄3]],LEN(drito[[#This Row],[欄3]])-2)</f>
        <v xml:space="preserve"> 25.00221</v>
      </c>
    </row>
    <row r="105" spans="1:20" x14ac:dyDescent="0.3">
      <c r="A105" s="1" t="s">
        <v>675</v>
      </c>
      <c r="B105">
        <v>105</v>
      </c>
      <c r="C105" s="1" t="s">
        <v>14</v>
      </c>
      <c r="D105" s="1" t="s">
        <v>676</v>
      </c>
      <c r="E105" s="1" t="s">
        <v>677</v>
      </c>
      <c r="F105">
        <v>25.044412000000001</v>
      </c>
      <c r="G105">
        <v>121.505409</v>
      </c>
      <c r="H105" s="1" t="s">
        <v>678</v>
      </c>
      <c r="I105" s="1" t="s">
        <v>679</v>
      </c>
      <c r="J105">
        <v>42</v>
      </c>
      <c r="K105" s="1" t="s">
        <v>536</v>
      </c>
      <c r="L105">
        <v>318.59883307045851</v>
      </c>
      <c r="M105" s="1" t="s">
        <v>680</v>
      </c>
      <c r="N105" s="1" t="str">
        <f>MID(drito[[#This Row],[wkt]],FIND("((",drito[[#This Row],[wkt]]),FIND(" ",drito[[#This Row],[wkt]],28)-FIND("((",drito[[#This Row],[wkt]]))</f>
        <v>((121.505409</v>
      </c>
      <c r="O105" s="1" t="str">
        <f>RIGHT(drito[[#This Row],[欄1]],LEN(drito[[#This Row],[欄1]])-2)</f>
        <v>121.505409</v>
      </c>
      <c r="P105" s="1" t="str">
        <f>MID(drito[[#This Row],[wkt]],FIND(" ",drito[[#This Row],[wkt]],18),FIND(",",drito[[#This Row],[wkt]],22)-FIND(" ",drito[[#This Row],[wkt]],18))</f>
        <v xml:space="preserve"> 25.044412</v>
      </c>
      <c r="Q105" s="1" t="str">
        <f>MID(drito[[#This Row],[wkt]],FIND(", ",drito[[#This Row],[wkt]]),FIND(" ",drito[[#This Row],[wkt]],45)-FIND(", ",drito[[#This Row],[wkt]]))</f>
        <v>, 121.507602</v>
      </c>
      <c r="R105" s="1" t="str">
        <f>RIGHT(drito[[#This Row],[欄2]],LEN(drito[[#This Row],[欄2]])-2)</f>
        <v>121.507602</v>
      </c>
      <c r="S105" s="1" t="str">
        <f>MID(drito[[#This Row],[wkt]],FIND(" ",drito[[#This Row],[wkt]],45),FIND(" ",drito[[#This Row],[wkt]],28)-FIND("((",drito[[#This Row],[wkt]]))</f>
        <v xml:space="preserve"> 25.042573))</v>
      </c>
      <c r="T105" s="1" t="str">
        <f>LEFT(drito[[#This Row],[欄3]],LEN(drito[[#This Row],[欄3]])-2)</f>
        <v xml:space="preserve"> 25.042573</v>
      </c>
    </row>
    <row r="106" spans="1:20" x14ac:dyDescent="0.3">
      <c r="A106" s="1" t="s">
        <v>681</v>
      </c>
      <c r="B106">
        <v>106</v>
      </c>
      <c r="C106" s="1" t="s">
        <v>14</v>
      </c>
      <c r="D106" s="1" t="s">
        <v>682</v>
      </c>
      <c r="E106" s="1" t="s">
        <v>683</v>
      </c>
      <c r="F106">
        <v>25.032931999999999</v>
      </c>
      <c r="G106">
        <v>121.497674</v>
      </c>
      <c r="H106" s="1" t="s">
        <v>684</v>
      </c>
      <c r="I106" s="1" t="s">
        <v>685</v>
      </c>
      <c r="J106">
        <v>44</v>
      </c>
      <c r="K106" s="1" t="s">
        <v>428</v>
      </c>
      <c r="L106">
        <v>338.57791557049546</v>
      </c>
      <c r="M106" s="1" t="s">
        <v>686</v>
      </c>
      <c r="N106" s="1" t="str">
        <f>MID(drito[[#This Row],[wkt]],FIND("((",drito[[#This Row],[wkt]]),FIND(" ",drito[[#This Row],[wkt]],28)-FIND("((",drito[[#This Row],[wkt]]))</f>
        <v>((121.497674</v>
      </c>
      <c r="O106" s="1" t="str">
        <f>RIGHT(drito[[#This Row],[欄1]],LEN(drito[[#This Row],[欄1]])-2)</f>
        <v>121.497674</v>
      </c>
      <c r="P106" s="1" t="str">
        <f>MID(drito[[#This Row],[wkt]],FIND(" ",drito[[#This Row],[wkt]],18),FIND(",",drito[[#This Row],[wkt]],22)-FIND(" ",drito[[#This Row],[wkt]],18))</f>
        <v xml:space="preserve"> 25.032932</v>
      </c>
      <c r="Q106" s="1" t="str">
        <f>MID(drito[[#This Row],[wkt]],FIND(", ",drito[[#This Row],[wkt]]),FIND(" ",drito[[#This Row],[wkt]],45)-FIND(", ",drito[[#This Row],[wkt]]))</f>
        <v>, 121.499798</v>
      </c>
      <c r="R106" s="1" t="str">
        <f>RIGHT(drito[[#This Row],[欄2]],LEN(drito[[#This Row],[欄2]])-2)</f>
        <v>121.499798</v>
      </c>
      <c r="S106" s="1" t="str">
        <f>MID(drito[[#This Row],[wkt]],FIND(" ",drito[[#This Row],[wkt]],45),FIND(" ",drito[[#This Row],[wkt]],28)-FIND("((",drito[[#This Row],[wkt]]))</f>
        <v xml:space="preserve"> 25.035109))</v>
      </c>
      <c r="T106" s="1" t="str">
        <f>LEFT(drito[[#This Row],[欄3]],LEN(drito[[#This Row],[欄3]])-2)</f>
        <v xml:space="preserve"> 25.035109</v>
      </c>
    </row>
    <row r="107" spans="1:20" x14ac:dyDescent="0.3">
      <c r="A107" s="1" t="s">
        <v>687</v>
      </c>
      <c r="B107">
        <v>107</v>
      </c>
      <c r="C107" s="1" t="s">
        <v>14</v>
      </c>
      <c r="D107" s="1" t="s">
        <v>688</v>
      </c>
      <c r="E107" s="1" t="s">
        <v>689</v>
      </c>
      <c r="F107">
        <v>25.036401999999999</v>
      </c>
      <c r="G107">
        <v>121.509422</v>
      </c>
      <c r="H107" s="1" t="s">
        <v>690</v>
      </c>
      <c r="I107" s="1" t="s">
        <v>691</v>
      </c>
      <c r="J107">
        <v>54</v>
      </c>
      <c r="K107" s="1" t="s">
        <v>449</v>
      </c>
      <c r="L107">
        <v>36.907741724327018</v>
      </c>
      <c r="M107" s="1" t="s">
        <v>692</v>
      </c>
      <c r="N107" s="1" t="str">
        <f>MID(drito[[#This Row],[wkt]],FIND("((",drito[[#This Row],[wkt]]),FIND(" ",drito[[#This Row],[wkt]],28)-FIND("((",drito[[#This Row],[wkt]]))</f>
        <v>((121.509422</v>
      </c>
      <c r="O107" s="1" t="str">
        <f>RIGHT(drito[[#This Row],[欄1]],LEN(drito[[#This Row],[欄1]])-2)</f>
        <v>121.509422</v>
      </c>
      <c r="P107" s="1" t="str">
        <f>MID(drito[[#This Row],[wkt]],FIND(" ",drito[[#This Row],[wkt]],18),FIND(",",drito[[#This Row],[wkt]],22)-FIND(" ",drito[[#This Row],[wkt]],18))</f>
        <v xml:space="preserve"> 25.036402</v>
      </c>
      <c r="Q107" s="1" t="str">
        <f>MID(drito[[#This Row],[wkt]],FIND(", ",drito[[#This Row],[wkt]]),FIND(" ",drito[[#This Row],[wkt]],45)-FIND(", ",drito[[#This Row],[wkt]]))</f>
        <v>, 121.509752</v>
      </c>
      <c r="R107" s="1" t="str">
        <f>RIGHT(drito[[#This Row],[欄2]],LEN(drito[[#This Row],[欄2]])-2)</f>
        <v>121.509752</v>
      </c>
      <c r="S107" s="1" t="str">
        <f>MID(drito[[#This Row],[wkt]],FIND(" ",drito[[#This Row],[wkt]],45),FIND(" ",drito[[#This Row],[wkt]],28)-FIND("((",drito[[#This Row],[wkt]]))</f>
        <v xml:space="preserve"> 25.036434))</v>
      </c>
      <c r="T107" s="1" t="str">
        <f>LEFT(drito[[#This Row],[欄3]],LEN(drito[[#This Row],[欄3]])-2)</f>
        <v xml:space="preserve"> 25.036434</v>
      </c>
    </row>
    <row r="108" spans="1:20" x14ac:dyDescent="0.3">
      <c r="A108" s="1" t="s">
        <v>693</v>
      </c>
      <c r="B108">
        <v>108</v>
      </c>
      <c r="C108" s="1" t="s">
        <v>14</v>
      </c>
      <c r="D108" s="1" t="s">
        <v>694</v>
      </c>
      <c r="E108" s="1" t="s">
        <v>695</v>
      </c>
      <c r="F108">
        <v>25.073305999999999</v>
      </c>
      <c r="G108">
        <v>121.515843</v>
      </c>
      <c r="H108" s="1" t="s">
        <v>696</v>
      </c>
      <c r="I108" s="1" t="s">
        <v>697</v>
      </c>
      <c r="J108">
        <v>32</v>
      </c>
      <c r="K108" s="1" t="s">
        <v>510</v>
      </c>
      <c r="L108">
        <v>504.40291139835506</v>
      </c>
      <c r="M108" s="1" t="s">
        <v>698</v>
      </c>
      <c r="N108" s="1" t="str">
        <f>MID(drito[[#This Row],[wkt]],FIND("((",drito[[#This Row],[wkt]]),FIND(" ",drito[[#This Row],[wkt]],28)-FIND("((",drito[[#This Row],[wkt]]))</f>
        <v>((121.515843</v>
      </c>
      <c r="O108" s="1" t="str">
        <f>RIGHT(drito[[#This Row],[欄1]],LEN(drito[[#This Row],[欄1]])-2)</f>
        <v>121.515843</v>
      </c>
      <c r="P108" s="1" t="str">
        <f>MID(drito[[#This Row],[wkt]],FIND(" ",drito[[#This Row],[wkt]],18),FIND(",",drito[[#This Row],[wkt]],22)-FIND(" ",drito[[#This Row],[wkt]],18))</f>
        <v xml:space="preserve"> 25.073306</v>
      </c>
      <c r="Q108" s="1" t="str">
        <f>MID(drito[[#This Row],[wkt]],FIND(", ",drito[[#This Row],[wkt]]),FIND(" ",drito[[#This Row],[wkt]],45)-FIND(", ",drito[[#This Row],[wkt]]))</f>
        <v>, 121.520108</v>
      </c>
      <c r="R108" s="1" t="str">
        <f>RIGHT(drito[[#This Row],[欄2]],LEN(drito[[#This Row],[欄2]])-2)</f>
        <v>121.520108</v>
      </c>
      <c r="S108" s="1" t="str">
        <f>MID(drito[[#This Row],[wkt]],FIND(" ",drito[[#This Row],[wkt]],45),FIND(" ",drito[[#This Row],[wkt]],28)-FIND("((",drito[[#This Row],[wkt]]))</f>
        <v xml:space="preserve"> 25.071776))</v>
      </c>
      <c r="T108" s="1" t="str">
        <f>LEFT(drito[[#This Row],[欄3]],LEN(drito[[#This Row],[欄3]])-2)</f>
        <v xml:space="preserve"> 25.071776</v>
      </c>
    </row>
    <row r="109" spans="1:20" x14ac:dyDescent="0.3">
      <c r="A109" s="1" t="s">
        <v>699</v>
      </c>
      <c r="B109">
        <v>109</v>
      </c>
      <c r="C109" s="1" t="s">
        <v>14</v>
      </c>
      <c r="D109" s="1" t="s">
        <v>700</v>
      </c>
      <c r="E109" s="1" t="s">
        <v>701</v>
      </c>
      <c r="F109">
        <v>25.071605999999999</v>
      </c>
      <c r="G109">
        <v>121.530805</v>
      </c>
      <c r="H109" s="1" t="s">
        <v>702</v>
      </c>
      <c r="I109" s="1" t="s">
        <v>703</v>
      </c>
      <c r="J109">
        <v>36</v>
      </c>
      <c r="K109" s="1" t="s">
        <v>704</v>
      </c>
      <c r="L109">
        <v>1071.7433407980461</v>
      </c>
      <c r="M109" s="1" t="s">
        <v>705</v>
      </c>
      <c r="N109" s="1" t="str">
        <f>MID(drito[[#This Row],[wkt]],FIND("((",drito[[#This Row],[wkt]]),FIND(" ",drito[[#This Row],[wkt]],28)-FIND("((",drito[[#This Row],[wkt]]))</f>
        <v>((121.530805</v>
      </c>
      <c r="O109" s="1" t="str">
        <f>RIGHT(drito[[#This Row],[欄1]],LEN(drito[[#This Row],[欄1]])-2)</f>
        <v>121.530805</v>
      </c>
      <c r="P109" s="1" t="str">
        <f>MID(drito[[#This Row],[wkt]],FIND(" ",drito[[#This Row],[wkt]],18),FIND(",",drito[[#This Row],[wkt]],22)-FIND(" ",drito[[#This Row],[wkt]],18))</f>
        <v xml:space="preserve"> 25.071606</v>
      </c>
      <c r="Q109" s="1" t="str">
        <f>MID(drito[[#This Row],[wkt]],FIND(", ",drito[[#This Row],[wkt]]),FIND(" ",drito[[#This Row],[wkt]],45)-FIND(", ",drito[[#This Row],[wkt]]))</f>
        <v>, 121.526835</v>
      </c>
      <c r="R109" s="1" t="str">
        <f>RIGHT(drito[[#This Row],[欄2]],LEN(drito[[#This Row],[欄2]])-2)</f>
        <v>121.526835</v>
      </c>
      <c r="S109" s="1" t="str">
        <f>MID(drito[[#This Row],[wkt]],FIND(" ",drito[[#This Row],[wkt]],45),FIND(" ",drito[[#This Row],[wkt]],28)-FIND("((",drito[[#This Row],[wkt]]))</f>
        <v xml:space="preserve"> 25.062835))</v>
      </c>
      <c r="T109" s="1" t="str">
        <f>LEFT(drito[[#This Row],[欄3]],LEN(drito[[#This Row],[欄3]])-2)</f>
        <v xml:space="preserve"> 25.062835</v>
      </c>
    </row>
    <row r="110" spans="1:20" x14ac:dyDescent="0.3">
      <c r="A110" s="1" t="s">
        <v>706</v>
      </c>
      <c r="B110">
        <v>110</v>
      </c>
      <c r="C110" s="1" t="s">
        <v>14</v>
      </c>
      <c r="D110" s="1" t="s">
        <v>707</v>
      </c>
      <c r="E110" s="1" t="s">
        <v>708</v>
      </c>
      <c r="F110">
        <v>25.086376000000001</v>
      </c>
      <c r="G110">
        <v>121.56088800000001</v>
      </c>
      <c r="H110" s="1" t="s">
        <v>709</v>
      </c>
      <c r="I110" s="1" t="s">
        <v>710</v>
      </c>
      <c r="J110">
        <v>44</v>
      </c>
      <c r="K110" s="1" t="s">
        <v>711</v>
      </c>
      <c r="L110">
        <v>573.30903837763537</v>
      </c>
      <c r="M110" s="1" t="s">
        <v>712</v>
      </c>
      <c r="N110" s="1" t="str">
        <f>MID(drito[[#This Row],[wkt]],FIND("((",drito[[#This Row],[wkt]]),FIND(" ",drito[[#This Row],[wkt]],28)-FIND("((",drito[[#This Row],[wkt]]))</f>
        <v>((121.560888</v>
      </c>
      <c r="O110" s="1" t="str">
        <f>RIGHT(drito[[#This Row],[欄1]],LEN(drito[[#This Row],[欄1]])-2)</f>
        <v>121.560888</v>
      </c>
      <c r="P110" s="1" t="str">
        <f>MID(drito[[#This Row],[wkt]],FIND(" ",drito[[#This Row],[wkt]],18),FIND(",",drito[[#This Row],[wkt]],22)-FIND(" ",drito[[#This Row],[wkt]],18))</f>
        <v xml:space="preserve"> 25.086376</v>
      </c>
      <c r="Q110" s="1" t="str">
        <f>MID(drito[[#This Row],[wkt]],FIND(", ",drito[[#This Row],[wkt]]),FIND(" ",drito[[#This Row],[wkt]],45)-FIND(", ",drito[[#This Row],[wkt]]))</f>
        <v>, 121.556098</v>
      </c>
      <c r="R110" s="1" t="str">
        <f>RIGHT(drito[[#This Row],[欄2]],LEN(drito[[#This Row],[欄2]])-2)</f>
        <v>121.556098</v>
      </c>
      <c r="S110" s="1" t="str">
        <f>MID(drito[[#This Row],[wkt]],FIND(" ",drito[[#This Row],[wkt]],45),FIND(" ",drito[[#This Row],[wkt]],28)-FIND("((",drito[[#This Row],[wkt]]))</f>
        <v xml:space="preserve"> 25.084484))</v>
      </c>
      <c r="T110" s="1" t="str">
        <f>LEFT(drito[[#This Row],[欄3]],LEN(drito[[#This Row],[欄3]])-2)</f>
        <v xml:space="preserve"> 25.084484</v>
      </c>
    </row>
    <row r="111" spans="1:20" x14ac:dyDescent="0.3">
      <c r="A111" s="1" t="s">
        <v>713</v>
      </c>
      <c r="B111">
        <v>111</v>
      </c>
      <c r="C111" s="1" t="s">
        <v>14</v>
      </c>
      <c r="D111" s="1" t="s">
        <v>714</v>
      </c>
      <c r="E111" s="1" t="s">
        <v>715</v>
      </c>
      <c r="F111">
        <v>25.040184</v>
      </c>
      <c r="G111">
        <v>121.543497</v>
      </c>
      <c r="H111" s="1" t="s">
        <v>716</v>
      </c>
      <c r="I111" s="1" t="s">
        <v>717</v>
      </c>
      <c r="J111">
        <v>54</v>
      </c>
      <c r="K111" s="1" t="s">
        <v>414</v>
      </c>
      <c r="L111">
        <v>130.62221649874604</v>
      </c>
      <c r="M111" s="1" t="s">
        <v>718</v>
      </c>
      <c r="N111" s="1" t="str">
        <f>MID(drito[[#This Row],[wkt]],FIND("((",drito[[#This Row],[wkt]]),FIND(" ",drito[[#This Row],[wkt]],28)-FIND("((",drito[[#This Row],[wkt]]))</f>
        <v>((121.543497</v>
      </c>
      <c r="O111" s="1" t="str">
        <f>RIGHT(drito[[#This Row],[欄1]],LEN(drito[[#This Row],[欄1]])-2)</f>
        <v>121.543497</v>
      </c>
      <c r="P111" s="1" t="str">
        <f>MID(drito[[#This Row],[wkt]],FIND(" ",drito[[#This Row],[wkt]],18),FIND(",",drito[[#This Row],[wkt]],22)-FIND(" ",drito[[#This Row],[wkt]],18))</f>
        <v xml:space="preserve"> 25.040184</v>
      </c>
      <c r="Q111" s="1" t="str">
        <f>MID(drito[[#This Row],[wkt]],FIND(", ",drito[[#This Row],[wkt]]),FIND(" ",drito[[#This Row],[wkt]],45)-FIND(", ",drito[[#This Row],[wkt]]))</f>
        <v>, 121.543422</v>
      </c>
      <c r="R111" s="1" t="str">
        <f>RIGHT(drito[[#This Row],[欄2]],LEN(drito[[#This Row],[欄2]])-2)</f>
        <v>121.543422</v>
      </c>
      <c r="S111" s="1" t="str">
        <f>MID(drito[[#This Row],[wkt]],FIND(" ",drito[[#This Row],[wkt]],45),FIND(" ",drito[[#This Row],[wkt]],28)-FIND("((",drito[[#This Row],[wkt]]))</f>
        <v xml:space="preserve"> 25.041355))</v>
      </c>
      <c r="T111" s="1" t="str">
        <f>LEFT(drito[[#This Row],[欄3]],LEN(drito[[#This Row],[欄3]])-2)</f>
        <v xml:space="preserve"> 25.041355</v>
      </c>
    </row>
    <row r="112" spans="1:20" x14ac:dyDescent="0.3">
      <c r="A112" s="1" t="s">
        <v>719</v>
      </c>
      <c r="B112">
        <v>112</v>
      </c>
      <c r="C112" s="1" t="s">
        <v>14</v>
      </c>
      <c r="D112" s="1" t="s">
        <v>720</v>
      </c>
      <c r="E112" s="1" t="s">
        <v>721</v>
      </c>
      <c r="F112">
        <v>25.137456</v>
      </c>
      <c r="G112">
        <v>121.503124</v>
      </c>
      <c r="H112" s="1" t="s">
        <v>722</v>
      </c>
      <c r="I112" s="1" t="s">
        <v>723</v>
      </c>
      <c r="J112">
        <v>48</v>
      </c>
      <c r="K112" s="1" t="s">
        <v>724</v>
      </c>
      <c r="L112">
        <v>70.241099125143791</v>
      </c>
      <c r="M112" s="1" t="s">
        <v>725</v>
      </c>
      <c r="N112" s="1" t="str">
        <f>MID(drito[[#This Row],[wkt]],FIND("((",drito[[#This Row],[wkt]]),FIND(" ",drito[[#This Row],[wkt]],28)-FIND("((",drito[[#This Row],[wkt]]))</f>
        <v>((121.503124</v>
      </c>
      <c r="O112" s="1" t="str">
        <f>RIGHT(drito[[#This Row],[欄1]],LEN(drito[[#This Row],[欄1]])-2)</f>
        <v>121.503124</v>
      </c>
      <c r="P112" s="1" t="str">
        <f>MID(drito[[#This Row],[wkt]],FIND(" ",drito[[#This Row],[wkt]],18),FIND(",",drito[[#This Row],[wkt]],22)-FIND(" ",drito[[#This Row],[wkt]],18))</f>
        <v xml:space="preserve"> 25.137456</v>
      </c>
      <c r="Q112" s="1" t="str">
        <f>MID(drito[[#This Row],[wkt]],FIND(", ",drito[[#This Row],[wkt]]),FIND(" ",drito[[#This Row],[wkt]],45)-FIND(", ",drito[[#This Row],[wkt]]))</f>
        <v>, 121.503524</v>
      </c>
      <c r="R112" s="1" t="str">
        <f>RIGHT(drito[[#This Row],[欄2]],LEN(drito[[#This Row],[欄2]])-2)</f>
        <v>121.503524</v>
      </c>
      <c r="S112" s="1" t="str">
        <f>MID(drito[[#This Row],[wkt]],FIND(" ",drito[[#This Row],[wkt]],45),FIND(" ",drito[[#This Row],[wkt]],28)-FIND("((",drito[[#This Row],[wkt]]))</f>
        <v xml:space="preserve"> 25.136968))</v>
      </c>
      <c r="T112" s="1" t="str">
        <f>LEFT(drito[[#This Row],[欄3]],LEN(drito[[#This Row],[欄3]])-2)</f>
        <v xml:space="preserve"> 25.136968</v>
      </c>
    </row>
    <row r="113" spans="1:20" x14ac:dyDescent="0.3">
      <c r="A113" s="1" t="s">
        <v>726</v>
      </c>
      <c r="B113">
        <v>113</v>
      </c>
      <c r="C113" s="1" t="s">
        <v>14</v>
      </c>
      <c r="D113" s="1" t="s">
        <v>727</v>
      </c>
      <c r="E113" s="1" t="s">
        <v>728</v>
      </c>
      <c r="F113">
        <v>25.037724000000001</v>
      </c>
      <c r="G113">
        <v>121.561178</v>
      </c>
      <c r="H113" s="1" t="s">
        <v>729</v>
      </c>
      <c r="I113" s="1" t="s">
        <v>730</v>
      </c>
      <c r="J113">
        <v>38</v>
      </c>
      <c r="K113" s="1" t="s">
        <v>26</v>
      </c>
      <c r="L113">
        <v>483.17323168417886</v>
      </c>
      <c r="M113" s="1" t="s">
        <v>731</v>
      </c>
      <c r="N113" s="1" t="str">
        <f>MID(drito[[#This Row],[wkt]],FIND("((",drito[[#This Row],[wkt]]),FIND(" ",drito[[#This Row],[wkt]],28)-FIND("((",drito[[#This Row],[wkt]]))</f>
        <v>((121.561178</v>
      </c>
      <c r="O113" s="1" t="str">
        <f>RIGHT(drito[[#This Row],[欄1]],LEN(drito[[#This Row],[欄1]])-2)</f>
        <v>121.561178</v>
      </c>
      <c r="P113" s="1" t="str">
        <f>MID(drito[[#This Row],[wkt]],FIND(" ",drito[[#This Row],[wkt]],18),FIND(",",drito[[#This Row],[wkt]],22)-FIND(" ",drito[[#This Row],[wkt]],18))</f>
        <v xml:space="preserve"> 25.037724</v>
      </c>
      <c r="Q113" s="1" t="str">
        <f>MID(drito[[#This Row],[wkt]],FIND(", ",drito[[#This Row],[wkt]]),FIND(" ",drito[[#This Row],[wkt]],45)-FIND(", ",drito[[#This Row],[wkt]]))</f>
        <v>, 121.558539</v>
      </c>
      <c r="R113" s="1" t="str">
        <f>RIGHT(drito[[#This Row],[欄2]],LEN(drito[[#This Row],[欄2]])-2)</f>
        <v>121.558539</v>
      </c>
      <c r="S113" s="1" t="str">
        <f>MID(drito[[#This Row],[wkt]],FIND(" ",drito[[#This Row],[wkt]],45),FIND(" ",drito[[#This Row],[wkt]],28)-FIND("((",drito[[#This Row],[wkt]]))</f>
        <v xml:space="preserve"> 25.04117))</v>
      </c>
      <c r="T113" s="1" t="str">
        <f>LEFT(drito[[#This Row],[欄3]],LEN(drito[[#This Row],[欄3]])-2)</f>
        <v xml:space="preserve"> 25.04117</v>
      </c>
    </row>
    <row r="114" spans="1:20" x14ac:dyDescent="0.3">
      <c r="A114" s="1" t="s">
        <v>732</v>
      </c>
      <c r="B114">
        <v>114</v>
      </c>
      <c r="C114" s="1" t="s">
        <v>14</v>
      </c>
      <c r="D114" s="1" t="s">
        <v>733</v>
      </c>
      <c r="E114" s="1" t="s">
        <v>734</v>
      </c>
      <c r="F114">
        <v>25.109908000000001</v>
      </c>
      <c r="G114">
        <v>121.53038599999999</v>
      </c>
      <c r="H114" s="1" t="s">
        <v>735</v>
      </c>
      <c r="I114" s="1" t="s">
        <v>736</v>
      </c>
      <c r="J114">
        <v>30</v>
      </c>
      <c r="K114" s="1" t="s">
        <v>737</v>
      </c>
      <c r="L114">
        <v>1122.83637019043</v>
      </c>
      <c r="M114" s="1" t="s">
        <v>738</v>
      </c>
      <c r="N114" s="1" t="str">
        <f>MID(drito[[#This Row],[wkt]],FIND("((",drito[[#This Row],[wkt]]),FIND(" ",drito[[#This Row],[wkt]],28)-FIND("((",drito[[#This Row],[wkt]]))</f>
        <v>((121.530386</v>
      </c>
      <c r="O114" s="1" t="str">
        <f>RIGHT(drito[[#This Row],[欄1]],LEN(drito[[#This Row],[欄1]])-2)</f>
        <v>121.530386</v>
      </c>
      <c r="P114" s="1" t="str">
        <f>MID(drito[[#This Row],[wkt]],FIND(" ",drito[[#This Row],[wkt]],18),FIND(",",drito[[#This Row],[wkt]],22)-FIND(" ",drito[[#This Row],[wkt]],18))</f>
        <v xml:space="preserve"> 25.109908</v>
      </c>
      <c r="Q114" s="1" t="str">
        <f>MID(drito[[#This Row],[wkt]],FIND(", ",drito[[#This Row],[wkt]]),FIND(" ",drito[[#This Row],[wkt]],45)-FIND(", ",drito[[#This Row],[wkt]]))</f>
        <v>, 121.522356</v>
      </c>
      <c r="R114" s="1" t="str">
        <f>RIGHT(drito[[#This Row],[欄2]],LEN(drito[[#This Row],[欄2]])-2)</f>
        <v>121.522356</v>
      </c>
      <c r="S114" s="1" t="str">
        <f>MID(drito[[#This Row],[wkt]],FIND(" ",drito[[#This Row],[wkt]],45),FIND(" ",drito[[#This Row],[wkt]],28)-FIND("((",drito[[#This Row],[wkt]]))</f>
        <v xml:space="preserve"> 25.103804))</v>
      </c>
      <c r="T114" s="1" t="str">
        <f>LEFT(drito[[#This Row],[欄3]],LEN(drito[[#This Row],[欄3]])-2)</f>
        <v xml:space="preserve"> 25.103804</v>
      </c>
    </row>
    <row r="115" spans="1:20" x14ac:dyDescent="0.3">
      <c r="A115" s="1" t="s">
        <v>739</v>
      </c>
      <c r="B115">
        <v>115</v>
      </c>
      <c r="C115" s="1" t="s">
        <v>14</v>
      </c>
      <c r="D115" s="1" t="s">
        <v>740</v>
      </c>
      <c r="E115" s="1" t="s">
        <v>741</v>
      </c>
      <c r="F115">
        <v>25.048221999999999</v>
      </c>
      <c r="G115">
        <v>121.520526</v>
      </c>
      <c r="H115" s="1" t="s">
        <v>742</v>
      </c>
      <c r="I115" s="1" t="s">
        <v>743</v>
      </c>
      <c r="J115">
        <v>68</v>
      </c>
      <c r="K115" s="1" t="s">
        <v>744</v>
      </c>
      <c r="L115">
        <v>163.36471883862134</v>
      </c>
      <c r="M115" s="1" t="s">
        <v>745</v>
      </c>
      <c r="N115" s="1" t="str">
        <f>MID(drito[[#This Row],[wkt]],FIND("((",drito[[#This Row],[wkt]]),FIND(" ",drito[[#This Row],[wkt]],28)-FIND("((",drito[[#This Row],[wkt]]))</f>
        <v>((121.520526</v>
      </c>
      <c r="O115" s="1" t="str">
        <f>RIGHT(drito[[#This Row],[欄1]],LEN(drito[[#This Row],[欄1]])-2)</f>
        <v>121.520526</v>
      </c>
      <c r="P115" s="1" t="str">
        <f>MID(drito[[#This Row],[wkt]],FIND(" ",drito[[#This Row],[wkt]],18),FIND(",",drito[[#This Row],[wkt]],22)-FIND(" ",drito[[#This Row],[wkt]],18))</f>
        <v xml:space="preserve"> 25.048222</v>
      </c>
      <c r="Q115" s="1" t="str">
        <f>MID(drito[[#This Row],[wkt]],FIND(", ",drito[[#This Row],[wkt]]),FIND(" ",drito[[#This Row],[wkt]],45)-FIND(", ",drito[[#This Row],[wkt]]))</f>
        <v>, 121.519067</v>
      </c>
      <c r="R115" s="1" t="str">
        <f>RIGHT(drito[[#This Row],[欄2]],LEN(drito[[#This Row],[欄2]])-2)</f>
        <v>121.519067</v>
      </c>
      <c r="S115" s="1" t="str">
        <f>MID(drito[[#This Row],[wkt]],FIND(" ",drito[[#This Row],[wkt]],45),FIND(" ",drito[[#This Row],[wkt]],28)-FIND("((",drito[[#This Row],[wkt]]))</f>
        <v xml:space="preserve"> 25.048064))</v>
      </c>
      <c r="T115" s="1" t="str">
        <f>LEFT(drito[[#This Row],[欄3]],LEN(drito[[#This Row],[欄3]])-2)</f>
        <v xml:space="preserve"> 25.048064</v>
      </c>
    </row>
    <row r="116" spans="1:20" x14ac:dyDescent="0.3">
      <c r="A116" s="1" t="s">
        <v>746</v>
      </c>
      <c r="B116">
        <v>116</v>
      </c>
      <c r="C116" s="1" t="s">
        <v>14</v>
      </c>
      <c r="D116" s="1" t="s">
        <v>747</v>
      </c>
      <c r="E116" s="1" t="s">
        <v>748</v>
      </c>
      <c r="F116">
        <v>25.096122000000001</v>
      </c>
      <c r="G116">
        <v>121.530215</v>
      </c>
      <c r="H116" s="1" t="s">
        <v>749</v>
      </c>
      <c r="I116" s="1" t="s">
        <v>750</v>
      </c>
      <c r="J116">
        <v>44</v>
      </c>
      <c r="K116" s="1" t="s">
        <v>751</v>
      </c>
      <c r="L116">
        <v>523.5361332780127</v>
      </c>
      <c r="M116" s="1" t="s">
        <v>752</v>
      </c>
      <c r="N116" s="1" t="str">
        <f>MID(drito[[#This Row],[wkt]],FIND("((",drito[[#This Row],[wkt]]),FIND(" ",drito[[#This Row],[wkt]],28)-FIND("((",drito[[#This Row],[wkt]]))</f>
        <v>((121.530215</v>
      </c>
      <c r="O116" s="1" t="str">
        <f>RIGHT(drito[[#This Row],[欄1]],LEN(drito[[#This Row],[欄1]])-2)</f>
        <v>121.530215</v>
      </c>
      <c r="P116" s="1" t="str">
        <f>MID(drito[[#This Row],[wkt]],FIND(" ",drito[[#This Row],[wkt]],18),FIND(",",drito[[#This Row],[wkt]],22)-FIND(" ",drito[[#This Row],[wkt]],18))</f>
        <v xml:space="preserve"> 25.096122</v>
      </c>
      <c r="Q116" s="1" t="str">
        <f>MID(drito[[#This Row],[wkt]],FIND(", ",drito[[#This Row],[wkt]]),FIND(" ",drito[[#This Row],[wkt]],45)-FIND(", ",drito[[#This Row],[wkt]]))</f>
        <v>, 121.525966</v>
      </c>
      <c r="R116" s="1" t="str">
        <f>RIGHT(drito[[#This Row],[欄2]],LEN(drito[[#This Row],[欄2]])-2)</f>
        <v>121.525966</v>
      </c>
      <c r="S116" s="1" t="str">
        <f>MID(drito[[#This Row],[wkt]],FIND(" ",drito[[#This Row],[wkt]],45),FIND(" ",drito[[#This Row],[wkt]],28)-FIND("((",drito[[#This Row],[wkt]]))</f>
        <v xml:space="preserve"> 25.094106))</v>
      </c>
      <c r="T116" s="1" t="str">
        <f>LEFT(drito[[#This Row],[欄3]],LEN(drito[[#This Row],[欄3]])-2)</f>
        <v xml:space="preserve"> 25.094106</v>
      </c>
    </row>
    <row r="117" spans="1:20" x14ac:dyDescent="0.3">
      <c r="A117" s="1" t="s">
        <v>753</v>
      </c>
      <c r="B117">
        <v>117</v>
      </c>
      <c r="C117" s="1" t="s">
        <v>14</v>
      </c>
      <c r="D117" s="1" t="s">
        <v>754</v>
      </c>
      <c r="E117" s="1" t="s">
        <v>755</v>
      </c>
      <c r="F117">
        <v>25.132580999999998</v>
      </c>
      <c r="G117">
        <v>121.49861799999999</v>
      </c>
      <c r="H117" s="1" t="s">
        <v>756</v>
      </c>
      <c r="I117" s="1" t="s">
        <v>757</v>
      </c>
      <c r="J117">
        <v>58</v>
      </c>
      <c r="K117" s="1" t="s">
        <v>758</v>
      </c>
      <c r="L117">
        <v>51.389229558602722</v>
      </c>
      <c r="M117" s="1" t="s">
        <v>759</v>
      </c>
      <c r="N117" s="1" t="str">
        <f>MID(drito[[#This Row],[wkt]],FIND("((",drito[[#This Row],[wkt]]),FIND(" ",drito[[#This Row],[wkt]],28)-FIND("((",drito[[#This Row],[wkt]]))</f>
        <v>((121.498618</v>
      </c>
      <c r="O117" s="1" t="str">
        <f>RIGHT(drito[[#This Row],[欄1]],LEN(drito[[#This Row],[欄1]])-2)</f>
        <v>121.498618</v>
      </c>
      <c r="P117" s="1" t="str">
        <f>MID(drito[[#This Row],[wkt]],FIND(" ",drito[[#This Row],[wkt]],18),FIND(",",drito[[#This Row],[wkt]],22)-FIND(" ",drito[[#This Row],[wkt]],18))</f>
        <v xml:space="preserve"> 25.132581</v>
      </c>
      <c r="Q117" s="1" t="str">
        <f>MID(drito[[#This Row],[wkt]],FIND(", ",drito[[#This Row],[wkt]]),FIND(" ",drito[[#This Row],[wkt]],45)-FIND(", ",drito[[#This Row],[wkt]]))</f>
        <v>, 121.49824</v>
      </c>
      <c r="R117" s="1" t="str">
        <f>RIGHT(drito[[#This Row],[欄2]],LEN(drito[[#This Row],[欄2]])-2)</f>
        <v>121.49824</v>
      </c>
      <c r="S117" s="1" t="str">
        <f>MID(drito[[#This Row],[wkt]],FIND(" ",drito[[#This Row],[wkt]],45),FIND(" ",drito[[#This Row],[wkt]],28)-FIND("((",drito[[#This Row],[wkt]]))</f>
        <v xml:space="preserve"> 25.132316))</v>
      </c>
      <c r="T117" s="1" t="str">
        <f>LEFT(drito[[#This Row],[欄3]],LEN(drito[[#This Row],[欄3]])-2)</f>
        <v xml:space="preserve"> 25.132316</v>
      </c>
    </row>
    <row r="118" spans="1:20" x14ac:dyDescent="0.3">
      <c r="A118" s="1" t="s">
        <v>760</v>
      </c>
      <c r="B118">
        <v>118</v>
      </c>
      <c r="C118" s="1" t="s">
        <v>14</v>
      </c>
      <c r="D118" s="1" t="s">
        <v>761</v>
      </c>
      <c r="E118" s="1" t="s">
        <v>762</v>
      </c>
      <c r="F118">
        <v>25.136928999999999</v>
      </c>
      <c r="G118">
        <v>121.499152</v>
      </c>
      <c r="H118" s="1" t="s">
        <v>763</v>
      </c>
      <c r="I118" s="1" t="s">
        <v>764</v>
      </c>
      <c r="J118">
        <v>36</v>
      </c>
      <c r="K118" s="1" t="s">
        <v>724</v>
      </c>
      <c r="L118">
        <v>486.70817714947862</v>
      </c>
      <c r="M118" s="1" t="s">
        <v>765</v>
      </c>
      <c r="N118" s="1" t="str">
        <f>MID(drito[[#This Row],[wkt]],FIND("((",drito[[#This Row],[wkt]]),FIND(" ",drito[[#This Row],[wkt]],28)-FIND("((",drito[[#This Row],[wkt]]))</f>
        <v>((121.499152</v>
      </c>
      <c r="O118" s="1" t="str">
        <f>RIGHT(drito[[#This Row],[欄1]],LEN(drito[[#This Row],[欄1]])-2)</f>
        <v>121.499152</v>
      </c>
      <c r="P118" s="1" t="str">
        <f>MID(drito[[#This Row],[wkt]],FIND(" ",drito[[#This Row],[wkt]],18),FIND(",",drito[[#This Row],[wkt]],22)-FIND(" ",drito[[#This Row],[wkt]],18))</f>
        <v xml:space="preserve"> 25.136929</v>
      </c>
      <c r="Q118" s="1" t="str">
        <f>MID(drito[[#This Row],[wkt]],FIND(", ",drito[[#This Row],[wkt]]),FIND(" ",drito[[#This Row],[wkt]],45)-FIND(", ",drito[[#This Row],[wkt]]))</f>
        <v>, 121.503524</v>
      </c>
      <c r="R118" s="1" t="str">
        <f>RIGHT(drito[[#This Row],[欄2]],LEN(drito[[#This Row],[欄2]])-2)</f>
        <v>121.503524</v>
      </c>
      <c r="S118" s="1" t="str">
        <f>MID(drito[[#This Row],[wkt]],FIND(" ",drito[[#This Row],[wkt]],45),FIND(" ",drito[[#This Row],[wkt]],28)-FIND("((",drito[[#This Row],[wkt]]))</f>
        <v xml:space="preserve"> 25.136968))</v>
      </c>
      <c r="T118" s="1" t="str">
        <f>LEFT(drito[[#This Row],[欄3]],LEN(drito[[#This Row],[欄3]])-2)</f>
        <v xml:space="preserve"> 25.136968</v>
      </c>
    </row>
    <row r="119" spans="1:20" x14ac:dyDescent="0.3">
      <c r="A119" s="1" t="s">
        <v>766</v>
      </c>
      <c r="B119">
        <v>119</v>
      </c>
      <c r="C119" s="1" t="s">
        <v>14</v>
      </c>
      <c r="D119" s="1" t="s">
        <v>767</v>
      </c>
      <c r="E119" s="1" t="s">
        <v>768</v>
      </c>
      <c r="F119">
        <v>25.08418</v>
      </c>
      <c r="G119">
        <v>121.555116</v>
      </c>
      <c r="H119" s="1" t="s">
        <v>769</v>
      </c>
      <c r="I119" s="1" t="s">
        <v>770</v>
      </c>
      <c r="J119">
        <v>68</v>
      </c>
      <c r="K119" s="1" t="s">
        <v>711</v>
      </c>
      <c r="L119">
        <v>63.932383651214387</v>
      </c>
      <c r="M119" s="1" t="s">
        <v>771</v>
      </c>
      <c r="N119" s="1" t="str">
        <f>MID(drito[[#This Row],[wkt]],FIND("((",drito[[#This Row],[wkt]]),FIND(" ",drito[[#This Row],[wkt]],28)-FIND("((",drito[[#This Row],[wkt]]))</f>
        <v>((121.555116</v>
      </c>
      <c r="O119" s="1" t="str">
        <f>RIGHT(drito[[#This Row],[欄1]],LEN(drito[[#This Row],[欄1]])-2)</f>
        <v>121.555116</v>
      </c>
      <c r="P119" s="1" t="str">
        <f>MID(drito[[#This Row],[wkt]],FIND(" ",drito[[#This Row],[wkt]],18),FIND(",",drito[[#This Row],[wkt]],22)-FIND(" ",drito[[#This Row],[wkt]],18))</f>
        <v xml:space="preserve"> 25.08418</v>
      </c>
      <c r="Q119" s="1" t="str">
        <f>MID(drito[[#This Row],[wkt]],FIND(", ",drito[[#This Row],[wkt]]),FIND(" ",drito[[#This Row],[wkt]],45)-FIND(", ",drito[[#This Row],[wkt]]))</f>
        <v>, 121.555097</v>
      </c>
      <c r="R119" s="1" t="str">
        <f>RIGHT(drito[[#This Row],[欄2]],LEN(drito[[#This Row],[欄2]])-2)</f>
        <v>121.555097</v>
      </c>
      <c r="S119" s="1" t="str">
        <f>MID(drito[[#This Row],[wkt]],FIND(" ",drito[[#This Row],[wkt]],45),FIND(" ",drito[[#This Row],[wkt]],28)-FIND("((",drito[[#This Row],[wkt]]))</f>
        <v xml:space="preserve"> 25.084754))</v>
      </c>
      <c r="T119" s="1" t="str">
        <f>LEFT(drito[[#This Row],[欄3]],LEN(drito[[#This Row],[欄3]])-2)</f>
        <v xml:space="preserve"> 25.084754</v>
      </c>
    </row>
    <row r="120" spans="1:20" x14ac:dyDescent="0.3">
      <c r="A120" s="1" t="s">
        <v>772</v>
      </c>
      <c r="B120">
        <v>120</v>
      </c>
      <c r="C120" s="1" t="s">
        <v>14</v>
      </c>
      <c r="D120" s="1" t="s">
        <v>773</v>
      </c>
      <c r="E120" s="1" t="s">
        <v>774</v>
      </c>
      <c r="F120">
        <v>25.035478999999999</v>
      </c>
      <c r="G120">
        <v>121.50026</v>
      </c>
      <c r="H120" s="1" t="s">
        <v>775</v>
      </c>
      <c r="I120" s="1" t="s">
        <v>776</v>
      </c>
      <c r="J120">
        <v>46</v>
      </c>
      <c r="K120" s="1" t="s">
        <v>428</v>
      </c>
      <c r="L120">
        <v>65.889855202762504</v>
      </c>
      <c r="M120" s="1" t="s">
        <v>777</v>
      </c>
      <c r="N120" s="1" t="str">
        <f>MID(drito[[#This Row],[wkt]],FIND("((",drito[[#This Row],[wkt]]),FIND(" ",drito[[#This Row],[wkt]],28)-FIND("((",drito[[#This Row],[wkt]]))</f>
        <v>((121.50026</v>
      </c>
      <c r="O120" s="1" t="str">
        <f>RIGHT(drito[[#This Row],[欄1]],LEN(drito[[#This Row],[欄1]])-2)</f>
        <v>121.50026</v>
      </c>
      <c r="P120" s="1" t="str">
        <f>MID(drito[[#This Row],[wkt]],FIND(" ",drito[[#This Row],[wkt]],18),FIND(",",drito[[#This Row],[wkt]],22)-FIND(" ",drito[[#This Row],[wkt]],18))</f>
        <v xml:space="preserve"> 25.035479</v>
      </c>
      <c r="Q120" s="1" t="str">
        <f>MID(drito[[#This Row],[wkt]],FIND(", ",drito[[#This Row],[wkt]]),FIND(" ",drito[[#This Row],[wkt]],45)-FIND(", ",drito[[#This Row],[wkt]]))</f>
        <v>, 121.499798</v>
      </c>
      <c r="R120" s="1" t="str">
        <f>RIGHT(drito[[#This Row],[欄2]],LEN(drito[[#This Row],[欄2]])-2)</f>
        <v>121.499798</v>
      </c>
      <c r="S120" s="1" t="str">
        <f>MID(drito[[#This Row],[wkt]],FIND(" ",drito[[#This Row],[wkt]],45),FIND(" ",drito[[#This Row],[wkt]],28)-FIND("((",drito[[#This Row],[wkt]]))</f>
        <v xml:space="preserve"> 25.035109)</v>
      </c>
      <c r="T120" s="1" t="str">
        <f>LEFT(drito[[#This Row],[欄3]],LEN(drito[[#This Row],[欄3]])-2)</f>
        <v xml:space="preserve"> 25.03510</v>
      </c>
    </row>
    <row r="121" spans="1:20" x14ac:dyDescent="0.3">
      <c r="A121" s="1" t="s">
        <v>778</v>
      </c>
      <c r="B121">
        <v>121</v>
      </c>
      <c r="C121" s="1" t="s">
        <v>14</v>
      </c>
      <c r="D121" s="1" t="s">
        <v>779</v>
      </c>
      <c r="E121" s="1" t="s">
        <v>780</v>
      </c>
      <c r="F121">
        <v>25.052980000000002</v>
      </c>
      <c r="G121">
        <v>121.54056799999999</v>
      </c>
      <c r="H121" s="1" t="s">
        <v>781</v>
      </c>
      <c r="I121" s="1" t="s">
        <v>782</v>
      </c>
      <c r="J121">
        <v>66</v>
      </c>
      <c r="K121" s="1" t="s">
        <v>783</v>
      </c>
      <c r="L121">
        <v>177.33841265386835</v>
      </c>
      <c r="M121" s="1" t="s">
        <v>784</v>
      </c>
      <c r="N121" s="1" t="str">
        <f>MID(drito[[#This Row],[wkt]],FIND("((",drito[[#This Row],[wkt]]),FIND(" ",drito[[#This Row],[wkt]],28)-FIND("((",drito[[#This Row],[wkt]]))</f>
        <v>((121.540568</v>
      </c>
      <c r="O121" s="1" t="str">
        <f>RIGHT(drito[[#This Row],[欄1]],LEN(drito[[#This Row],[欄1]])-2)</f>
        <v>121.540568</v>
      </c>
      <c r="P121" s="1" t="str">
        <f>MID(drito[[#This Row],[wkt]],FIND(" ",drito[[#This Row],[wkt]],18),FIND(",",drito[[#This Row],[wkt]],22)-FIND(" ",drito[[#This Row],[wkt]],18))</f>
        <v xml:space="preserve"> 25.05298</v>
      </c>
      <c r="Q121" s="1" t="str">
        <f>MID(drito[[#This Row],[wkt]],FIND(", ",drito[[#This Row],[wkt]]),FIND(" ",drito[[#This Row],[wkt]],45)-FIND(", ",drito[[#This Row],[wkt]]))</f>
        <v>, 121.542121</v>
      </c>
      <c r="R121" s="1" t="str">
        <f>RIGHT(drito[[#This Row],[欄2]],LEN(drito[[#This Row],[欄2]])-2)</f>
        <v>121.542121</v>
      </c>
      <c r="S121" s="1" t="str">
        <f>MID(drito[[#This Row],[wkt]],FIND(" ",drito[[#This Row],[wkt]],45),FIND(" ",drito[[#This Row],[wkt]],28)-FIND("((",drito[[#This Row],[wkt]]))</f>
        <v xml:space="preserve"> 25.052625))</v>
      </c>
      <c r="T121" s="1" t="str">
        <f>LEFT(drito[[#This Row],[欄3]],LEN(drito[[#This Row],[欄3]])-2)</f>
        <v xml:space="preserve"> 25.052625</v>
      </c>
    </row>
    <row r="122" spans="1:20" x14ac:dyDescent="0.3">
      <c r="A122" s="1" t="s">
        <v>785</v>
      </c>
      <c r="B122">
        <v>122</v>
      </c>
      <c r="C122" s="1" t="s">
        <v>14</v>
      </c>
      <c r="D122" s="1" t="s">
        <v>786</v>
      </c>
      <c r="E122" s="1" t="s">
        <v>787</v>
      </c>
      <c r="F122">
        <v>25.079666</v>
      </c>
      <c r="G122">
        <v>121.57584</v>
      </c>
      <c r="H122" s="1" t="s">
        <v>788</v>
      </c>
      <c r="I122" s="1" t="s">
        <v>789</v>
      </c>
      <c r="J122">
        <v>50</v>
      </c>
      <c r="K122" s="1" t="s">
        <v>790</v>
      </c>
      <c r="L122">
        <v>62.43783119935987</v>
      </c>
      <c r="M122" s="1" t="s">
        <v>791</v>
      </c>
      <c r="N122" s="1" t="str">
        <f>MID(drito[[#This Row],[wkt]],FIND("((",drito[[#This Row],[wkt]]),FIND(" ",drito[[#This Row],[wkt]],28)-FIND("((",drito[[#This Row],[wkt]]))</f>
        <v>((121.57584</v>
      </c>
      <c r="O122" s="1" t="str">
        <f>RIGHT(drito[[#This Row],[欄1]],LEN(drito[[#This Row],[欄1]])-2)</f>
        <v>121.57584</v>
      </c>
      <c r="P122" s="1" t="str">
        <f>MID(drito[[#This Row],[wkt]],FIND(" ",drito[[#This Row],[wkt]],18),FIND(",",drito[[#This Row],[wkt]],22)-FIND(" ",drito[[#This Row],[wkt]],18))</f>
        <v xml:space="preserve"> 25.079666</v>
      </c>
      <c r="Q122" s="1" t="str">
        <f>MID(drito[[#This Row],[wkt]],FIND(", ",drito[[#This Row],[wkt]]),FIND(" ",drito[[#This Row],[wkt]],45)-FIND(", ",drito[[#This Row],[wkt]]))</f>
        <v>, 121.57556</v>
      </c>
      <c r="R122" s="1" t="str">
        <f>RIGHT(drito[[#This Row],[欄2]],LEN(drito[[#This Row],[欄2]])-2)</f>
        <v>121.57556</v>
      </c>
      <c r="S122" s="1" t="str">
        <f>MID(drito[[#This Row],[wkt]],FIND(" ",drito[[#This Row],[wkt]],45),FIND(" ",drito[[#This Row],[wkt]],28)-FIND("((",drito[[#This Row],[wkt]]))</f>
        <v xml:space="preserve"> 25.080152)</v>
      </c>
      <c r="T122" s="1" t="str">
        <f>LEFT(drito[[#This Row],[欄3]],LEN(drito[[#This Row],[欄3]])-2)</f>
        <v xml:space="preserve"> 25.08015</v>
      </c>
    </row>
    <row r="123" spans="1:20" x14ac:dyDescent="0.3">
      <c r="A123" s="1" t="s">
        <v>792</v>
      </c>
      <c r="B123">
        <v>123</v>
      </c>
      <c r="C123" s="1" t="s">
        <v>14</v>
      </c>
      <c r="D123" s="1" t="s">
        <v>793</v>
      </c>
      <c r="E123" s="1" t="s">
        <v>794</v>
      </c>
      <c r="F123">
        <v>25.116325</v>
      </c>
      <c r="G123">
        <v>121.534136</v>
      </c>
      <c r="H123" s="1" t="s">
        <v>795</v>
      </c>
      <c r="I123" s="1" t="s">
        <v>796</v>
      </c>
      <c r="J123">
        <v>44</v>
      </c>
      <c r="K123" s="1" t="s">
        <v>797</v>
      </c>
      <c r="L123">
        <v>1842.2249649822318</v>
      </c>
      <c r="M123" s="1" t="s">
        <v>798</v>
      </c>
      <c r="N123" s="1" t="str">
        <f>MID(drito[[#This Row],[wkt]],FIND("((",drito[[#This Row],[wkt]]),FIND(" ",drito[[#This Row],[wkt]],28)-FIND("((",drito[[#This Row],[wkt]]))</f>
        <v>((121.534136</v>
      </c>
      <c r="O123" s="1" t="str">
        <f>RIGHT(drito[[#This Row],[欄1]],LEN(drito[[#This Row],[欄1]])-2)</f>
        <v>121.534136</v>
      </c>
      <c r="P123" s="1" t="str">
        <f>MID(drito[[#This Row],[wkt]],FIND(" ",drito[[#This Row],[wkt]],18),FIND(",",drito[[#This Row],[wkt]],22)-FIND(" ",drito[[#This Row],[wkt]],18))</f>
        <v xml:space="preserve"> 25.116325</v>
      </c>
      <c r="Q123" s="1" t="str">
        <f>MID(drito[[#This Row],[wkt]],FIND(", ",drito[[#This Row],[wkt]]),FIND(" ",drito[[#This Row],[wkt]],45)-FIND(", ",drito[[#This Row],[wkt]]))</f>
        <v>, 121.519153</v>
      </c>
      <c r="R123" s="1" t="str">
        <f>RIGHT(drito[[#This Row],[欄2]],LEN(drito[[#This Row],[欄2]])-2)</f>
        <v>121.519153</v>
      </c>
      <c r="S123" s="1" t="str">
        <f>MID(drito[[#This Row],[wkt]],FIND(" ",drito[[#This Row],[wkt]],45),FIND(" ",drito[[#This Row],[wkt]],28)-FIND("((",drito[[#This Row],[wkt]]))</f>
        <v xml:space="preserve"> 25.109298))</v>
      </c>
      <c r="T123" s="1" t="str">
        <f>LEFT(drito[[#This Row],[欄3]],LEN(drito[[#This Row],[欄3]])-2)</f>
        <v xml:space="preserve"> 25.109298</v>
      </c>
    </row>
    <row r="124" spans="1:20" x14ac:dyDescent="0.3">
      <c r="A124" s="1" t="s">
        <v>799</v>
      </c>
      <c r="B124">
        <v>124</v>
      </c>
      <c r="C124" s="1" t="s">
        <v>14</v>
      </c>
      <c r="D124" s="1" t="s">
        <v>800</v>
      </c>
      <c r="E124" s="1" t="s">
        <v>801</v>
      </c>
      <c r="F124">
        <v>25.115863000000001</v>
      </c>
      <c r="G124">
        <v>121.518163</v>
      </c>
      <c r="H124" s="1" t="s">
        <v>802</v>
      </c>
      <c r="I124" s="1" t="s">
        <v>803</v>
      </c>
      <c r="J124">
        <v>36</v>
      </c>
      <c r="K124" s="1" t="s">
        <v>804</v>
      </c>
      <c r="L124">
        <v>332.95294956406809</v>
      </c>
      <c r="M124" s="1" t="s">
        <v>805</v>
      </c>
      <c r="N124" s="1" t="str">
        <f>MID(drito[[#This Row],[wkt]],FIND("((",drito[[#This Row],[wkt]]),FIND(" ",drito[[#This Row],[wkt]],28)-FIND("((",drito[[#This Row],[wkt]]))</f>
        <v>((121.518163</v>
      </c>
      <c r="O124" s="1" t="str">
        <f>RIGHT(drito[[#This Row],[欄1]],LEN(drito[[#This Row],[欄1]])-2)</f>
        <v>121.518163</v>
      </c>
      <c r="P124" s="1" t="str">
        <f>MID(drito[[#This Row],[wkt]],FIND(" ",drito[[#This Row],[wkt]],18),FIND(",",drito[[#This Row],[wkt]],22)-FIND(" ",drito[[#This Row],[wkt]],18))</f>
        <v xml:space="preserve"> 25.115863</v>
      </c>
      <c r="Q124" s="1" t="str">
        <f>MID(drito[[#This Row],[wkt]],FIND(", ",drito[[#This Row],[wkt]]),FIND(" ",drito[[#This Row],[wkt]],45)-FIND(", ",drito[[#This Row],[wkt]]))</f>
        <v>, 121.516205</v>
      </c>
      <c r="R124" s="1" t="str">
        <f>RIGHT(drito[[#This Row],[欄2]],LEN(drito[[#This Row],[欄2]])-2)</f>
        <v>121.516205</v>
      </c>
      <c r="S124" s="1" t="str">
        <f>MID(drito[[#This Row],[wkt]],FIND(" ",drito[[#This Row],[wkt]],45),FIND(" ",drito[[#This Row],[wkt]],28)-FIND("((",drito[[#This Row],[wkt]]))</f>
        <v xml:space="preserve"> 25.113602))</v>
      </c>
      <c r="T124" s="1" t="str">
        <f>LEFT(drito[[#This Row],[欄3]],LEN(drito[[#This Row],[欄3]])-2)</f>
        <v xml:space="preserve"> 25.113602</v>
      </c>
    </row>
    <row r="125" spans="1:20" x14ac:dyDescent="0.3">
      <c r="A125" s="1" t="s">
        <v>806</v>
      </c>
      <c r="B125">
        <v>125</v>
      </c>
      <c r="C125" s="1" t="s">
        <v>14</v>
      </c>
      <c r="D125" s="1" t="s">
        <v>807</v>
      </c>
      <c r="E125" s="1" t="s">
        <v>808</v>
      </c>
      <c r="F125">
        <v>25.038609000000001</v>
      </c>
      <c r="G125">
        <v>121.49849500000001</v>
      </c>
      <c r="H125" s="1" t="s">
        <v>809</v>
      </c>
      <c r="I125" s="1" t="s">
        <v>810</v>
      </c>
      <c r="J125">
        <v>30</v>
      </c>
      <c r="K125" s="1" t="s">
        <v>428</v>
      </c>
      <c r="L125">
        <v>366.45676388712297</v>
      </c>
      <c r="M125" s="1" t="s">
        <v>811</v>
      </c>
      <c r="N125" s="1" t="str">
        <f>MID(drito[[#This Row],[wkt]],FIND("((",drito[[#This Row],[wkt]]),FIND(" ",drito[[#This Row],[wkt]],28)-FIND("((",drito[[#This Row],[wkt]]))</f>
        <v>((121.498495</v>
      </c>
      <c r="O125" s="1" t="str">
        <f>RIGHT(drito[[#This Row],[欄1]],LEN(drito[[#This Row],[欄1]])-2)</f>
        <v>121.498495</v>
      </c>
      <c r="P125" s="1" t="str">
        <f>MID(drito[[#This Row],[wkt]],FIND(" ",drito[[#This Row],[wkt]],18),FIND(",",drito[[#This Row],[wkt]],22)-FIND(" ",drito[[#This Row],[wkt]],18))</f>
        <v xml:space="preserve"> 25.038609</v>
      </c>
      <c r="Q125" s="1" t="str">
        <f>MID(drito[[#This Row],[wkt]],FIND(", ",drito[[#This Row],[wkt]]),FIND(" ",drito[[#This Row],[wkt]],45)-FIND(", ",drito[[#This Row],[wkt]]))</f>
        <v>, 121.49953</v>
      </c>
      <c r="R125" s="1" t="str">
        <f>RIGHT(drito[[#This Row],[欄2]],LEN(drito[[#This Row],[欄2]])-2)</f>
        <v>121.49953</v>
      </c>
      <c r="S125" s="1" t="str">
        <f>MID(drito[[#This Row],[wkt]],FIND(" ",drito[[#This Row],[wkt]],45),FIND(" ",drito[[#This Row],[wkt]],28)-FIND("((",drito[[#This Row],[wkt]]))</f>
        <v xml:space="preserve"> 25.035484))</v>
      </c>
      <c r="T125" s="1" t="str">
        <f>LEFT(drito[[#This Row],[欄3]],LEN(drito[[#This Row],[欄3]])-2)</f>
        <v xml:space="preserve"> 25.035484</v>
      </c>
    </row>
    <row r="126" spans="1:20" x14ac:dyDescent="0.3">
      <c r="A126" s="1" t="s">
        <v>812</v>
      </c>
      <c r="B126">
        <v>126</v>
      </c>
      <c r="C126" s="1" t="s">
        <v>14</v>
      </c>
      <c r="D126" s="1" t="s">
        <v>813</v>
      </c>
      <c r="E126" s="1" t="s">
        <v>814</v>
      </c>
      <c r="F126">
        <v>25.022072999999999</v>
      </c>
      <c r="G126">
        <v>121.54833600000001</v>
      </c>
      <c r="H126" s="1" t="s">
        <v>815</v>
      </c>
      <c r="I126" s="1" t="s">
        <v>816</v>
      </c>
      <c r="J126">
        <v>30</v>
      </c>
      <c r="K126" s="1" t="s">
        <v>217</v>
      </c>
      <c r="L126">
        <v>528.42931961145416</v>
      </c>
      <c r="M126" s="1" t="s">
        <v>817</v>
      </c>
      <c r="N126" s="1" t="str">
        <f>MID(drito[[#This Row],[wkt]],FIND("((",drito[[#This Row],[wkt]]),FIND(" ",drito[[#This Row],[wkt]],28)-FIND("((",drito[[#This Row],[wkt]]))</f>
        <v>((121.548336</v>
      </c>
      <c r="O126" s="1" t="str">
        <f>RIGHT(drito[[#This Row],[欄1]],LEN(drito[[#This Row],[欄1]])-2)</f>
        <v>121.548336</v>
      </c>
      <c r="P126" s="1" t="str">
        <f>MID(drito[[#This Row],[wkt]],FIND(" ",drito[[#This Row],[wkt]],18),FIND(",",drito[[#This Row],[wkt]],22)-FIND(" ",drito[[#This Row],[wkt]],18))</f>
        <v xml:space="preserve"> 25.022073</v>
      </c>
      <c r="Q126" s="1" t="str">
        <f>MID(drito[[#This Row],[wkt]],FIND(", ",drito[[#This Row],[wkt]]),FIND(" ",drito[[#This Row],[wkt]],45)-FIND(", ",drito[[#This Row],[wkt]]))</f>
        <v>, 121.552737</v>
      </c>
      <c r="R126" s="1" t="str">
        <f>RIGHT(drito[[#This Row],[欄2]],LEN(drito[[#This Row],[欄2]])-2)</f>
        <v>121.552737</v>
      </c>
      <c r="S126" s="1" t="str">
        <f>MID(drito[[#This Row],[wkt]],FIND(" ",drito[[#This Row],[wkt]],45),FIND(" ",drito[[#This Row],[wkt]],28)-FIND("((",drito[[#This Row],[wkt]]))</f>
        <v xml:space="preserve"> 25.023852))</v>
      </c>
      <c r="T126" s="1" t="str">
        <f>LEFT(drito[[#This Row],[欄3]],LEN(drito[[#This Row],[欄3]])-2)</f>
        <v xml:space="preserve"> 25.023852</v>
      </c>
    </row>
    <row r="127" spans="1:20" x14ac:dyDescent="0.3">
      <c r="A127" s="1" t="s">
        <v>818</v>
      </c>
      <c r="B127">
        <v>127</v>
      </c>
      <c r="C127" s="1" t="s">
        <v>14</v>
      </c>
      <c r="D127" s="1" t="s">
        <v>819</v>
      </c>
      <c r="E127" s="1" t="s">
        <v>820</v>
      </c>
      <c r="F127">
        <v>25.073277000000001</v>
      </c>
      <c r="G127">
        <v>121.61952100000001</v>
      </c>
      <c r="H127" s="1" t="s">
        <v>821</v>
      </c>
      <c r="I127" s="1" t="s">
        <v>822</v>
      </c>
      <c r="J127">
        <v>40</v>
      </c>
      <c r="K127" s="1" t="s">
        <v>823</v>
      </c>
      <c r="L127">
        <v>1110.5835458736365</v>
      </c>
      <c r="M127" s="1" t="s">
        <v>824</v>
      </c>
      <c r="N127" s="1" t="str">
        <f>MID(drito[[#This Row],[wkt]],FIND("((",drito[[#This Row],[wkt]]),FIND(" ",drito[[#This Row],[wkt]],28)-FIND("((",drito[[#This Row],[wkt]]))</f>
        <v>((121.619521</v>
      </c>
      <c r="O127" s="1" t="str">
        <f>RIGHT(drito[[#This Row],[欄1]],LEN(drito[[#This Row],[欄1]])-2)</f>
        <v>121.619521</v>
      </c>
      <c r="P127" s="1" t="str">
        <f>MID(drito[[#This Row],[wkt]],FIND(" ",drito[[#This Row],[wkt]],18),FIND(",",drito[[#This Row],[wkt]],22)-FIND(" ",drito[[#This Row],[wkt]],18))</f>
        <v xml:space="preserve"> 25.073277</v>
      </c>
      <c r="Q127" s="1" t="str">
        <f>MID(drito[[#This Row],[wkt]],FIND(", ",drito[[#This Row],[wkt]]),FIND(" ",drito[[#This Row],[wkt]],45)-FIND(", ",drito[[#This Row],[wkt]]))</f>
        <v>, 121.611724</v>
      </c>
      <c r="R127" s="1" t="str">
        <f>RIGHT(drito[[#This Row],[欄2]],LEN(drito[[#This Row],[欄2]])-2)</f>
        <v>121.611724</v>
      </c>
      <c r="S127" s="1" t="str">
        <f>MID(drito[[#This Row],[wkt]],FIND(" ",drito[[#This Row],[wkt]],45),FIND(" ",drito[[#This Row],[wkt]],28)-FIND("((",drito[[#This Row],[wkt]]))</f>
        <v xml:space="preserve"> 25.067053))</v>
      </c>
      <c r="T127" s="1" t="str">
        <f>LEFT(drito[[#This Row],[欄3]],LEN(drito[[#This Row],[欄3]])-2)</f>
        <v xml:space="preserve"> 25.067053</v>
      </c>
    </row>
    <row r="128" spans="1:20" x14ac:dyDescent="0.3">
      <c r="A128" s="1" t="s">
        <v>825</v>
      </c>
      <c r="B128">
        <v>128</v>
      </c>
      <c r="C128" s="1" t="s">
        <v>14</v>
      </c>
      <c r="D128" s="1" t="s">
        <v>826</v>
      </c>
      <c r="E128" s="1" t="s">
        <v>827</v>
      </c>
      <c r="F128">
        <v>25.026807999999999</v>
      </c>
      <c r="G128">
        <v>121.54672600000001</v>
      </c>
      <c r="H128" s="1" t="s">
        <v>828</v>
      </c>
      <c r="I128" s="1" t="s">
        <v>829</v>
      </c>
      <c r="J128">
        <v>36</v>
      </c>
      <c r="K128" s="1" t="s">
        <v>137</v>
      </c>
      <c r="L128">
        <v>351.59721482784443</v>
      </c>
      <c r="M128" s="1" t="s">
        <v>830</v>
      </c>
      <c r="N128" s="1" t="str">
        <f>MID(drito[[#This Row],[wkt]],FIND("((",drito[[#This Row],[wkt]]),FIND(" ",drito[[#This Row],[wkt]],28)-FIND("((",drito[[#This Row],[wkt]]))</f>
        <v>((121.546726</v>
      </c>
      <c r="O128" s="1" t="str">
        <f>RIGHT(drito[[#This Row],[欄1]],LEN(drito[[#This Row],[欄1]])-2)</f>
        <v>121.546726</v>
      </c>
      <c r="P128" s="1" t="str">
        <f>MID(drito[[#This Row],[wkt]],FIND(" ",drito[[#This Row],[wkt]],18),FIND(",",drito[[#This Row],[wkt]],22)-FIND(" ",drito[[#This Row],[wkt]],18))</f>
        <v xml:space="preserve"> 25.026808</v>
      </c>
      <c r="Q128" s="1" t="str">
        <f>MID(drito[[#This Row],[wkt]],FIND(", ",drito[[#This Row],[wkt]]),FIND(" ",drito[[#This Row],[wkt]],45)-FIND(", ",drito[[#This Row],[wkt]]))</f>
        <v>, 121.543636</v>
      </c>
      <c r="R128" s="1" t="str">
        <f>RIGHT(drito[[#This Row],[欄2]],LEN(drito[[#This Row],[欄2]])-2)</f>
        <v>121.543636</v>
      </c>
      <c r="S128" s="1" t="str">
        <f>MID(drito[[#This Row],[wkt]],FIND(" ",drito[[#This Row],[wkt]],45),FIND(" ",drito[[#This Row],[wkt]],28)-FIND("((",drito[[#This Row],[wkt]]))</f>
        <v xml:space="preserve"> 25.026154))</v>
      </c>
      <c r="T128" s="1" t="str">
        <f>LEFT(drito[[#This Row],[欄3]],LEN(drito[[#This Row],[欄3]])-2)</f>
        <v xml:space="preserve"> 25.026154</v>
      </c>
    </row>
    <row r="129" spans="1:20" x14ac:dyDescent="0.3">
      <c r="A129" s="1" t="s">
        <v>831</v>
      </c>
      <c r="B129">
        <v>129</v>
      </c>
      <c r="C129" s="1" t="s">
        <v>14</v>
      </c>
      <c r="D129" s="1" t="s">
        <v>832</v>
      </c>
      <c r="E129" s="1" t="s">
        <v>833</v>
      </c>
      <c r="F129">
        <v>25.078423999999998</v>
      </c>
      <c r="G129">
        <v>121.58456</v>
      </c>
      <c r="H129" s="1" t="s">
        <v>834</v>
      </c>
      <c r="I129" s="1" t="s">
        <v>835</v>
      </c>
      <c r="J129">
        <v>50</v>
      </c>
      <c r="K129" s="1" t="s">
        <v>836</v>
      </c>
      <c r="L129">
        <v>10.175843678950706</v>
      </c>
      <c r="M129" s="1" t="s">
        <v>837</v>
      </c>
      <c r="N129" s="1" t="str">
        <f>MID(drito[[#This Row],[wkt]],FIND("((",drito[[#This Row],[wkt]]),FIND(" ",drito[[#This Row],[wkt]],28)-FIND("((",drito[[#This Row],[wkt]]))</f>
        <v>((121.58456</v>
      </c>
      <c r="O129" s="1" t="str">
        <f>RIGHT(drito[[#This Row],[欄1]],LEN(drito[[#This Row],[欄1]])-2)</f>
        <v>121.58456</v>
      </c>
      <c r="P129" s="1" t="str">
        <f>MID(drito[[#This Row],[wkt]],FIND(" ",drito[[#This Row],[wkt]],18),FIND(",",drito[[#This Row],[wkt]],22)-FIND(" ",drito[[#This Row],[wkt]],18))</f>
        <v xml:space="preserve"> 25.078424</v>
      </c>
      <c r="Q129" s="1" t="str">
        <f>MID(drito[[#This Row],[wkt]],FIND(", ",drito[[#This Row],[wkt]]),FIND(" ",drito[[#This Row],[wkt]],45)-FIND(", ",drito[[#This Row],[wkt]]))</f>
        <v>, 121.58447</v>
      </c>
      <c r="R129" s="1" t="str">
        <f>RIGHT(drito[[#This Row],[欄2]],LEN(drito[[#This Row],[欄2]])-2)</f>
        <v>121.58447</v>
      </c>
      <c r="S129" s="1" t="str">
        <f>MID(drito[[#This Row],[wkt]],FIND(" ",drito[[#This Row],[wkt]],45),FIND(" ",drito[[#This Row],[wkt]],28)-FIND("((",drito[[#This Row],[wkt]]))</f>
        <v xml:space="preserve"> 25.078408)</v>
      </c>
      <c r="T129" s="1" t="str">
        <f>LEFT(drito[[#This Row],[欄3]],LEN(drito[[#This Row],[欄3]])-2)</f>
        <v xml:space="preserve"> 25.07840</v>
      </c>
    </row>
    <row r="130" spans="1:20" x14ac:dyDescent="0.3">
      <c r="A130" s="1" t="s">
        <v>838</v>
      </c>
      <c r="B130">
        <v>130</v>
      </c>
      <c r="C130" s="1" t="s">
        <v>14</v>
      </c>
      <c r="D130" s="1" t="s">
        <v>839</v>
      </c>
      <c r="E130" s="1" t="s">
        <v>840</v>
      </c>
      <c r="F130">
        <v>25.031445000000001</v>
      </c>
      <c r="G130">
        <v>121.51941100000001</v>
      </c>
      <c r="H130" s="1" t="s">
        <v>841</v>
      </c>
      <c r="I130" s="1" t="s">
        <v>842</v>
      </c>
      <c r="J130">
        <v>26</v>
      </c>
      <c r="K130" s="1" t="s">
        <v>421</v>
      </c>
      <c r="L130">
        <v>103.70155956940933</v>
      </c>
      <c r="M130" s="1" t="s">
        <v>843</v>
      </c>
      <c r="N130" s="1" t="str">
        <f>MID(drito[[#This Row],[wkt]],FIND("((",drito[[#This Row],[wkt]]),FIND(" ",drito[[#This Row],[wkt]],28)-FIND("((",drito[[#This Row],[wkt]]))</f>
        <v>((121.519411</v>
      </c>
      <c r="O130" s="1" t="str">
        <f>RIGHT(drito[[#This Row],[欄1]],LEN(drito[[#This Row],[欄1]])-2)</f>
        <v>121.519411</v>
      </c>
      <c r="P130" s="1" t="str">
        <f>MID(drito[[#This Row],[wkt]],FIND(" ",drito[[#This Row],[wkt]],18),FIND(",",drito[[#This Row],[wkt]],22)-FIND(" ",drito[[#This Row],[wkt]],18))</f>
        <v xml:space="preserve"> 25.031445</v>
      </c>
      <c r="Q130" s="1" t="str">
        <f>MID(drito[[#This Row],[wkt]],FIND(", ",drito[[#This Row],[wkt]]),FIND(" ",drito[[#This Row],[wkt]],45)-FIND(", ",drito[[#This Row],[wkt]]))</f>
        <v>, 121.519</v>
      </c>
      <c r="R130" s="1" t="str">
        <f>RIGHT(drito[[#This Row],[欄2]],LEN(drito[[#This Row],[欄2]])-2)</f>
        <v>121.519</v>
      </c>
      <c r="S130" s="1" t="str">
        <f>MID(drito[[#This Row],[wkt]],FIND(" ",drito[[#This Row],[wkt]],45),FIND(" ",drito[[#This Row],[wkt]],28)-FIND("((",drito[[#This Row],[wkt]]))</f>
        <v xml:space="preserve"> 25.032281))</v>
      </c>
      <c r="T130" s="1" t="str">
        <f>LEFT(drito[[#This Row],[欄3]],LEN(drito[[#This Row],[欄3]])-2)</f>
        <v xml:space="preserve"> 25.032281</v>
      </c>
    </row>
    <row r="131" spans="1:20" x14ac:dyDescent="0.3">
      <c r="A131" s="1" t="s">
        <v>844</v>
      </c>
      <c r="B131">
        <v>131</v>
      </c>
      <c r="C131" s="1" t="s">
        <v>14</v>
      </c>
      <c r="D131" s="1" t="s">
        <v>845</v>
      </c>
      <c r="E131" s="1" t="s">
        <v>846</v>
      </c>
      <c r="F131">
        <v>25.079322000000001</v>
      </c>
      <c r="G131">
        <v>121.56868799999999</v>
      </c>
      <c r="H131" s="1" t="s">
        <v>847</v>
      </c>
      <c r="I131" s="1" t="s">
        <v>848</v>
      </c>
      <c r="J131">
        <v>52</v>
      </c>
      <c r="K131" s="1" t="s">
        <v>849</v>
      </c>
      <c r="L131">
        <v>346.49897025007493</v>
      </c>
      <c r="M131" s="1" t="s">
        <v>850</v>
      </c>
      <c r="N131" s="1" t="str">
        <f>MID(drito[[#This Row],[wkt]],FIND("((",drito[[#This Row],[wkt]]),FIND(" ",drito[[#This Row],[wkt]],28)-FIND("((",drito[[#This Row],[wkt]]))</f>
        <v>((121.568688</v>
      </c>
      <c r="O131" s="1" t="str">
        <f>RIGHT(drito[[#This Row],[欄1]],LEN(drito[[#This Row],[欄1]])-2)</f>
        <v>121.568688</v>
      </c>
      <c r="P131" s="1" t="str">
        <f>MID(drito[[#This Row],[wkt]],FIND(" ",drito[[#This Row],[wkt]],18),FIND(",",drito[[#This Row],[wkt]],22)-FIND(" ",drito[[#This Row],[wkt]],18))</f>
        <v xml:space="preserve"> 25.079322</v>
      </c>
      <c r="Q131" s="1" t="str">
        <f>MID(drito[[#This Row],[wkt]],FIND(", ",drito[[#This Row],[wkt]]),FIND(" ",drito[[#This Row],[wkt]],45)-FIND(", ",drito[[#This Row],[wkt]]))</f>
        <v>, 121.567141</v>
      </c>
      <c r="R131" s="1" t="str">
        <f>RIGHT(drito[[#This Row],[欄2]],LEN(drito[[#This Row],[欄2]])-2)</f>
        <v>121.567141</v>
      </c>
      <c r="S131" s="1" t="str">
        <f>MID(drito[[#This Row],[wkt]],FIND(" ",drito[[#This Row],[wkt]],45),FIND(" ",drito[[#This Row],[wkt]],28)-FIND("((",drito[[#This Row],[wkt]]))</f>
        <v xml:space="preserve"> 25.082023))</v>
      </c>
      <c r="T131" s="1" t="str">
        <f>LEFT(drito[[#This Row],[欄3]],LEN(drito[[#This Row],[欄3]])-2)</f>
        <v xml:space="preserve"> 25.082023</v>
      </c>
    </row>
    <row r="132" spans="1:20" x14ac:dyDescent="0.3">
      <c r="A132" s="1" t="s">
        <v>851</v>
      </c>
      <c r="B132">
        <v>132</v>
      </c>
      <c r="C132" s="1" t="s">
        <v>14</v>
      </c>
      <c r="D132" s="1" t="s">
        <v>852</v>
      </c>
      <c r="E132" s="1" t="s">
        <v>853</v>
      </c>
      <c r="F132">
        <v>25.01603085</v>
      </c>
      <c r="G132">
        <v>121.5331757</v>
      </c>
      <c r="H132" s="1" t="s">
        <v>854</v>
      </c>
      <c r="I132" s="1" t="s">
        <v>855</v>
      </c>
      <c r="J132">
        <v>88</v>
      </c>
      <c r="K132" s="1" t="s">
        <v>299</v>
      </c>
      <c r="L132">
        <v>110.1726369800684</v>
      </c>
      <c r="M132" s="1" t="s">
        <v>856</v>
      </c>
      <c r="N132" s="1" t="str">
        <f>MID(drito[[#This Row],[wkt]],FIND("((",drito[[#This Row],[wkt]]),FIND(" ",drito[[#This Row],[wkt]],28)-FIND("((",drito[[#This Row],[wkt]]))</f>
        <v>((121.5331757</v>
      </c>
      <c r="O132" s="1" t="str">
        <f>RIGHT(drito[[#This Row],[欄1]],LEN(drito[[#This Row],[欄1]])-2)</f>
        <v>121.5331757</v>
      </c>
      <c r="P132" s="1" t="str">
        <f>MID(drito[[#This Row],[wkt]],FIND(" ",drito[[#This Row],[wkt]],18),FIND(",",drito[[#This Row],[wkt]],22)-FIND(" ",drito[[#This Row],[wkt]],18))</f>
        <v xml:space="preserve"> 25.01603085</v>
      </c>
      <c r="Q132" s="1" t="str">
        <f>MID(drito[[#This Row],[wkt]],FIND(", ",drito[[#This Row],[wkt]]),FIND(" ",drito[[#This Row],[wkt]],45)-FIND(", ",drito[[#This Row],[wkt]]))</f>
        <v>, 121.533623</v>
      </c>
      <c r="R132" s="1" t="str">
        <f>RIGHT(drito[[#This Row],[欄2]],LEN(drito[[#This Row],[欄2]])-2)</f>
        <v>121.533623</v>
      </c>
      <c r="S132" s="1" t="str">
        <f>MID(drito[[#This Row],[wkt]],FIND(" ",drito[[#This Row],[wkt]],45),FIND(" ",drito[[#This Row],[wkt]],28)-FIND("((",drito[[#This Row],[wkt]]))</f>
        <v xml:space="preserve"> 25.015148))</v>
      </c>
      <c r="T132" s="1" t="str">
        <f>LEFT(drito[[#This Row],[欄3]],LEN(drito[[#This Row],[欄3]])-2)</f>
        <v xml:space="preserve"> 25.015148</v>
      </c>
    </row>
    <row r="133" spans="1:20" x14ac:dyDescent="0.3">
      <c r="A133" s="1" t="s">
        <v>857</v>
      </c>
      <c r="B133">
        <v>133</v>
      </c>
      <c r="C133" s="1" t="s">
        <v>14</v>
      </c>
      <c r="D133" s="1" t="s">
        <v>858</v>
      </c>
      <c r="E133" s="1" t="s">
        <v>859</v>
      </c>
      <c r="F133">
        <v>25.111839</v>
      </c>
      <c r="G133">
        <v>121.52588799999999</v>
      </c>
      <c r="H133" s="1" t="s">
        <v>860</v>
      </c>
      <c r="I133" s="1" t="s">
        <v>861</v>
      </c>
      <c r="J133">
        <v>40</v>
      </c>
      <c r="K133" s="1" t="s">
        <v>797</v>
      </c>
      <c r="L133">
        <v>801.32178518996523</v>
      </c>
      <c r="M133" s="1" t="s">
        <v>862</v>
      </c>
      <c r="N133" s="1" t="str">
        <f>MID(drito[[#This Row],[wkt]],FIND("((",drito[[#This Row],[wkt]]),FIND(" ",drito[[#This Row],[wkt]],28)-FIND("((",drito[[#This Row],[wkt]]))</f>
        <v>((121.525888</v>
      </c>
      <c r="O133" s="1" t="str">
        <f>RIGHT(drito[[#This Row],[欄1]],LEN(drito[[#This Row],[欄1]])-2)</f>
        <v>121.525888</v>
      </c>
      <c r="P133" s="1" t="str">
        <f>MID(drito[[#This Row],[wkt]],FIND(" ",drito[[#This Row],[wkt]],18),FIND(",",drito[[#This Row],[wkt]],22)-FIND(" ",drito[[#This Row],[wkt]],18))</f>
        <v xml:space="preserve"> 25.111839</v>
      </c>
      <c r="Q133" s="1" t="str">
        <f>MID(drito[[#This Row],[wkt]],FIND(", ",drito[[#This Row],[wkt]]),FIND(" ",drito[[#This Row],[wkt]],45)-FIND(", ",drito[[#This Row],[wkt]]))</f>
        <v>, 121.519153</v>
      </c>
      <c r="R133" s="1" t="str">
        <f>RIGHT(drito[[#This Row],[欄2]],LEN(drito[[#This Row],[欄2]])-2)</f>
        <v>121.519153</v>
      </c>
      <c r="S133" s="1" t="str">
        <f>MID(drito[[#This Row],[wkt]],FIND(" ",drito[[#This Row],[wkt]],45),FIND(" ",drito[[#This Row],[wkt]],28)-FIND("((",drito[[#This Row],[wkt]]))</f>
        <v xml:space="preserve"> 25.109298))</v>
      </c>
      <c r="T133" s="1" t="str">
        <f>LEFT(drito[[#This Row],[欄3]],LEN(drito[[#This Row],[欄3]])-2)</f>
        <v xml:space="preserve"> 25.109298</v>
      </c>
    </row>
    <row r="134" spans="1:20" x14ac:dyDescent="0.3">
      <c r="A134" s="1" t="s">
        <v>863</v>
      </c>
      <c r="B134">
        <v>134</v>
      </c>
      <c r="C134" s="1" t="s">
        <v>14</v>
      </c>
      <c r="D134" s="1" t="s">
        <v>864</v>
      </c>
      <c r="E134" s="1" t="s">
        <v>865</v>
      </c>
      <c r="F134">
        <v>25.103359999999999</v>
      </c>
      <c r="G134">
        <v>121.52262899999999</v>
      </c>
      <c r="H134" s="1" t="s">
        <v>866</v>
      </c>
      <c r="I134" s="1" t="s">
        <v>867</v>
      </c>
      <c r="J134">
        <v>64</v>
      </c>
      <c r="K134" s="1" t="s">
        <v>737</v>
      </c>
      <c r="L134">
        <v>58.021380253607163</v>
      </c>
      <c r="M134" s="1" t="s">
        <v>868</v>
      </c>
      <c r="N134" s="1" t="str">
        <f>MID(drito[[#This Row],[wkt]],FIND("((",drito[[#This Row],[wkt]]),FIND(" ",drito[[#This Row],[wkt]],28)-FIND("((",drito[[#This Row],[wkt]]))</f>
        <v>((121.522629</v>
      </c>
      <c r="O134" s="1" t="str">
        <f>RIGHT(drito[[#This Row],[欄1]],LEN(drito[[#This Row],[欄1]])-2)</f>
        <v>121.522629</v>
      </c>
      <c r="P134" s="1" t="str">
        <f>MID(drito[[#This Row],[wkt]],FIND(" ",drito[[#This Row],[wkt]],18),FIND(",",drito[[#This Row],[wkt]],22)-FIND(" ",drito[[#This Row],[wkt]],18))</f>
        <v xml:space="preserve"> 25.10336</v>
      </c>
      <c r="Q134" s="1" t="str">
        <f>MID(drito[[#This Row],[wkt]],FIND(", ",drito[[#This Row],[wkt]]),FIND(" ",drito[[#This Row],[wkt]],45)-FIND(", ",drito[[#This Row],[wkt]]))</f>
        <v>, 121.522356</v>
      </c>
      <c r="R134" s="1" t="str">
        <f>RIGHT(drito[[#This Row],[欄2]],LEN(drito[[#This Row],[欄2]])-2)</f>
        <v>121.522356</v>
      </c>
      <c r="S134" s="1" t="str">
        <f>MID(drito[[#This Row],[wkt]],FIND(" ",drito[[#This Row],[wkt]],45),FIND(" ",drito[[#This Row],[wkt]],28)-FIND("((",drito[[#This Row],[wkt]]))</f>
        <v xml:space="preserve"> 25.103804))</v>
      </c>
      <c r="T134" s="1" t="str">
        <f>LEFT(drito[[#This Row],[欄3]],LEN(drito[[#This Row],[欄3]])-2)</f>
        <v xml:space="preserve"> 25.103804</v>
      </c>
    </row>
    <row r="135" spans="1:20" x14ac:dyDescent="0.3">
      <c r="A135" s="1" t="s">
        <v>869</v>
      </c>
      <c r="B135">
        <v>135</v>
      </c>
      <c r="C135" s="1" t="s">
        <v>14</v>
      </c>
      <c r="D135" s="1" t="s">
        <v>870</v>
      </c>
      <c r="E135" s="1" t="s">
        <v>871</v>
      </c>
      <c r="F135">
        <v>25.114512999999999</v>
      </c>
      <c r="G135">
        <v>121.515677</v>
      </c>
      <c r="H135" s="1" t="s">
        <v>872</v>
      </c>
      <c r="I135" s="1" t="s">
        <v>873</v>
      </c>
      <c r="J135">
        <v>54</v>
      </c>
      <c r="K135" s="1" t="s">
        <v>804</v>
      </c>
      <c r="L135">
        <v>78.720434077451884</v>
      </c>
      <c r="M135" s="1" t="s">
        <v>874</v>
      </c>
      <c r="N135" s="1" t="str">
        <f>MID(drito[[#This Row],[wkt]],FIND("((",drito[[#This Row],[wkt]]),FIND(" ",drito[[#This Row],[wkt]],28)-FIND("((",drito[[#This Row],[wkt]]))</f>
        <v>((121.515677</v>
      </c>
      <c r="O135" s="1" t="str">
        <f>RIGHT(drito[[#This Row],[欄1]],LEN(drito[[#This Row],[欄1]])-2)</f>
        <v>121.515677</v>
      </c>
      <c r="P135" s="1" t="str">
        <f>MID(drito[[#This Row],[wkt]],FIND(" ",drito[[#This Row],[wkt]],18),FIND(",",drito[[#This Row],[wkt]],22)-FIND(" ",drito[[#This Row],[wkt]],18))</f>
        <v xml:space="preserve"> 25.114513</v>
      </c>
      <c r="Q135" s="1" t="str">
        <f>MID(drito[[#This Row],[wkt]],FIND(", ",drito[[#This Row],[wkt]]),FIND(" ",drito[[#This Row],[wkt]],45)-FIND(", ",drito[[#This Row],[wkt]]))</f>
        <v>, 121.515171</v>
      </c>
      <c r="R135" s="1" t="str">
        <f>RIGHT(drito[[#This Row],[欄2]],LEN(drito[[#This Row],[欄2]])-2)</f>
        <v>121.515171</v>
      </c>
      <c r="S135" s="1" t="str">
        <f>MID(drito[[#This Row],[wkt]],FIND(" ",drito[[#This Row],[wkt]],45),FIND(" ",drito[[#This Row],[wkt]],28)-FIND("((",drito[[#This Row],[wkt]]))</f>
        <v xml:space="preserve"> 25.115007))</v>
      </c>
      <c r="T135" s="1" t="str">
        <f>LEFT(drito[[#This Row],[欄3]],LEN(drito[[#This Row],[欄3]])-2)</f>
        <v xml:space="preserve"> 25.115007</v>
      </c>
    </row>
    <row r="136" spans="1:20" x14ac:dyDescent="0.3">
      <c r="A136" s="1" t="s">
        <v>875</v>
      </c>
      <c r="B136">
        <v>136</v>
      </c>
      <c r="C136" s="1" t="s">
        <v>14</v>
      </c>
      <c r="D136" s="1" t="s">
        <v>876</v>
      </c>
      <c r="E136" s="1" t="s">
        <v>877</v>
      </c>
      <c r="F136">
        <v>25.117457000000002</v>
      </c>
      <c r="G136">
        <v>121.51667999999999</v>
      </c>
      <c r="H136" s="1" t="s">
        <v>878</v>
      </c>
      <c r="I136" s="1" t="s">
        <v>879</v>
      </c>
      <c r="J136">
        <v>30</v>
      </c>
      <c r="K136" s="1" t="s">
        <v>804</v>
      </c>
      <c r="L136">
        <v>320.31360900264718</v>
      </c>
      <c r="M136" s="1" t="s">
        <v>880</v>
      </c>
      <c r="N136" s="1" t="str">
        <f>MID(drito[[#This Row],[wkt]],FIND("((",drito[[#This Row],[wkt]]),FIND(" ",drito[[#This Row],[wkt]],28)-FIND("((",drito[[#This Row],[wkt]]))</f>
        <v>((121.51668</v>
      </c>
      <c r="O136" s="1" t="str">
        <f>RIGHT(drito[[#This Row],[欄1]],LEN(drito[[#This Row],[欄1]])-2)</f>
        <v>121.51668</v>
      </c>
      <c r="P136" s="1" t="str">
        <f>MID(drito[[#This Row],[wkt]],FIND(" ",drito[[#This Row],[wkt]],18),FIND(",",drito[[#This Row],[wkt]],22)-FIND(" ",drito[[#This Row],[wkt]],18))</f>
        <v xml:space="preserve"> 25.117457</v>
      </c>
      <c r="Q136" s="1" t="str">
        <f>MID(drito[[#This Row],[wkt]],FIND(", ",drito[[#This Row],[wkt]]),FIND(" ",drito[[#This Row],[wkt]],45)-FIND(", ",drito[[#This Row],[wkt]]))</f>
        <v>, 121.515171</v>
      </c>
      <c r="R136" s="1" t="str">
        <f>RIGHT(drito[[#This Row],[欄2]],LEN(drito[[#This Row],[欄2]])-2)</f>
        <v>121.515171</v>
      </c>
      <c r="S136" s="1" t="str">
        <f>MID(drito[[#This Row],[wkt]],FIND(" ",drito[[#This Row],[wkt]],45),FIND(" ",drito[[#This Row],[wkt]],28)-FIND("((",drito[[#This Row],[wkt]]))</f>
        <v xml:space="preserve"> 25.115007)</v>
      </c>
      <c r="T136" s="1" t="str">
        <f>LEFT(drito[[#This Row],[欄3]],LEN(drito[[#This Row],[欄3]])-2)</f>
        <v xml:space="preserve"> 25.11500</v>
      </c>
    </row>
    <row r="137" spans="1:20" x14ac:dyDescent="0.3">
      <c r="A137" s="1" t="s">
        <v>881</v>
      </c>
      <c r="B137">
        <v>137</v>
      </c>
      <c r="C137" s="1" t="s">
        <v>14</v>
      </c>
      <c r="D137" s="1" t="s">
        <v>882</v>
      </c>
      <c r="E137" s="1" t="s">
        <v>883</v>
      </c>
      <c r="F137">
        <v>25.137975999999998</v>
      </c>
      <c r="G137">
        <v>121.493066</v>
      </c>
      <c r="H137" s="1" t="s">
        <v>884</v>
      </c>
      <c r="I137" s="1" t="s">
        <v>885</v>
      </c>
      <c r="J137">
        <v>46</v>
      </c>
      <c r="K137" s="1" t="s">
        <v>758</v>
      </c>
      <c r="L137">
        <v>853.65339720161387</v>
      </c>
      <c r="M137" s="1" t="s">
        <v>886</v>
      </c>
      <c r="N137" s="1" t="str">
        <f>MID(drito[[#This Row],[wkt]],FIND("((",drito[[#This Row],[wkt]]),FIND(" ",drito[[#This Row],[wkt]],28)-FIND("((",drito[[#This Row],[wkt]]))</f>
        <v>((121.493066</v>
      </c>
      <c r="O137" s="1" t="str">
        <f>RIGHT(drito[[#This Row],[欄1]],LEN(drito[[#This Row],[欄1]])-2)</f>
        <v>121.493066</v>
      </c>
      <c r="P137" s="1" t="str">
        <f>MID(drito[[#This Row],[wkt]],FIND(" ",drito[[#This Row],[wkt]],18),FIND(",",drito[[#This Row],[wkt]],22)-FIND(" ",drito[[#This Row],[wkt]],18))</f>
        <v xml:space="preserve"> 25.137976</v>
      </c>
      <c r="Q137" s="1" t="str">
        <f>MID(drito[[#This Row],[wkt]],FIND(", ",drito[[#This Row],[wkt]]),FIND(" ",drito[[#This Row],[wkt]],45)-FIND(", ",drito[[#This Row],[wkt]]))</f>
        <v>, 121.49824</v>
      </c>
      <c r="R137" s="1" t="str">
        <f>RIGHT(drito[[#This Row],[欄2]],LEN(drito[[#This Row],[欄2]])-2)</f>
        <v>121.49824</v>
      </c>
      <c r="S137" s="1" t="str">
        <f>MID(drito[[#This Row],[wkt]],FIND(" ",drito[[#This Row],[wkt]],45),FIND(" ",drito[[#This Row],[wkt]],28)-FIND("((",drito[[#This Row],[wkt]]))</f>
        <v xml:space="preserve"> 25.132316))</v>
      </c>
      <c r="T137" s="1" t="str">
        <f>LEFT(drito[[#This Row],[欄3]],LEN(drito[[#This Row],[欄3]])-2)</f>
        <v xml:space="preserve"> 25.132316</v>
      </c>
    </row>
    <row r="138" spans="1:20" x14ac:dyDescent="0.3">
      <c r="A138" s="1" t="s">
        <v>887</v>
      </c>
      <c r="B138">
        <v>138</v>
      </c>
      <c r="C138" s="1" t="s">
        <v>14</v>
      </c>
      <c r="D138" s="1" t="s">
        <v>888</v>
      </c>
      <c r="E138" s="1" t="s">
        <v>889</v>
      </c>
      <c r="F138">
        <v>25.040558000000001</v>
      </c>
      <c r="G138">
        <v>121.575372</v>
      </c>
      <c r="H138" s="1" t="s">
        <v>890</v>
      </c>
      <c r="I138" s="1" t="s">
        <v>891</v>
      </c>
      <c r="J138">
        <v>30</v>
      </c>
      <c r="K138" s="1" t="s">
        <v>110</v>
      </c>
      <c r="L138">
        <v>16.298709345515118</v>
      </c>
      <c r="M138" s="1" t="s">
        <v>892</v>
      </c>
      <c r="N138" s="1" t="str">
        <f>MID(drito[[#This Row],[wkt]],FIND("((",drito[[#This Row],[wkt]]),FIND(" ",drito[[#This Row],[wkt]],28)-FIND("((",drito[[#This Row],[wkt]]))</f>
        <v>((121.575372</v>
      </c>
      <c r="O138" s="1" t="str">
        <f>RIGHT(drito[[#This Row],[欄1]],LEN(drito[[#This Row],[欄1]])-2)</f>
        <v>121.575372</v>
      </c>
      <c r="P138" s="1" t="str">
        <f>MID(drito[[#This Row],[wkt]],FIND(" ",drito[[#This Row],[wkt]],18),FIND(",",drito[[#This Row],[wkt]],22)-FIND(" ",drito[[#This Row],[wkt]],18))</f>
        <v xml:space="preserve"> 25.040558</v>
      </c>
      <c r="Q138" s="1" t="str">
        <f>MID(drito[[#This Row],[wkt]],FIND(", ",drito[[#This Row],[wkt]]),FIND(" ",drito[[#This Row],[wkt]],45)-FIND(", ",drito[[#This Row],[wkt]]))</f>
        <v>, 121.575383</v>
      </c>
      <c r="R138" s="1" t="str">
        <f>RIGHT(drito[[#This Row],[欄2]],LEN(drito[[#This Row],[欄2]])-2)</f>
        <v>121.575383</v>
      </c>
      <c r="S138" s="1" t="str">
        <f>MID(drito[[#This Row],[wkt]],FIND(" ",drito[[#This Row],[wkt]],45),FIND(" ",drito[[#This Row],[wkt]],28)-FIND("((",drito[[#This Row],[wkt]]))</f>
        <v xml:space="preserve"> 25.040704))</v>
      </c>
      <c r="T138" s="1" t="str">
        <f>LEFT(drito[[#This Row],[欄3]],LEN(drito[[#This Row],[欄3]])-2)</f>
        <v xml:space="preserve"> 25.040704</v>
      </c>
    </row>
    <row r="139" spans="1:20" x14ac:dyDescent="0.3">
      <c r="A139" s="1" t="s">
        <v>893</v>
      </c>
      <c r="B139">
        <v>139</v>
      </c>
      <c r="C139" s="1" t="s">
        <v>14</v>
      </c>
      <c r="D139" s="1" t="s">
        <v>894</v>
      </c>
      <c r="E139" s="1" t="s">
        <v>895</v>
      </c>
      <c r="F139">
        <v>25.054500999999998</v>
      </c>
      <c r="G139">
        <v>121.510549</v>
      </c>
      <c r="H139" s="1" t="s">
        <v>896</v>
      </c>
      <c r="I139" s="1" t="s">
        <v>897</v>
      </c>
      <c r="J139">
        <v>38</v>
      </c>
      <c r="K139" s="1" t="s">
        <v>598</v>
      </c>
      <c r="L139">
        <v>508.65879422709526</v>
      </c>
      <c r="M139" s="1" t="s">
        <v>898</v>
      </c>
      <c r="N139" s="1" t="str">
        <f>MID(drito[[#This Row],[wkt]],FIND("((",drito[[#This Row],[wkt]]),FIND(" ",drito[[#This Row],[wkt]],28)-FIND("((",drito[[#This Row],[wkt]]))</f>
        <v>((121.510549</v>
      </c>
      <c r="O139" s="1" t="str">
        <f>RIGHT(drito[[#This Row],[欄1]],LEN(drito[[#This Row],[欄1]])-2)</f>
        <v>121.510549</v>
      </c>
      <c r="P139" s="1" t="str">
        <f>MID(drito[[#This Row],[wkt]],FIND(" ",drito[[#This Row],[wkt]],18),FIND(",",drito[[#This Row],[wkt]],22)-FIND(" ",drito[[#This Row],[wkt]],18))</f>
        <v xml:space="preserve"> 25.054501</v>
      </c>
      <c r="Q139" s="1" t="str">
        <f>MID(drito[[#This Row],[wkt]],FIND(", ",drito[[#This Row],[wkt]]),FIND(" ",drito[[#This Row],[wkt]],45)-FIND(", ",drito[[#This Row],[wkt]]))</f>
        <v>, 121.510227</v>
      </c>
      <c r="R139" s="1" t="str">
        <f>RIGHT(drito[[#This Row],[欄2]],LEN(drito[[#This Row],[欄2]])-2)</f>
        <v>121.510227</v>
      </c>
      <c r="S139" s="1" t="str">
        <f>MID(drito[[#This Row],[wkt]],FIND(" ",drito[[#This Row],[wkt]],45),FIND(" ",drito[[#This Row],[wkt]],28)-FIND("((",drito[[#This Row],[wkt]]))</f>
        <v xml:space="preserve"> 25.049943))</v>
      </c>
      <c r="T139" s="1" t="str">
        <f>LEFT(drito[[#This Row],[欄3]],LEN(drito[[#This Row],[欄3]])-2)</f>
        <v xml:space="preserve"> 25.049943</v>
      </c>
    </row>
    <row r="140" spans="1:20" x14ac:dyDescent="0.3">
      <c r="A140" s="1" t="s">
        <v>899</v>
      </c>
      <c r="B140">
        <v>140</v>
      </c>
      <c r="C140" s="1" t="s">
        <v>14</v>
      </c>
      <c r="D140" s="1" t="s">
        <v>900</v>
      </c>
      <c r="E140" s="1" t="s">
        <v>901</v>
      </c>
      <c r="F140">
        <v>25.063403999999998</v>
      </c>
      <c r="G140">
        <v>121.51290899999999</v>
      </c>
      <c r="H140" s="1" t="s">
        <v>902</v>
      </c>
      <c r="I140" s="1" t="s">
        <v>903</v>
      </c>
      <c r="J140">
        <v>46</v>
      </c>
      <c r="K140" s="1" t="s">
        <v>480</v>
      </c>
      <c r="L140">
        <v>45.2841887198012</v>
      </c>
      <c r="M140" s="1" t="s">
        <v>904</v>
      </c>
      <c r="N140" s="1" t="str">
        <f>MID(drito[[#This Row],[wkt]],FIND("((",drito[[#This Row],[wkt]]),FIND(" ",drito[[#This Row],[wkt]],28)-FIND("((",drito[[#This Row],[wkt]]))</f>
        <v>((121.512909</v>
      </c>
      <c r="O140" s="1" t="str">
        <f>RIGHT(drito[[#This Row],[欄1]],LEN(drito[[#This Row],[欄1]])-2)</f>
        <v>121.512909</v>
      </c>
      <c r="P140" s="1" t="str">
        <f>MID(drito[[#This Row],[wkt]],FIND(" ",drito[[#This Row],[wkt]],18),FIND(",",drito[[#This Row],[wkt]],22)-FIND(" ",drito[[#This Row],[wkt]],18))</f>
        <v xml:space="preserve"> 25.063404</v>
      </c>
      <c r="Q140" s="1" t="str">
        <f>MID(drito[[#This Row],[wkt]],FIND(", ",drito[[#This Row],[wkt]]),FIND(" ",drito[[#This Row],[wkt]],45)-FIND(", ",drito[[#This Row],[wkt]]))</f>
        <v>, 121.513258</v>
      </c>
      <c r="R140" s="1" t="str">
        <f>RIGHT(drito[[#This Row],[欄2]],LEN(drito[[#This Row],[欄2]])-2)</f>
        <v>121.513258</v>
      </c>
      <c r="S140" s="1" t="str">
        <f>MID(drito[[#This Row],[wkt]],FIND(" ",drito[[#This Row],[wkt]],45),FIND(" ",drito[[#This Row],[wkt]],28)-FIND("((",drito[[#This Row],[wkt]]))</f>
        <v xml:space="preserve"> 25.063195))</v>
      </c>
      <c r="T140" s="1" t="str">
        <f>LEFT(drito[[#This Row],[欄3]],LEN(drito[[#This Row],[欄3]])-2)</f>
        <v xml:space="preserve"> 25.063195</v>
      </c>
    </row>
    <row r="141" spans="1:20" x14ac:dyDescent="0.3">
      <c r="A141" s="1" t="s">
        <v>905</v>
      </c>
      <c r="B141">
        <v>141</v>
      </c>
      <c r="C141" s="1" t="s">
        <v>14</v>
      </c>
      <c r="D141" s="1" t="s">
        <v>906</v>
      </c>
      <c r="E141" s="1" t="s">
        <v>907</v>
      </c>
      <c r="F141">
        <v>24.989902000000001</v>
      </c>
      <c r="G141">
        <v>121.56998400000001</v>
      </c>
      <c r="H141" s="1" t="s">
        <v>908</v>
      </c>
      <c r="I141" s="1" t="s">
        <v>909</v>
      </c>
      <c r="J141">
        <v>36</v>
      </c>
      <c r="K141" s="1" t="s">
        <v>910</v>
      </c>
      <c r="L141">
        <v>981.81209167513509</v>
      </c>
      <c r="M141" s="1" t="s">
        <v>911</v>
      </c>
      <c r="N141" s="1" t="str">
        <f>MID(drito[[#This Row],[wkt]],FIND("((",drito[[#This Row],[wkt]]),FIND(" ",drito[[#This Row],[wkt]],28)-FIND("((",drito[[#This Row],[wkt]]))</f>
        <v>((121.569984</v>
      </c>
      <c r="O141" s="1" t="str">
        <f>RIGHT(drito[[#This Row],[欄1]],LEN(drito[[#This Row],[欄1]])-2)</f>
        <v>121.569984</v>
      </c>
      <c r="P141" s="1" t="str">
        <f>MID(drito[[#This Row],[wkt]],FIND(" ",drito[[#This Row],[wkt]],18),FIND(",",drito[[#This Row],[wkt]],22)-FIND(" ",drito[[#This Row],[wkt]],18))</f>
        <v xml:space="preserve"> 24.989902</v>
      </c>
      <c r="Q141" s="1" t="str">
        <f>MID(drito[[#This Row],[wkt]],FIND(", ",drito[[#This Row],[wkt]]),FIND(" ",drito[[#This Row],[wkt]],45)-FIND(", ",drito[[#This Row],[wkt]]))</f>
        <v>, 121.568409</v>
      </c>
      <c r="R141" s="1" t="str">
        <f>RIGHT(drito[[#This Row],[欄2]],LEN(drito[[#This Row],[欄2]])-2)</f>
        <v>121.568409</v>
      </c>
      <c r="S141" s="1" t="str">
        <f>MID(drito[[#This Row],[wkt]],FIND(" ",drito[[#This Row],[wkt]],45),FIND(" ",drito[[#This Row],[wkt]],28)-FIND("((",drito[[#This Row],[wkt]]))</f>
        <v xml:space="preserve"> 24.99858))</v>
      </c>
      <c r="T141" s="1" t="str">
        <f>LEFT(drito[[#This Row],[欄3]],LEN(drito[[#This Row],[欄3]])-2)</f>
        <v xml:space="preserve"> 24.99858</v>
      </c>
    </row>
    <row r="142" spans="1:20" x14ac:dyDescent="0.3">
      <c r="A142" s="1" t="s">
        <v>912</v>
      </c>
      <c r="B142">
        <v>142</v>
      </c>
      <c r="C142" s="1" t="s">
        <v>14</v>
      </c>
      <c r="D142" s="1" t="s">
        <v>913</v>
      </c>
      <c r="E142" s="1" t="s">
        <v>914</v>
      </c>
      <c r="F142">
        <v>24.997996000000001</v>
      </c>
      <c r="G142">
        <v>121.57444</v>
      </c>
      <c r="H142" s="1" t="s">
        <v>915</v>
      </c>
      <c r="I142" s="1" t="s">
        <v>916</v>
      </c>
      <c r="J142">
        <v>52</v>
      </c>
      <c r="K142" s="1" t="s">
        <v>917</v>
      </c>
      <c r="L142">
        <v>115.5908594861897</v>
      </c>
      <c r="M142" s="1" t="s">
        <v>918</v>
      </c>
      <c r="N142" s="1" t="str">
        <f>MID(drito[[#This Row],[wkt]],FIND("((",drito[[#This Row],[wkt]]),FIND(" ",drito[[#This Row],[wkt]],28)-FIND("((",drito[[#This Row],[wkt]]))</f>
        <v>((121.57444</v>
      </c>
      <c r="O142" s="1" t="str">
        <f>RIGHT(drito[[#This Row],[欄1]],LEN(drito[[#This Row],[欄1]])-2)</f>
        <v>121.57444</v>
      </c>
      <c r="P142" s="1" t="str">
        <f>MID(drito[[#This Row],[wkt]],FIND(" ",drito[[#This Row],[wkt]],18),FIND(",",drito[[#This Row],[wkt]],22)-FIND(" ",drito[[#This Row],[wkt]],18))</f>
        <v xml:space="preserve"> 24.997996</v>
      </c>
      <c r="Q142" s="1" t="str">
        <f>MID(drito[[#This Row],[wkt]],FIND(", ",drito[[#This Row],[wkt]]),FIND(" ",drito[[#This Row],[wkt]],45)-FIND(", ",drito[[#This Row],[wkt]]))</f>
        <v>, 121.573417</v>
      </c>
      <c r="R142" s="1" t="str">
        <f>RIGHT(drito[[#This Row],[欄2]],LEN(drito[[#This Row],[欄2]])-2)</f>
        <v>121.573417</v>
      </c>
      <c r="S142" s="1" t="str">
        <f>MID(drito[[#This Row],[wkt]],FIND(" ",drito[[#This Row],[wkt]],45),FIND(" ",drito[[#This Row],[wkt]],28)-FIND("((",drito[[#This Row],[wkt]]))</f>
        <v xml:space="preserve"> 24.998174)</v>
      </c>
      <c r="T142" s="1" t="str">
        <f>LEFT(drito[[#This Row],[欄3]],LEN(drito[[#This Row],[欄3]])-2)</f>
        <v xml:space="preserve"> 24.99817</v>
      </c>
    </row>
    <row r="143" spans="1:20" x14ac:dyDescent="0.3">
      <c r="A143" s="1" t="s">
        <v>919</v>
      </c>
      <c r="B143">
        <v>143</v>
      </c>
      <c r="C143" s="1" t="s">
        <v>14</v>
      </c>
      <c r="D143" s="1" t="s">
        <v>920</v>
      </c>
      <c r="E143" s="1" t="s">
        <v>921</v>
      </c>
      <c r="F143">
        <v>24.997658999999999</v>
      </c>
      <c r="G143">
        <v>121.57875199999999</v>
      </c>
      <c r="H143" s="1" t="s">
        <v>922</v>
      </c>
      <c r="I143" s="1" t="s">
        <v>923</v>
      </c>
      <c r="J143">
        <v>72</v>
      </c>
      <c r="K143" s="1" t="s">
        <v>924</v>
      </c>
      <c r="L143">
        <v>80.715919711486364</v>
      </c>
      <c r="M143" s="1" t="s">
        <v>925</v>
      </c>
      <c r="N143" s="1" t="str">
        <f>MID(drito[[#This Row],[wkt]],FIND("((",drito[[#This Row],[wkt]]),FIND(" ",drito[[#This Row],[wkt]],28)-FIND("((",drito[[#This Row],[wkt]]))</f>
        <v>((121.578752</v>
      </c>
      <c r="O143" s="1" t="str">
        <f>RIGHT(drito[[#This Row],[欄1]],LEN(drito[[#This Row],[欄1]])-2)</f>
        <v>121.578752</v>
      </c>
      <c r="P143" s="1" t="str">
        <f>MID(drito[[#This Row],[wkt]],FIND(" ",drito[[#This Row],[wkt]],18),FIND(",",drito[[#This Row],[wkt]],22)-FIND(" ",drito[[#This Row],[wkt]],18))</f>
        <v xml:space="preserve"> 24.997659</v>
      </c>
      <c r="Q143" s="1" t="str">
        <f>MID(drito[[#This Row],[wkt]],FIND(", ",drito[[#This Row],[wkt]]),FIND(" ",drito[[#This Row],[wkt]],45)-FIND(", ",drito[[#This Row],[wkt]]))</f>
        <v>, 121.579417</v>
      </c>
      <c r="R143" s="1" t="str">
        <f>RIGHT(drito[[#This Row],[欄2]],LEN(drito[[#This Row],[欄2]])-2)</f>
        <v>121.579417</v>
      </c>
      <c r="S143" s="1" t="str">
        <f>MID(drito[[#This Row],[wkt]],FIND(" ",drito[[#This Row],[wkt]],45),FIND(" ",drito[[#This Row],[wkt]],28)-FIND("((",drito[[#This Row],[wkt]]))</f>
        <v xml:space="preserve"> 24.997948))</v>
      </c>
      <c r="T143" s="1" t="str">
        <f>LEFT(drito[[#This Row],[欄3]],LEN(drito[[#This Row],[欄3]])-2)</f>
        <v xml:space="preserve"> 24.997948</v>
      </c>
    </row>
    <row r="144" spans="1:20" x14ac:dyDescent="0.3">
      <c r="A144" s="1" t="s">
        <v>926</v>
      </c>
      <c r="B144">
        <v>144</v>
      </c>
      <c r="C144" s="1" t="s">
        <v>14</v>
      </c>
      <c r="D144" s="1" t="s">
        <v>927</v>
      </c>
      <c r="E144" s="1" t="s">
        <v>928</v>
      </c>
      <c r="F144">
        <v>24.988363</v>
      </c>
      <c r="G144">
        <v>121.576536</v>
      </c>
      <c r="H144" s="1" t="s">
        <v>929</v>
      </c>
      <c r="I144" s="1" t="s">
        <v>930</v>
      </c>
      <c r="J144">
        <v>58</v>
      </c>
      <c r="K144" s="1" t="s">
        <v>924</v>
      </c>
      <c r="L144">
        <v>1114.1539908667371</v>
      </c>
      <c r="M144" s="1" t="s">
        <v>931</v>
      </c>
      <c r="N144" s="1" t="str">
        <f>MID(drito[[#This Row],[wkt]],FIND("((",drito[[#This Row],[wkt]]),FIND(" ",drito[[#This Row],[wkt]],28)-FIND("((",drito[[#This Row],[wkt]]))</f>
        <v>((121.576536</v>
      </c>
      <c r="O144" s="1" t="str">
        <f>RIGHT(drito[[#This Row],[欄1]],LEN(drito[[#This Row],[欄1]])-2)</f>
        <v>121.576536</v>
      </c>
      <c r="P144" s="1" t="str">
        <f>MID(drito[[#This Row],[wkt]],FIND(" ",drito[[#This Row],[wkt]],18),FIND(",",drito[[#This Row],[wkt]],22)-FIND(" ",drito[[#This Row],[wkt]],18))</f>
        <v xml:space="preserve"> 24.988363</v>
      </c>
      <c r="Q144" s="1" t="str">
        <f>MID(drito[[#This Row],[wkt]],FIND(", ",drito[[#This Row],[wkt]]),FIND(" ",drito[[#This Row],[wkt]],45)-FIND(", ",drito[[#This Row],[wkt]]))</f>
        <v>, 121.579417</v>
      </c>
      <c r="R144" s="1" t="str">
        <f>RIGHT(drito[[#This Row],[欄2]],LEN(drito[[#This Row],[欄2]])-2)</f>
        <v>121.579417</v>
      </c>
      <c r="S144" s="1" t="str">
        <f>MID(drito[[#This Row],[wkt]],FIND(" ",drito[[#This Row],[wkt]],45),FIND(" ",drito[[#This Row],[wkt]],28)-FIND("((",drito[[#This Row],[wkt]]))</f>
        <v xml:space="preserve"> 24.997948))</v>
      </c>
      <c r="T144" s="1" t="str">
        <f>LEFT(drito[[#This Row],[欄3]],LEN(drito[[#This Row],[欄3]])-2)</f>
        <v xml:space="preserve"> 24.997948</v>
      </c>
    </row>
    <row r="145" spans="1:20" x14ac:dyDescent="0.3">
      <c r="A145" s="1" t="s">
        <v>932</v>
      </c>
      <c r="B145">
        <v>145</v>
      </c>
      <c r="C145" s="1" t="s">
        <v>14</v>
      </c>
      <c r="D145" s="1" t="s">
        <v>933</v>
      </c>
      <c r="E145" s="1" t="s">
        <v>934</v>
      </c>
      <c r="F145">
        <v>25.066687999999999</v>
      </c>
      <c r="G145">
        <v>121.516149</v>
      </c>
      <c r="H145" s="1" t="s">
        <v>935</v>
      </c>
      <c r="I145" s="1" t="s">
        <v>936</v>
      </c>
      <c r="J145">
        <v>40</v>
      </c>
      <c r="K145" s="1" t="s">
        <v>480</v>
      </c>
      <c r="L145">
        <v>445.76863960508274</v>
      </c>
      <c r="M145" s="1" t="s">
        <v>937</v>
      </c>
      <c r="N145" s="1" t="str">
        <f>MID(drito[[#This Row],[wkt]],FIND("((",drito[[#This Row],[wkt]]),FIND(" ",drito[[#This Row],[wkt]],28)-FIND("((",drito[[#This Row],[wkt]]))</f>
        <v>((121.516149</v>
      </c>
      <c r="O145" s="1" t="str">
        <f>RIGHT(drito[[#This Row],[欄1]],LEN(drito[[#This Row],[欄1]])-2)</f>
        <v>121.516149</v>
      </c>
      <c r="P145" s="1" t="str">
        <f>MID(drito[[#This Row],[wkt]],FIND(" ",drito[[#This Row],[wkt]],18),FIND(",",drito[[#This Row],[wkt]],22)-FIND(" ",drito[[#This Row],[wkt]],18))</f>
        <v xml:space="preserve"> 25.066688</v>
      </c>
      <c r="Q145" s="1" t="str">
        <f>MID(drito[[#This Row],[wkt]],FIND(", ",drito[[#This Row],[wkt]]),FIND(" ",drito[[#This Row],[wkt]],45)-FIND(", ",drito[[#This Row],[wkt]]))</f>
        <v>, 121.51344</v>
      </c>
      <c r="R145" s="1" t="str">
        <f>RIGHT(drito[[#This Row],[欄2]],LEN(drito[[#This Row],[欄2]])-2)</f>
        <v>121.51344</v>
      </c>
      <c r="S145" s="1" t="str">
        <f>MID(drito[[#This Row],[wkt]],FIND(" ",drito[[#This Row],[wkt]],45),FIND(" ",drito[[#This Row],[wkt]],28)-FIND("((",drito[[#This Row],[wkt]]))</f>
        <v xml:space="preserve"> 25.063739))</v>
      </c>
      <c r="T145" s="1" t="str">
        <f>LEFT(drito[[#This Row],[欄3]],LEN(drito[[#This Row],[欄3]])-2)</f>
        <v xml:space="preserve"> 25.063739</v>
      </c>
    </row>
    <row r="146" spans="1:20" x14ac:dyDescent="0.3">
      <c r="A146" s="1" t="s">
        <v>938</v>
      </c>
      <c r="B146">
        <v>146</v>
      </c>
      <c r="C146" s="1" t="s">
        <v>14</v>
      </c>
      <c r="D146" s="1" t="s">
        <v>939</v>
      </c>
      <c r="E146" s="1" t="s">
        <v>940</v>
      </c>
      <c r="F146">
        <v>25.092545999999999</v>
      </c>
      <c r="G146">
        <v>121.526556</v>
      </c>
      <c r="H146" s="1" t="s">
        <v>941</v>
      </c>
      <c r="I146" s="1" t="s">
        <v>942</v>
      </c>
      <c r="J146">
        <v>46</v>
      </c>
      <c r="K146" s="1" t="s">
        <v>751</v>
      </c>
      <c r="L146">
        <v>41.823252692686225</v>
      </c>
      <c r="M146" s="1" t="s">
        <v>943</v>
      </c>
      <c r="N146" s="1" t="str">
        <f>MID(drito[[#This Row],[wkt]],FIND("((",drito[[#This Row],[wkt]]),FIND(" ",drito[[#This Row],[wkt]],28)-FIND("((",drito[[#This Row],[wkt]]))</f>
        <v>((121.526556</v>
      </c>
      <c r="O146" s="1" t="str">
        <f>RIGHT(drito[[#This Row],[欄1]],LEN(drito[[#This Row],[欄1]])-2)</f>
        <v>121.526556</v>
      </c>
      <c r="P146" s="1" t="str">
        <f>MID(drito[[#This Row],[wkt]],FIND(" ",drito[[#This Row],[wkt]],18),FIND(",",drito[[#This Row],[wkt]],22)-FIND(" ",drito[[#This Row],[wkt]],18))</f>
        <v xml:space="preserve"> 25.092546</v>
      </c>
      <c r="Q146" s="1" t="str">
        <f>MID(drito[[#This Row],[wkt]],FIND(", ",drito[[#This Row],[wkt]]),FIND(" ",drito[[#This Row],[wkt]],45)-FIND(", ",drito[[#This Row],[wkt]]))</f>
        <v>, 121.526433</v>
      </c>
      <c r="R146" s="1" t="str">
        <f>RIGHT(drito[[#This Row],[欄2]],LEN(drito[[#This Row],[欄2]])-2)</f>
        <v>121.526433</v>
      </c>
      <c r="S146" s="1" t="str">
        <f>MID(drito[[#This Row],[wkt]],FIND(" ",drito[[#This Row],[wkt]],45),FIND(" ",drito[[#This Row],[wkt]],28)-FIND("((",drito[[#This Row],[wkt]]))</f>
        <v xml:space="preserve"> 25.092901))</v>
      </c>
      <c r="T146" s="1" t="str">
        <f>LEFT(drito[[#This Row],[欄3]],LEN(drito[[#This Row],[欄3]])-2)</f>
        <v xml:space="preserve"> 25.092901</v>
      </c>
    </row>
    <row r="147" spans="1:20" x14ac:dyDescent="0.3">
      <c r="A147" s="1" t="s">
        <v>944</v>
      </c>
      <c r="B147">
        <v>147</v>
      </c>
      <c r="C147" s="1" t="s">
        <v>14</v>
      </c>
      <c r="D147" s="1" t="s">
        <v>945</v>
      </c>
      <c r="E147" s="1" t="s">
        <v>946</v>
      </c>
      <c r="F147">
        <v>25.089175000000001</v>
      </c>
      <c r="G147">
        <v>121.52181400000001</v>
      </c>
      <c r="H147" s="1" t="s">
        <v>947</v>
      </c>
      <c r="I147" s="1" t="s">
        <v>948</v>
      </c>
      <c r="J147">
        <v>32</v>
      </c>
      <c r="K147" s="1" t="s">
        <v>630</v>
      </c>
      <c r="L147">
        <v>594.04721895049136</v>
      </c>
      <c r="M147" s="1" t="s">
        <v>949</v>
      </c>
      <c r="N147" s="1" t="str">
        <f>MID(drito[[#This Row],[wkt]],FIND("((",drito[[#This Row],[wkt]]),FIND(" ",drito[[#This Row],[wkt]],28)-FIND("((",drito[[#This Row],[wkt]]))</f>
        <v>((121.521814</v>
      </c>
      <c r="O147" s="1" t="str">
        <f>RIGHT(drito[[#This Row],[欄1]],LEN(drito[[#This Row],[欄1]])-2)</f>
        <v>121.521814</v>
      </c>
      <c r="P147" s="1" t="str">
        <f>MID(drito[[#This Row],[wkt]],FIND(" ",drito[[#This Row],[wkt]],18),FIND(",",drito[[#This Row],[wkt]],22)-FIND(" ",drito[[#This Row],[wkt]],18))</f>
        <v xml:space="preserve"> 25.089175</v>
      </c>
      <c r="Q147" s="1" t="str">
        <f>MID(drito[[#This Row],[wkt]],FIND(", ",drito[[#This Row],[wkt]]),FIND(" ",drito[[#This Row],[wkt]],45)-FIND(", ",drito[[#This Row],[wkt]]))</f>
        <v>, 121.525175</v>
      </c>
      <c r="R147" s="1" t="str">
        <f>RIGHT(drito[[#This Row],[欄2]],LEN(drito[[#This Row],[欄2]])-2)</f>
        <v>121.525175</v>
      </c>
      <c r="S147" s="1" t="str">
        <f>MID(drito[[#This Row],[wkt]],FIND(" ",drito[[#This Row],[wkt]],45),FIND(" ",drito[[#This Row],[wkt]],28)-FIND("((",drito[[#This Row],[wkt]]))</f>
        <v xml:space="preserve"> 25.08503))</v>
      </c>
      <c r="T147" s="1" t="str">
        <f>LEFT(drito[[#This Row],[欄3]],LEN(drito[[#This Row],[欄3]])-2)</f>
        <v xml:space="preserve"> 25.08503</v>
      </c>
    </row>
    <row r="148" spans="1:20" x14ac:dyDescent="0.3">
      <c r="A148" s="1" t="s">
        <v>950</v>
      </c>
      <c r="B148">
        <v>148</v>
      </c>
      <c r="C148" s="1" t="s">
        <v>14</v>
      </c>
      <c r="D148" s="1" t="s">
        <v>951</v>
      </c>
      <c r="E148" s="1" t="s">
        <v>952</v>
      </c>
      <c r="F148">
        <v>25.110330999999999</v>
      </c>
      <c r="G148">
        <v>121.518316</v>
      </c>
      <c r="H148" s="1" t="s">
        <v>953</v>
      </c>
      <c r="I148" s="1" t="s">
        <v>954</v>
      </c>
      <c r="J148">
        <v>68</v>
      </c>
      <c r="K148" s="1" t="s">
        <v>797</v>
      </c>
      <c r="L148">
        <v>148.00293663311672</v>
      </c>
      <c r="M148" s="1" t="s">
        <v>955</v>
      </c>
      <c r="N148" s="1" t="str">
        <f>MID(drito[[#This Row],[wkt]],FIND("((",drito[[#This Row],[wkt]]),FIND(" ",drito[[#This Row],[wkt]],28)-FIND("((",drito[[#This Row],[wkt]]))</f>
        <v>((121.518316</v>
      </c>
      <c r="O148" s="1" t="str">
        <f>RIGHT(drito[[#This Row],[欄1]],LEN(drito[[#This Row],[欄1]])-2)</f>
        <v>121.518316</v>
      </c>
      <c r="P148" s="1" t="str">
        <f>MID(drito[[#This Row],[wkt]],FIND(" ",drito[[#This Row],[wkt]],18),FIND(",",drito[[#This Row],[wkt]],22)-FIND(" ",drito[[#This Row],[wkt]],18))</f>
        <v xml:space="preserve"> 25.110331</v>
      </c>
      <c r="Q148" s="1" t="str">
        <f>MID(drito[[#This Row],[wkt]],FIND(", ",drito[[#This Row],[wkt]]),FIND(" ",drito[[#This Row],[wkt]],45)-FIND(", ",drito[[#This Row],[wkt]]))</f>
        <v>, 121.519153</v>
      </c>
      <c r="R148" s="1" t="str">
        <f>RIGHT(drito[[#This Row],[欄2]],LEN(drito[[#This Row],[欄2]])-2)</f>
        <v>121.519153</v>
      </c>
      <c r="S148" s="1" t="str">
        <f>MID(drito[[#This Row],[wkt]],FIND(" ",drito[[#This Row],[wkt]],45),FIND(" ",drito[[#This Row],[wkt]],28)-FIND("((",drito[[#This Row],[wkt]]))</f>
        <v xml:space="preserve"> 25.109298))</v>
      </c>
      <c r="T148" s="1" t="str">
        <f>LEFT(drito[[#This Row],[欄3]],LEN(drito[[#This Row],[欄3]])-2)</f>
        <v xml:space="preserve"> 25.109298</v>
      </c>
    </row>
    <row r="149" spans="1:20" x14ac:dyDescent="0.3">
      <c r="A149" s="1" t="s">
        <v>956</v>
      </c>
      <c r="B149">
        <v>149</v>
      </c>
      <c r="C149" s="1" t="s">
        <v>14</v>
      </c>
      <c r="D149" s="1" t="s">
        <v>957</v>
      </c>
      <c r="E149" s="1" t="s">
        <v>958</v>
      </c>
      <c r="F149">
        <v>25.116665000000001</v>
      </c>
      <c r="G149">
        <v>121.509621</v>
      </c>
      <c r="H149" s="1" t="s">
        <v>959</v>
      </c>
      <c r="I149" s="1" t="s">
        <v>960</v>
      </c>
      <c r="J149">
        <v>62</v>
      </c>
      <c r="K149" s="1" t="s">
        <v>961</v>
      </c>
      <c r="L149">
        <v>533.8929664262854</v>
      </c>
      <c r="M149" s="1" t="s">
        <v>962</v>
      </c>
      <c r="N149" s="1" t="str">
        <f>MID(drito[[#This Row],[wkt]],FIND("((",drito[[#This Row],[wkt]]),FIND(" ",drito[[#This Row],[wkt]],28)-FIND("((",drito[[#This Row],[wkt]]))</f>
        <v>((121.509621</v>
      </c>
      <c r="O149" s="1" t="str">
        <f>RIGHT(drito[[#This Row],[欄1]],LEN(drito[[#This Row],[欄1]])-2)</f>
        <v>121.509621</v>
      </c>
      <c r="P149" s="1" t="str">
        <f>MID(drito[[#This Row],[wkt]],FIND(" ",drito[[#This Row],[wkt]],18),FIND(",",drito[[#This Row],[wkt]],22)-FIND(" ",drito[[#This Row],[wkt]],18))</f>
        <v xml:space="preserve"> 25.116665</v>
      </c>
      <c r="Q149" s="1" t="str">
        <f>MID(drito[[#This Row],[wkt]],FIND(", ",drito[[#This Row],[wkt]]),FIND(" ",drito[[#This Row],[wkt]],45)-FIND(", ",drito[[#This Row],[wkt]]))</f>
        <v>, 121.506987</v>
      </c>
      <c r="R149" s="1" t="str">
        <f>RIGHT(drito[[#This Row],[欄2]],LEN(drito[[#This Row],[欄2]])-2)</f>
        <v>121.506987</v>
      </c>
      <c r="S149" s="1" t="str">
        <f>MID(drito[[#This Row],[wkt]],FIND(" ",drito[[#This Row],[wkt]],45),FIND(" ",drito[[#This Row],[wkt]],28)-FIND("((",drito[[#This Row],[wkt]]))</f>
        <v xml:space="preserve"> 25.120673))</v>
      </c>
      <c r="T149" s="1" t="str">
        <f>LEFT(drito[[#This Row],[欄3]],LEN(drito[[#This Row],[欄3]])-2)</f>
        <v xml:space="preserve"> 25.120673</v>
      </c>
    </row>
    <row r="150" spans="1:20" x14ac:dyDescent="0.3">
      <c r="A150" s="1" t="s">
        <v>963</v>
      </c>
      <c r="B150">
        <v>150</v>
      </c>
      <c r="C150" s="1" t="s">
        <v>14</v>
      </c>
      <c r="D150" s="1" t="s">
        <v>964</v>
      </c>
      <c r="E150" s="1" t="s">
        <v>965</v>
      </c>
      <c r="F150">
        <v>25.036567999999999</v>
      </c>
      <c r="G150">
        <v>121.57343</v>
      </c>
      <c r="H150" s="1" t="s">
        <v>966</v>
      </c>
      <c r="I150" s="1" t="s">
        <v>967</v>
      </c>
      <c r="J150">
        <v>38</v>
      </c>
      <c r="K150" s="1" t="s">
        <v>110</v>
      </c>
      <c r="L150">
        <v>509.16596871575842</v>
      </c>
      <c r="M150" s="1" t="s">
        <v>968</v>
      </c>
      <c r="N150" s="1" t="str">
        <f>MID(drito[[#This Row],[wkt]],FIND("((",drito[[#This Row],[wkt]]),FIND(" ",drito[[#This Row],[wkt]],28)-FIND("((",drito[[#This Row],[wkt]]))</f>
        <v>((121.57343</v>
      </c>
      <c r="O150" s="1" t="str">
        <f>RIGHT(drito[[#This Row],[欄1]],LEN(drito[[#This Row],[欄1]])-2)</f>
        <v>121.57343</v>
      </c>
      <c r="P150" s="1" t="str">
        <f>MID(drito[[#This Row],[wkt]],FIND(" ",drito[[#This Row],[wkt]],18),FIND(",",drito[[#This Row],[wkt]],22)-FIND(" ",drito[[#This Row],[wkt]],18))</f>
        <v xml:space="preserve"> 25.036568</v>
      </c>
      <c r="Q150" s="1" t="str">
        <f>MID(drito[[#This Row],[wkt]],FIND(", ",drito[[#This Row],[wkt]]),FIND(" ",drito[[#This Row],[wkt]],45)-FIND(", ",drito[[#This Row],[wkt]]))</f>
        <v>, 121.575383</v>
      </c>
      <c r="R150" s="1" t="str">
        <f>RIGHT(drito[[#This Row],[欄2]],LEN(drito[[#This Row],[欄2]])-2)</f>
        <v>121.575383</v>
      </c>
      <c r="S150" s="1" t="str">
        <f>MID(drito[[#This Row],[wkt]],FIND(" ",drito[[#This Row],[wkt]],45),FIND(" ",drito[[#This Row],[wkt]],28)-FIND("((",drito[[#This Row],[wkt]]))</f>
        <v xml:space="preserve"> 25.040704)</v>
      </c>
      <c r="T150" s="1" t="str">
        <f>LEFT(drito[[#This Row],[欄3]],LEN(drito[[#This Row],[欄3]])-2)</f>
        <v xml:space="preserve"> 25.04070</v>
      </c>
    </row>
    <row r="151" spans="1:20" x14ac:dyDescent="0.3">
      <c r="A151" s="1" t="s">
        <v>969</v>
      </c>
      <c r="B151">
        <v>151</v>
      </c>
      <c r="C151" s="1" t="s">
        <v>14</v>
      </c>
      <c r="D151" s="1" t="s">
        <v>970</v>
      </c>
      <c r="E151" s="1" t="s">
        <v>971</v>
      </c>
      <c r="F151">
        <v>24.987507000000001</v>
      </c>
      <c r="G151">
        <v>121.54982699999999</v>
      </c>
      <c r="H151" s="1" t="s">
        <v>972</v>
      </c>
      <c r="I151" s="1" t="s">
        <v>973</v>
      </c>
      <c r="J151">
        <v>34</v>
      </c>
      <c r="K151" s="1" t="s">
        <v>974</v>
      </c>
      <c r="L151">
        <v>900.25626974777424</v>
      </c>
      <c r="M151" s="1" t="s">
        <v>975</v>
      </c>
      <c r="N151" s="1" t="str">
        <f>MID(drito[[#This Row],[wkt]],FIND("((",drito[[#This Row],[wkt]]),FIND(" ",drito[[#This Row],[wkt]],28)-FIND("((",drito[[#This Row],[wkt]]))</f>
        <v>((121.549827</v>
      </c>
      <c r="O151" s="1" t="str">
        <f>RIGHT(drito[[#This Row],[欄1]],LEN(drito[[#This Row],[欄1]])-2)</f>
        <v>121.549827</v>
      </c>
      <c r="P151" s="1" t="str">
        <f>MID(drito[[#This Row],[wkt]],FIND(" ",drito[[#This Row],[wkt]],18),FIND(",",drito[[#This Row],[wkt]],22)-FIND(" ",drito[[#This Row],[wkt]],18))</f>
        <v xml:space="preserve"> 24.987507</v>
      </c>
      <c r="Q151" s="1" t="str">
        <f>MID(drito[[#This Row],[wkt]],FIND(", ",drito[[#This Row],[wkt]]),FIND(" ",drito[[#This Row],[wkt]],45)-FIND(", ",drito[[#This Row],[wkt]]))</f>
        <v>, 121.543209</v>
      </c>
      <c r="R151" s="1" t="str">
        <f>RIGHT(drito[[#This Row],[欄2]],LEN(drito[[#This Row],[欄2]])-2)</f>
        <v>121.543209</v>
      </c>
      <c r="S151" s="1" t="str">
        <f>MID(drito[[#This Row],[wkt]],FIND(" ",drito[[#This Row],[wkt]],45),FIND(" ",drito[[#This Row],[wkt]],28)-FIND("((",drito[[#This Row],[wkt]]))</f>
        <v xml:space="preserve"> 24.982859))</v>
      </c>
      <c r="T151" s="1" t="str">
        <f>LEFT(drito[[#This Row],[欄3]],LEN(drito[[#This Row],[欄3]])-2)</f>
        <v xml:space="preserve"> 24.982859</v>
      </c>
    </row>
    <row r="152" spans="1:20" x14ac:dyDescent="0.3">
      <c r="A152" s="1" t="s">
        <v>976</v>
      </c>
      <c r="B152">
        <v>152</v>
      </c>
      <c r="C152" s="1" t="s">
        <v>14</v>
      </c>
      <c r="D152" s="1" t="s">
        <v>977</v>
      </c>
      <c r="E152" s="1" t="s">
        <v>978</v>
      </c>
      <c r="F152">
        <v>25.08521</v>
      </c>
      <c r="G152">
        <v>121.519175</v>
      </c>
      <c r="H152" s="1" t="s">
        <v>979</v>
      </c>
      <c r="I152" s="1" t="s">
        <v>980</v>
      </c>
      <c r="J152">
        <v>40</v>
      </c>
      <c r="K152" s="1" t="s">
        <v>630</v>
      </c>
      <c r="L152">
        <v>652.18118588601772</v>
      </c>
      <c r="M152" s="1" t="s">
        <v>981</v>
      </c>
      <c r="N152" s="1" t="str">
        <f>MID(drito[[#This Row],[wkt]],FIND("((",drito[[#This Row],[wkt]]),FIND(" ",drito[[#This Row],[wkt]],28)-FIND("((",drito[[#This Row],[wkt]]))</f>
        <v>((121.519175</v>
      </c>
      <c r="O152" s="1" t="str">
        <f>RIGHT(drito[[#This Row],[欄1]],LEN(drito[[#This Row],[欄1]])-2)</f>
        <v>121.519175</v>
      </c>
      <c r="P152" s="1" t="str">
        <f>MID(drito[[#This Row],[wkt]],FIND(" ",drito[[#This Row],[wkt]],18),FIND(",",drito[[#This Row],[wkt]],22)-FIND(" ",drito[[#This Row],[wkt]],18))</f>
        <v xml:space="preserve"> 25.08521</v>
      </c>
      <c r="Q152" s="1" t="str">
        <f>MID(drito[[#This Row],[wkt]],FIND(", ",drito[[#This Row],[wkt]]),FIND(" ",drito[[#This Row],[wkt]],45)-FIND(", ",drito[[#This Row],[wkt]]))</f>
        <v>, 121.52496</v>
      </c>
      <c r="R152" s="1" t="str">
        <f>RIGHT(drito[[#This Row],[欄2]],LEN(drito[[#This Row],[欄2]])-2)</f>
        <v>121.52496</v>
      </c>
      <c r="S152" s="1" t="str">
        <f>MID(drito[[#This Row],[wkt]],FIND(" ",drito[[#This Row],[wkt]],45),FIND(" ",drito[[#This Row],[wkt]],28)-FIND("((",drito[[#This Row],[wkt]]))</f>
        <v xml:space="preserve"> 25.084284))</v>
      </c>
      <c r="T152" s="1" t="str">
        <f>LEFT(drito[[#This Row],[欄3]],LEN(drito[[#This Row],[欄3]])-2)</f>
        <v xml:space="preserve"> 25.084284</v>
      </c>
    </row>
    <row r="153" spans="1:20" x14ac:dyDescent="0.3">
      <c r="A153" s="1" t="s">
        <v>982</v>
      </c>
      <c r="B153">
        <v>153</v>
      </c>
      <c r="C153" s="1" t="s">
        <v>14</v>
      </c>
      <c r="D153" s="1" t="s">
        <v>983</v>
      </c>
      <c r="E153" s="1" t="s">
        <v>984</v>
      </c>
      <c r="F153">
        <v>25.059885000000001</v>
      </c>
      <c r="G153">
        <v>121.516299</v>
      </c>
      <c r="H153" s="1" t="s">
        <v>985</v>
      </c>
      <c r="I153" s="1" t="s">
        <v>986</v>
      </c>
      <c r="J153">
        <v>36</v>
      </c>
      <c r="K153" s="1" t="s">
        <v>517</v>
      </c>
      <c r="L153">
        <v>399.23560161396722</v>
      </c>
      <c r="M153" s="1" t="s">
        <v>987</v>
      </c>
      <c r="N153" s="1" t="str">
        <f>MID(drito[[#This Row],[wkt]],FIND("((",drito[[#This Row],[wkt]]),FIND(" ",drito[[#This Row],[wkt]],28)-FIND("((",drito[[#This Row],[wkt]]))</f>
        <v>((121.516299</v>
      </c>
      <c r="O153" s="1" t="str">
        <f>RIGHT(drito[[#This Row],[欄1]],LEN(drito[[#This Row],[欄1]])-2)</f>
        <v>121.516299</v>
      </c>
      <c r="P153" s="1" t="str">
        <f>MID(drito[[#This Row],[wkt]],FIND(" ",drito[[#This Row],[wkt]],18),FIND(",",drito[[#This Row],[wkt]],22)-FIND(" ",drito[[#This Row],[wkt]],18))</f>
        <v xml:space="preserve"> 25.059885</v>
      </c>
      <c r="Q153" s="1" t="str">
        <f>MID(drito[[#This Row],[wkt]],FIND(", ",drito[[#This Row],[wkt]]),FIND(" ",drito[[#This Row],[wkt]],45)-FIND(", ",drito[[#This Row],[wkt]]))</f>
        <v>, 121.51853</v>
      </c>
      <c r="R153" s="1" t="str">
        <f>RIGHT(drito[[#This Row],[欄2]],LEN(drito[[#This Row],[欄2]])-2)</f>
        <v>121.51853</v>
      </c>
      <c r="S153" s="1" t="str">
        <f>MID(drito[[#This Row],[wkt]],FIND(" ",drito[[#This Row],[wkt]],45),FIND(" ",drito[[#This Row],[wkt]],28)-FIND("((",drito[[#This Row],[wkt]]))</f>
        <v xml:space="preserve"> 25.062693))</v>
      </c>
      <c r="T153" s="1" t="str">
        <f>LEFT(drito[[#This Row],[欄3]],LEN(drito[[#This Row],[欄3]])-2)</f>
        <v xml:space="preserve"> 25.062693</v>
      </c>
    </row>
    <row r="154" spans="1:20" x14ac:dyDescent="0.3">
      <c r="A154" s="1" t="s">
        <v>988</v>
      </c>
      <c r="B154">
        <v>154</v>
      </c>
      <c r="C154" s="1" t="s">
        <v>14</v>
      </c>
      <c r="D154" s="1" t="s">
        <v>989</v>
      </c>
      <c r="E154" s="1" t="s">
        <v>990</v>
      </c>
      <c r="F154">
        <v>25.093395999999998</v>
      </c>
      <c r="G154">
        <v>121.519867</v>
      </c>
      <c r="H154" s="1" t="s">
        <v>991</v>
      </c>
      <c r="I154" s="1" t="s">
        <v>992</v>
      </c>
      <c r="J154">
        <v>38</v>
      </c>
      <c r="K154" s="1" t="s">
        <v>751</v>
      </c>
      <c r="L154">
        <v>683.52253195841547</v>
      </c>
      <c r="M154" s="1" t="s">
        <v>993</v>
      </c>
      <c r="N154" s="1" t="str">
        <f>MID(drito[[#This Row],[wkt]],FIND("((",drito[[#This Row],[wkt]]),FIND(" ",drito[[#This Row],[wkt]],28)-FIND("((",drito[[#This Row],[wkt]]))</f>
        <v>((121.519867</v>
      </c>
      <c r="O154" s="1" t="str">
        <f>RIGHT(drito[[#This Row],[欄1]],LEN(drito[[#This Row],[欄1]])-2)</f>
        <v>121.519867</v>
      </c>
      <c r="P154" s="1" t="str">
        <f>MID(drito[[#This Row],[wkt]],FIND(" ",drito[[#This Row],[wkt]],18),FIND(",",drito[[#This Row],[wkt]],22)-FIND(" ",drito[[#This Row],[wkt]],18))</f>
        <v xml:space="preserve"> 25.093396</v>
      </c>
      <c r="Q154" s="1" t="str">
        <f>MID(drito[[#This Row],[wkt]],FIND(", ",drito[[#This Row],[wkt]]),FIND(" ",drito[[#This Row],[wkt]],45)-FIND(", ",drito[[#This Row],[wkt]]))</f>
        <v>, 121.525966</v>
      </c>
      <c r="R154" s="1" t="str">
        <f>RIGHT(drito[[#This Row],[欄2]],LEN(drito[[#This Row],[欄2]])-2)</f>
        <v>121.525966</v>
      </c>
      <c r="S154" s="1" t="str">
        <f>MID(drito[[#This Row],[wkt]],FIND(" ",drito[[#This Row],[wkt]],45),FIND(" ",drito[[#This Row],[wkt]],28)-FIND("((",drito[[#This Row],[wkt]]))</f>
        <v xml:space="preserve"> 25.094106))</v>
      </c>
      <c r="T154" s="1" t="str">
        <f>LEFT(drito[[#This Row],[欄3]],LEN(drito[[#This Row],[欄3]])-2)</f>
        <v xml:space="preserve"> 25.094106</v>
      </c>
    </row>
    <row r="155" spans="1:20" x14ac:dyDescent="0.3">
      <c r="A155" s="1" t="s">
        <v>994</v>
      </c>
      <c r="B155">
        <v>155</v>
      </c>
      <c r="C155" s="1" t="s">
        <v>14</v>
      </c>
      <c r="D155" s="1" t="s">
        <v>995</v>
      </c>
      <c r="E155" s="1" t="s">
        <v>996</v>
      </c>
      <c r="F155">
        <v>25.076193</v>
      </c>
      <c r="G155">
        <v>121.57505</v>
      </c>
      <c r="H155" s="1" t="s">
        <v>997</v>
      </c>
      <c r="I155" s="1" t="s">
        <v>998</v>
      </c>
      <c r="J155">
        <v>30</v>
      </c>
      <c r="K155" s="1" t="s">
        <v>790</v>
      </c>
      <c r="L155">
        <v>432.74655620998556</v>
      </c>
      <c r="M155" s="1" t="s">
        <v>999</v>
      </c>
      <c r="N155" s="1" t="str">
        <f>MID(drito[[#This Row],[wkt]],FIND("((",drito[[#This Row],[wkt]]),FIND(" ",drito[[#This Row],[wkt]],28)-FIND("((",drito[[#This Row],[wkt]]))</f>
        <v>((121.57505</v>
      </c>
      <c r="O155" s="1" t="str">
        <f>RIGHT(drito[[#This Row],[欄1]],LEN(drito[[#This Row],[欄1]])-2)</f>
        <v>121.57505</v>
      </c>
      <c r="P155" s="1" t="str">
        <f>MID(drito[[#This Row],[wkt]],FIND(" ",drito[[#This Row],[wkt]],18),FIND(",",drito[[#This Row],[wkt]],22)-FIND(" ",drito[[#This Row],[wkt]],18))</f>
        <v xml:space="preserve"> 25.076193</v>
      </c>
      <c r="Q155" s="1" t="str">
        <f>MID(drito[[#This Row],[wkt]],FIND(", ",drito[[#This Row],[wkt]]),FIND(" ",drito[[#This Row],[wkt]],45)-FIND(", ",drito[[#This Row],[wkt]]))</f>
        <v>, 121.574704</v>
      </c>
      <c r="R155" s="1" t="str">
        <f>RIGHT(drito[[#This Row],[欄2]],LEN(drito[[#This Row],[欄2]])-2)</f>
        <v>121.574704</v>
      </c>
      <c r="S155" s="1" t="str">
        <f>MID(drito[[#This Row],[wkt]],FIND(" ",drito[[#This Row],[wkt]],45),FIND(" ",drito[[#This Row],[wkt]],28)-FIND("((",drito[[#This Row],[wkt]]))</f>
        <v xml:space="preserve"> 25.080065)</v>
      </c>
      <c r="T155" s="1" t="str">
        <f>LEFT(drito[[#This Row],[欄3]],LEN(drito[[#This Row],[欄3]])-2)</f>
        <v xml:space="preserve"> 25.08006</v>
      </c>
    </row>
    <row r="156" spans="1:20" x14ac:dyDescent="0.3">
      <c r="A156" s="1" t="s">
        <v>1000</v>
      </c>
      <c r="B156">
        <v>156</v>
      </c>
      <c r="C156" s="1" t="s">
        <v>14</v>
      </c>
      <c r="D156" s="1" t="s">
        <v>1001</v>
      </c>
      <c r="E156" s="1" t="s">
        <v>1002</v>
      </c>
      <c r="F156">
        <v>25.068529999999999</v>
      </c>
      <c r="G156">
        <v>121.61538</v>
      </c>
      <c r="H156" s="1" t="s">
        <v>1003</v>
      </c>
      <c r="I156" s="1" t="s">
        <v>1004</v>
      </c>
      <c r="J156">
        <v>38</v>
      </c>
      <c r="K156" s="1" t="s">
        <v>823</v>
      </c>
      <c r="L156">
        <v>438.94144762416323</v>
      </c>
      <c r="M156" s="1" t="s">
        <v>1005</v>
      </c>
      <c r="N156" s="1" t="str">
        <f>MID(drito[[#This Row],[wkt]],FIND("((",drito[[#This Row],[wkt]]),FIND(" ",drito[[#This Row],[wkt]],28)-FIND("((",drito[[#This Row],[wkt]]))</f>
        <v>((121.61538</v>
      </c>
      <c r="O156" s="1" t="str">
        <f>RIGHT(drito[[#This Row],[欄1]],LEN(drito[[#This Row],[欄1]])-2)</f>
        <v>121.61538</v>
      </c>
      <c r="P156" s="1" t="str">
        <f>MID(drito[[#This Row],[wkt]],FIND(" ",drito[[#This Row],[wkt]],18),FIND(",",drito[[#This Row],[wkt]],22)-FIND(" ",drito[[#This Row],[wkt]],18))</f>
        <v xml:space="preserve"> 25.06853</v>
      </c>
      <c r="Q156" s="1" t="str">
        <f>MID(drito[[#This Row],[wkt]],FIND(", ",drito[[#This Row],[wkt]]),FIND(" ",drito[[#This Row],[wkt]],45)-FIND(", ",drito[[#This Row],[wkt]]))</f>
        <v>, 121.611724</v>
      </c>
      <c r="R156" s="1" t="str">
        <f>RIGHT(drito[[#This Row],[欄2]],LEN(drito[[#This Row],[欄2]])-2)</f>
        <v>121.611724</v>
      </c>
      <c r="S156" s="1" t="str">
        <f>MID(drito[[#This Row],[wkt]],FIND(" ",drito[[#This Row],[wkt]],45),FIND(" ",drito[[#This Row],[wkt]],28)-FIND("((",drito[[#This Row],[wkt]]))</f>
        <v xml:space="preserve"> 25.067053)</v>
      </c>
      <c r="T156" s="1" t="str">
        <f>LEFT(drito[[#This Row],[欄3]],LEN(drito[[#This Row],[欄3]])-2)</f>
        <v xml:space="preserve"> 25.06705</v>
      </c>
    </row>
    <row r="157" spans="1:20" x14ac:dyDescent="0.3">
      <c r="A157" s="1" t="s">
        <v>1006</v>
      </c>
      <c r="B157">
        <v>157</v>
      </c>
      <c r="C157" s="1" t="s">
        <v>14</v>
      </c>
      <c r="D157" s="1" t="s">
        <v>1007</v>
      </c>
      <c r="E157" s="1" t="s">
        <v>1008</v>
      </c>
      <c r="F157">
        <v>25.082702999999999</v>
      </c>
      <c r="G157">
        <v>121.571467</v>
      </c>
      <c r="H157" s="1" t="s">
        <v>1009</v>
      </c>
      <c r="I157" s="1" t="s">
        <v>1010</v>
      </c>
      <c r="J157">
        <v>42</v>
      </c>
      <c r="K157" s="1" t="s">
        <v>790</v>
      </c>
      <c r="L157">
        <v>464.84669484280147</v>
      </c>
      <c r="M157" s="1" t="s">
        <v>1011</v>
      </c>
      <c r="N157" s="1" t="str">
        <f>MID(drito[[#This Row],[wkt]],FIND("((",drito[[#This Row],[wkt]]),FIND(" ",drito[[#This Row],[wkt]],28)-FIND("((",drito[[#This Row],[wkt]]))</f>
        <v>((121.571467</v>
      </c>
      <c r="O157" s="1" t="str">
        <f>RIGHT(drito[[#This Row],[欄1]],LEN(drito[[#This Row],[欄1]])-2)</f>
        <v>121.571467</v>
      </c>
      <c r="P157" s="1" t="str">
        <f>MID(drito[[#This Row],[wkt]],FIND(" ",drito[[#This Row],[wkt]],18),FIND(",",drito[[#This Row],[wkt]],22)-FIND(" ",drito[[#This Row],[wkt]],18))</f>
        <v xml:space="preserve"> 25.082703</v>
      </c>
      <c r="Q157" s="1" t="str">
        <f>MID(drito[[#This Row],[wkt]],FIND(", ",drito[[#This Row],[wkt]]),FIND(" ",drito[[#This Row],[wkt]],45)-FIND(", ",drito[[#This Row],[wkt]]))</f>
        <v>, 121.574704</v>
      </c>
      <c r="R157" s="1" t="str">
        <f>RIGHT(drito[[#This Row],[欄2]],LEN(drito[[#This Row],[欄2]])-2)</f>
        <v>121.574704</v>
      </c>
      <c r="S157" s="1" t="str">
        <f>MID(drito[[#This Row],[wkt]],FIND(" ",drito[[#This Row],[wkt]],45),FIND(" ",drito[[#This Row],[wkt]],28)-FIND("((",drito[[#This Row],[wkt]]))</f>
        <v xml:space="preserve"> 25.080065))</v>
      </c>
      <c r="T157" s="1" t="str">
        <f>LEFT(drito[[#This Row],[欄3]],LEN(drito[[#This Row],[欄3]])-2)</f>
        <v xml:space="preserve"> 25.080065</v>
      </c>
    </row>
    <row r="158" spans="1:20" x14ac:dyDescent="0.3">
      <c r="A158" s="1" t="s">
        <v>1012</v>
      </c>
      <c r="B158">
        <v>158</v>
      </c>
      <c r="C158" s="1" t="s">
        <v>14</v>
      </c>
      <c r="D158" s="1" t="s">
        <v>1013</v>
      </c>
      <c r="E158" s="1" t="s">
        <v>1014</v>
      </c>
      <c r="F158">
        <v>25.067025999999998</v>
      </c>
      <c r="G158">
        <v>121.61355</v>
      </c>
      <c r="H158" s="1" t="s">
        <v>1015</v>
      </c>
      <c r="I158" s="1" t="s">
        <v>1016</v>
      </c>
      <c r="J158">
        <v>48</v>
      </c>
      <c r="K158" s="1" t="s">
        <v>823</v>
      </c>
      <c r="L158">
        <v>203.2916101986344</v>
      </c>
      <c r="M158" s="1" t="s">
        <v>1017</v>
      </c>
      <c r="N158" s="1" t="str">
        <f>MID(drito[[#This Row],[wkt]],FIND("((",drito[[#This Row],[wkt]]),FIND(" ",drito[[#This Row],[wkt]],28)-FIND("((",drito[[#This Row],[wkt]]))</f>
        <v>((121.61355</v>
      </c>
      <c r="O158" s="1" t="str">
        <f>RIGHT(drito[[#This Row],[欄1]],LEN(drito[[#This Row],[欄1]])-2)</f>
        <v>121.61355</v>
      </c>
      <c r="P158" s="1" t="str">
        <f>MID(drito[[#This Row],[wkt]],FIND(" ",drito[[#This Row],[wkt]],18),FIND(",",drito[[#This Row],[wkt]],22)-FIND(" ",drito[[#This Row],[wkt]],18))</f>
        <v xml:space="preserve"> 25.067026</v>
      </c>
      <c r="Q158" s="1" t="str">
        <f>MID(drito[[#This Row],[wkt]],FIND(", ",drito[[#This Row],[wkt]]),FIND(" ",drito[[#This Row],[wkt]],45)-FIND(", ",drito[[#This Row],[wkt]]))</f>
        <v>, 121.611724</v>
      </c>
      <c r="R158" s="1" t="str">
        <f>RIGHT(drito[[#This Row],[欄2]],LEN(drito[[#This Row],[欄2]])-2)</f>
        <v>121.611724</v>
      </c>
      <c r="S158" s="1" t="str">
        <f>MID(drito[[#This Row],[wkt]],FIND(" ",drito[[#This Row],[wkt]],45),FIND(" ",drito[[#This Row],[wkt]],28)-FIND("((",drito[[#This Row],[wkt]]))</f>
        <v xml:space="preserve"> 25.067053)</v>
      </c>
      <c r="T158" s="1" t="str">
        <f>LEFT(drito[[#This Row],[欄3]],LEN(drito[[#This Row],[欄3]])-2)</f>
        <v xml:space="preserve"> 25.06705</v>
      </c>
    </row>
    <row r="159" spans="1:20" x14ac:dyDescent="0.3">
      <c r="A159" s="1" t="s">
        <v>1018</v>
      </c>
      <c r="B159">
        <v>159</v>
      </c>
      <c r="C159" s="1" t="s">
        <v>14</v>
      </c>
      <c r="D159" s="1" t="s">
        <v>1019</v>
      </c>
      <c r="E159" s="1" t="s">
        <v>1020</v>
      </c>
      <c r="F159">
        <v>25.082865999999999</v>
      </c>
      <c r="G159">
        <v>121.566695</v>
      </c>
      <c r="H159" s="1" t="s">
        <v>1021</v>
      </c>
      <c r="I159" s="1" t="s">
        <v>1022</v>
      </c>
      <c r="J159">
        <v>36</v>
      </c>
      <c r="K159" s="1" t="s">
        <v>849</v>
      </c>
      <c r="L159">
        <v>58.908208812166343</v>
      </c>
      <c r="M159" s="1" t="s">
        <v>1023</v>
      </c>
      <c r="N159" s="1" t="str">
        <f>MID(drito[[#This Row],[wkt]],FIND("((",drito[[#This Row],[wkt]]),FIND(" ",drito[[#This Row],[wkt]],28)-FIND("((",drito[[#This Row],[wkt]]))</f>
        <v>((121.566695</v>
      </c>
      <c r="O159" s="1" t="str">
        <f>RIGHT(drito[[#This Row],[欄1]],LEN(drito[[#This Row],[欄1]])-2)</f>
        <v>121.566695</v>
      </c>
      <c r="P159" s="1" t="str">
        <f>MID(drito[[#This Row],[wkt]],FIND(" ",drito[[#This Row],[wkt]],18),FIND(",",drito[[#This Row],[wkt]],22)-FIND(" ",drito[[#This Row],[wkt]],18))</f>
        <v xml:space="preserve"> 25.082866</v>
      </c>
      <c r="Q159" s="1" t="str">
        <f>MID(drito[[#This Row],[wkt]],FIND(", ",drito[[#This Row],[wkt]]),FIND(" ",drito[[#This Row],[wkt]],45)-FIND(", ",drito[[#This Row],[wkt]]))</f>
        <v>, 121.566647</v>
      </c>
      <c r="R159" s="1" t="str">
        <f>RIGHT(drito[[#This Row],[欄2]],LEN(drito[[#This Row],[欄2]])-2)</f>
        <v>121.566647</v>
      </c>
      <c r="S159" s="1" t="str">
        <f>MID(drito[[#This Row],[wkt]],FIND(" ",drito[[#This Row],[wkt]],45),FIND(" ",drito[[#This Row],[wkt]],28)-FIND("((",drito[[#This Row],[wkt]]))</f>
        <v xml:space="preserve"> 25.082339))</v>
      </c>
      <c r="T159" s="1" t="str">
        <f>LEFT(drito[[#This Row],[欄3]],LEN(drito[[#This Row],[欄3]])-2)</f>
        <v xml:space="preserve"> 25.082339</v>
      </c>
    </row>
    <row r="160" spans="1:20" x14ac:dyDescent="0.3">
      <c r="A160" s="1" t="s">
        <v>1024</v>
      </c>
      <c r="B160">
        <v>161</v>
      </c>
      <c r="C160" s="1" t="s">
        <v>14</v>
      </c>
      <c r="D160" s="1" t="s">
        <v>1025</v>
      </c>
      <c r="E160" s="1" t="s">
        <v>1026</v>
      </c>
      <c r="F160">
        <v>25.131143000000002</v>
      </c>
      <c r="G160">
        <v>121.50376799999999</v>
      </c>
      <c r="H160" s="1" t="s">
        <v>1027</v>
      </c>
      <c r="I160" s="1" t="s">
        <v>1028</v>
      </c>
      <c r="J160">
        <v>56</v>
      </c>
      <c r="K160" s="1" t="s">
        <v>758</v>
      </c>
      <c r="L160">
        <v>629.07542518805974</v>
      </c>
      <c r="M160" s="1" t="s">
        <v>1029</v>
      </c>
      <c r="N160" s="1" t="str">
        <f>MID(drito[[#This Row],[wkt]],FIND("((",drito[[#This Row],[wkt]]),FIND(" ",drito[[#This Row],[wkt]],28)-FIND("((",drito[[#This Row],[wkt]]))</f>
        <v>((121.503768</v>
      </c>
      <c r="O160" s="1" t="str">
        <f>RIGHT(drito[[#This Row],[欄1]],LEN(drito[[#This Row],[欄1]])-2)</f>
        <v>121.503768</v>
      </c>
      <c r="P160" s="1" t="str">
        <f>MID(drito[[#This Row],[wkt]],FIND(" ",drito[[#This Row],[wkt]],18),FIND(",",drito[[#This Row],[wkt]],22)-FIND(" ",drito[[#This Row],[wkt]],18))</f>
        <v xml:space="preserve"> 25.131143</v>
      </c>
      <c r="Q160" s="1" t="str">
        <f>MID(drito[[#This Row],[wkt]],FIND(", ",drito[[#This Row],[wkt]]),FIND(" ",drito[[#This Row],[wkt]],45)-FIND(", ",drito[[#This Row],[wkt]]))</f>
        <v>, 121.49824</v>
      </c>
      <c r="R160" s="1" t="str">
        <f>RIGHT(drito[[#This Row],[欄2]],LEN(drito[[#This Row],[欄2]])-2)</f>
        <v>121.49824</v>
      </c>
      <c r="S160" s="1" t="str">
        <f>MID(drito[[#This Row],[wkt]],FIND(" ",drito[[#This Row],[wkt]],45),FIND(" ",drito[[#This Row],[wkt]],28)-FIND("((",drito[[#This Row],[wkt]]))</f>
        <v xml:space="preserve"> 25.132316))</v>
      </c>
      <c r="T160" s="1" t="str">
        <f>LEFT(drito[[#This Row],[欄3]],LEN(drito[[#This Row],[欄3]])-2)</f>
        <v xml:space="preserve"> 25.132316</v>
      </c>
    </row>
    <row r="161" spans="1:20" x14ac:dyDescent="0.3">
      <c r="A161" s="1" t="s">
        <v>1030</v>
      </c>
      <c r="B161">
        <v>162</v>
      </c>
      <c r="C161" s="1" t="s">
        <v>14</v>
      </c>
      <c r="D161" s="1" t="s">
        <v>1031</v>
      </c>
      <c r="E161" s="1" t="s">
        <v>1032</v>
      </c>
      <c r="F161">
        <v>25.062923999999999</v>
      </c>
      <c r="G161">
        <v>121.52772</v>
      </c>
      <c r="H161" s="1" t="s">
        <v>1033</v>
      </c>
      <c r="I161" s="1" t="s">
        <v>1034</v>
      </c>
      <c r="J161">
        <v>70</v>
      </c>
      <c r="K161" s="1" t="s">
        <v>704</v>
      </c>
      <c r="L161">
        <v>83.892365371493298</v>
      </c>
      <c r="M161" s="1" t="s">
        <v>1035</v>
      </c>
      <c r="N161" s="1" t="str">
        <f>MID(drito[[#This Row],[wkt]],FIND("((",drito[[#This Row],[wkt]]),FIND(" ",drito[[#This Row],[wkt]],28)-FIND("((",drito[[#This Row],[wkt]]))</f>
        <v>((121.52772</v>
      </c>
      <c r="O161" s="1" t="str">
        <f>RIGHT(drito[[#This Row],[欄1]],LEN(drito[[#This Row],[欄1]])-2)</f>
        <v>121.52772</v>
      </c>
      <c r="P161" s="1" t="str">
        <f>MID(drito[[#This Row],[wkt]],FIND(" ",drito[[#This Row],[wkt]],18),FIND(",",drito[[#This Row],[wkt]],22)-FIND(" ",drito[[#This Row],[wkt]],18))</f>
        <v xml:space="preserve"> 25.062924</v>
      </c>
      <c r="Q161" s="1" t="str">
        <f>MID(drito[[#This Row],[wkt]],FIND(", ",drito[[#This Row],[wkt]]),FIND(" ",drito[[#This Row],[wkt]],45)-FIND(", ",drito[[#This Row],[wkt]]))</f>
        <v>, 121.527114</v>
      </c>
      <c r="R161" s="1" t="str">
        <f>RIGHT(drito[[#This Row],[欄2]],LEN(drito[[#This Row],[欄2]])-2)</f>
        <v>121.527114</v>
      </c>
      <c r="S161" s="1" t="str">
        <f>MID(drito[[#This Row],[wkt]],FIND(" ",drito[[#This Row],[wkt]],45),FIND(" ",drito[[#This Row],[wkt]],28)-FIND("((",drito[[#This Row],[wkt]]))</f>
        <v xml:space="preserve"> 25.062476)</v>
      </c>
      <c r="T161" s="1" t="str">
        <f>LEFT(drito[[#This Row],[欄3]],LEN(drito[[#This Row],[欄3]])-2)</f>
        <v xml:space="preserve"> 25.06247</v>
      </c>
    </row>
    <row r="162" spans="1:20" x14ac:dyDescent="0.3">
      <c r="A162" s="1" t="s">
        <v>1036</v>
      </c>
      <c r="B162">
        <v>163</v>
      </c>
      <c r="C162" s="1" t="s">
        <v>14</v>
      </c>
      <c r="D162" s="1" t="s">
        <v>1037</v>
      </c>
      <c r="E162" s="1" t="s">
        <v>1038</v>
      </c>
      <c r="F162">
        <v>25.018097000000001</v>
      </c>
      <c r="G162">
        <v>121.559279</v>
      </c>
      <c r="H162" s="1" t="s">
        <v>1039</v>
      </c>
      <c r="I162" s="1" t="s">
        <v>1040</v>
      </c>
      <c r="J162">
        <v>72</v>
      </c>
      <c r="K162" s="1" t="s">
        <v>1041</v>
      </c>
      <c r="L162">
        <v>90.558114975083981</v>
      </c>
      <c r="M162" s="1" t="s">
        <v>1042</v>
      </c>
      <c r="N162" s="1" t="str">
        <f>MID(drito[[#This Row],[wkt]],FIND("((",drito[[#This Row],[wkt]]),FIND(" ",drito[[#This Row],[wkt]],28)-FIND("((",drito[[#This Row],[wkt]]))</f>
        <v>((121.559279</v>
      </c>
      <c r="O162" s="1" t="str">
        <f>RIGHT(drito[[#This Row],[欄1]],LEN(drito[[#This Row],[欄1]])-2)</f>
        <v>121.559279</v>
      </c>
      <c r="P162" s="1" t="str">
        <f>MID(drito[[#This Row],[wkt]],FIND(" ",drito[[#This Row],[wkt]],18),FIND(",",drito[[#This Row],[wkt]],22)-FIND(" ",drito[[#This Row],[wkt]],18))</f>
        <v xml:space="preserve"> 25.018097</v>
      </c>
      <c r="Q162" s="1" t="str">
        <f>MID(drito[[#This Row],[wkt]],FIND(", ",drito[[#This Row],[wkt]]),FIND(" ",drito[[#This Row],[wkt]],45)-FIND(", ",drito[[#This Row],[wkt]]))</f>
        <v>, 121.558606</v>
      </c>
      <c r="R162" s="1" t="str">
        <f>RIGHT(drito[[#This Row],[欄2]],LEN(drito[[#This Row],[欄2]])-2)</f>
        <v>121.558606</v>
      </c>
      <c r="S162" s="1" t="str">
        <f>MID(drito[[#This Row],[wkt]],FIND(" ",drito[[#This Row],[wkt]],45),FIND(" ",drito[[#This Row],[wkt]],28)-FIND("((",drito[[#This Row],[wkt]]))</f>
        <v xml:space="preserve"> 25.018554))</v>
      </c>
      <c r="T162" s="1" t="str">
        <f>LEFT(drito[[#This Row],[欄3]],LEN(drito[[#This Row],[欄3]])-2)</f>
        <v xml:space="preserve"> 25.018554</v>
      </c>
    </row>
    <row r="163" spans="1:20" x14ac:dyDescent="0.3">
      <c r="A163" s="1" t="s">
        <v>1043</v>
      </c>
      <c r="B163">
        <v>164</v>
      </c>
      <c r="C163" s="1" t="s">
        <v>14</v>
      </c>
      <c r="D163" s="1" t="s">
        <v>1044</v>
      </c>
      <c r="E163" s="1" t="s">
        <v>1045</v>
      </c>
      <c r="F163">
        <v>25.126286</v>
      </c>
      <c r="G163">
        <v>121.500801</v>
      </c>
      <c r="H163" s="1" t="s">
        <v>1046</v>
      </c>
      <c r="I163" s="1" t="s">
        <v>1047</v>
      </c>
      <c r="J163">
        <v>56</v>
      </c>
      <c r="K163" s="1" t="s">
        <v>1048</v>
      </c>
      <c r="L163">
        <v>21.975381028735978</v>
      </c>
      <c r="M163" s="1" t="s">
        <v>1049</v>
      </c>
      <c r="N163" s="1" t="str">
        <f>MID(drito[[#This Row],[wkt]],FIND("((",drito[[#This Row],[wkt]]),FIND(" ",drito[[#This Row],[wkt]],28)-FIND("((",drito[[#This Row],[wkt]]))</f>
        <v>((121.500801</v>
      </c>
      <c r="O163" s="1" t="str">
        <f>RIGHT(drito[[#This Row],[欄1]],LEN(drito[[#This Row],[欄1]])-2)</f>
        <v>121.500801</v>
      </c>
      <c r="P163" s="1" t="str">
        <f>MID(drito[[#This Row],[wkt]],FIND(" ",drito[[#This Row],[wkt]],18),FIND(",",drito[[#This Row],[wkt]],22)-FIND(" ",drito[[#This Row],[wkt]],18))</f>
        <v xml:space="preserve"> 25.126286</v>
      </c>
      <c r="Q163" s="1" t="str">
        <f>MID(drito[[#This Row],[wkt]],FIND(", ",drito[[#This Row],[wkt]]),FIND(" ",drito[[#This Row],[wkt]],45)-FIND(", ",drito[[#This Row],[wkt]]))</f>
        <v>, 121.50096</v>
      </c>
      <c r="R163" s="1" t="str">
        <f>RIGHT(drito[[#This Row],[欄2]],LEN(drito[[#This Row],[欄2]])-2)</f>
        <v>121.50096</v>
      </c>
      <c r="S163" s="1" t="str">
        <f>MID(drito[[#This Row],[wkt]],FIND(" ",drito[[#This Row],[wkt]],45),FIND(" ",drito[[#This Row],[wkt]],28)-FIND("((",drito[[#This Row],[wkt]]))</f>
        <v xml:space="preserve"> 25.126169))</v>
      </c>
      <c r="T163" s="1" t="str">
        <f>LEFT(drito[[#This Row],[欄3]],LEN(drito[[#This Row],[欄3]])-2)</f>
        <v xml:space="preserve"> 25.126169</v>
      </c>
    </row>
    <row r="164" spans="1:20" x14ac:dyDescent="0.3">
      <c r="A164" s="1" t="s">
        <v>1050</v>
      </c>
      <c r="B164">
        <v>165</v>
      </c>
      <c r="C164" s="1" t="s">
        <v>14</v>
      </c>
      <c r="D164" s="1" t="s">
        <v>1051</v>
      </c>
      <c r="E164" s="1" t="s">
        <v>1052</v>
      </c>
      <c r="F164">
        <v>25.120788000000001</v>
      </c>
      <c r="G164">
        <v>121.50569299999999</v>
      </c>
      <c r="H164" s="1" t="s">
        <v>1053</v>
      </c>
      <c r="I164" s="1" t="s">
        <v>1054</v>
      </c>
      <c r="J164">
        <v>62</v>
      </c>
      <c r="K164" s="1" t="s">
        <v>961</v>
      </c>
      <c r="L164">
        <v>23.12794701440172</v>
      </c>
      <c r="M164" s="1" t="s">
        <v>1055</v>
      </c>
      <c r="N164" s="1" t="str">
        <f>MID(drito[[#This Row],[wkt]],FIND("((",drito[[#This Row],[wkt]]),FIND(" ",drito[[#This Row],[wkt]],28)-FIND("((",drito[[#This Row],[wkt]]))</f>
        <v>((121.505693</v>
      </c>
      <c r="O164" s="1" t="str">
        <f>RIGHT(drito[[#This Row],[欄1]],LEN(drito[[#This Row],[欄1]])-2)</f>
        <v>121.505693</v>
      </c>
      <c r="P164" s="1" t="str">
        <f>MID(drito[[#This Row],[wkt]],FIND(" ",drito[[#This Row],[wkt]],18),FIND(",",drito[[#This Row],[wkt]],22)-FIND(" ",drito[[#This Row],[wkt]],18))</f>
        <v xml:space="preserve"> 25.120788</v>
      </c>
      <c r="Q164" s="1" t="str">
        <f>MID(drito[[#This Row],[wkt]],FIND(", ",drito[[#This Row],[wkt]]),FIND(" ",drito[[#This Row],[wkt]],45)-FIND(", ",drito[[#This Row],[wkt]]))</f>
        <v>, 121.50589</v>
      </c>
      <c r="R164" s="1" t="str">
        <f>RIGHT(drito[[#This Row],[欄2]],LEN(drito[[#This Row],[欄2]])-2)</f>
        <v>121.50589</v>
      </c>
      <c r="S164" s="1" t="str">
        <f>MID(drito[[#This Row],[wkt]],FIND(" ",drito[[#This Row],[wkt]],45),FIND(" ",drito[[#This Row],[wkt]],28)-FIND("((",drito[[#This Row],[wkt]]))</f>
        <v xml:space="preserve"> 25.120854))</v>
      </c>
      <c r="T164" s="1" t="str">
        <f>LEFT(drito[[#This Row],[欄3]],LEN(drito[[#This Row],[欄3]])-2)</f>
        <v xml:space="preserve"> 25.120854</v>
      </c>
    </row>
    <row r="165" spans="1:20" x14ac:dyDescent="0.3">
      <c r="A165" s="1" t="s">
        <v>1056</v>
      </c>
      <c r="B165">
        <v>166</v>
      </c>
      <c r="C165" s="1" t="s">
        <v>14</v>
      </c>
      <c r="D165" s="1" t="s">
        <v>1057</v>
      </c>
      <c r="E165" s="1" t="s">
        <v>1058</v>
      </c>
      <c r="F165">
        <v>24.980602000000001</v>
      </c>
      <c r="G165">
        <v>121.55617700000001</v>
      </c>
      <c r="H165" s="1" t="s">
        <v>1059</v>
      </c>
      <c r="I165" s="1" t="s">
        <v>1060</v>
      </c>
      <c r="J165">
        <v>34</v>
      </c>
      <c r="K165" s="1" t="s">
        <v>974</v>
      </c>
      <c r="L165">
        <v>1465.2921314623036</v>
      </c>
      <c r="M165" s="1" t="s">
        <v>1061</v>
      </c>
      <c r="N165" s="1" t="str">
        <f>MID(drito[[#This Row],[wkt]],FIND("((",drito[[#This Row],[wkt]]),FIND(" ",drito[[#This Row],[wkt]],28)-FIND("((",drito[[#This Row],[wkt]]))</f>
        <v>((121.556177</v>
      </c>
      <c r="O165" s="1" t="str">
        <f>RIGHT(drito[[#This Row],[欄1]],LEN(drito[[#This Row],[欄1]])-2)</f>
        <v>121.556177</v>
      </c>
      <c r="P165" s="1" t="str">
        <f>MID(drito[[#This Row],[wkt]],FIND(" ",drito[[#This Row],[wkt]],18),FIND(",",drito[[#This Row],[wkt]],22)-FIND(" ",drito[[#This Row],[wkt]],18))</f>
        <v xml:space="preserve"> 24.980602</v>
      </c>
      <c r="Q165" s="1" t="str">
        <f>MID(drito[[#This Row],[wkt]],FIND(", ",drito[[#This Row],[wkt]]),FIND(" ",drito[[#This Row],[wkt]],45)-FIND(", ",drito[[#This Row],[wkt]]))</f>
        <v>, 121.543209</v>
      </c>
      <c r="R165" s="1" t="str">
        <f>RIGHT(drito[[#This Row],[欄2]],LEN(drito[[#This Row],[欄2]])-2)</f>
        <v>121.543209</v>
      </c>
      <c r="S165" s="1" t="str">
        <f>MID(drito[[#This Row],[wkt]],FIND(" ",drito[[#This Row],[wkt]],45),FIND(" ",drito[[#This Row],[wkt]],28)-FIND("((",drito[[#This Row],[wkt]]))</f>
        <v xml:space="preserve"> 24.982859))</v>
      </c>
      <c r="T165" s="1" t="str">
        <f>LEFT(drito[[#This Row],[欄3]],LEN(drito[[#This Row],[欄3]])-2)</f>
        <v xml:space="preserve"> 24.982859</v>
      </c>
    </row>
    <row r="166" spans="1:20" x14ac:dyDescent="0.3">
      <c r="A166" s="1" t="s">
        <v>1062</v>
      </c>
      <c r="B166">
        <v>167</v>
      </c>
      <c r="C166" s="1" t="s">
        <v>14</v>
      </c>
      <c r="D166" s="1" t="s">
        <v>1063</v>
      </c>
      <c r="E166" s="1" t="s">
        <v>1064</v>
      </c>
      <c r="F166">
        <v>25.095714000000001</v>
      </c>
      <c r="G166">
        <v>121.518046</v>
      </c>
      <c r="H166" s="1" t="s">
        <v>1065</v>
      </c>
      <c r="I166" s="1" t="s">
        <v>1066</v>
      </c>
      <c r="J166">
        <v>50</v>
      </c>
      <c r="K166" s="1" t="s">
        <v>737</v>
      </c>
      <c r="L166">
        <v>870.58905034473889</v>
      </c>
      <c r="M166" s="1" t="s">
        <v>1067</v>
      </c>
      <c r="N166" s="1" t="str">
        <f>MID(drito[[#This Row],[wkt]],FIND("((",drito[[#This Row],[wkt]]),FIND(" ",drito[[#This Row],[wkt]],28)-FIND("((",drito[[#This Row],[wkt]]))</f>
        <v>((121.518046</v>
      </c>
      <c r="O166" s="1" t="str">
        <f>RIGHT(drito[[#This Row],[欄1]],LEN(drito[[#This Row],[欄1]])-2)</f>
        <v>121.518046</v>
      </c>
      <c r="P166" s="1" t="str">
        <f>MID(drito[[#This Row],[wkt]],FIND(" ",drito[[#This Row],[wkt]],18),FIND(",",drito[[#This Row],[wkt]],22)-FIND(" ",drito[[#This Row],[wkt]],18))</f>
        <v xml:space="preserve"> 25.095714</v>
      </c>
      <c r="Q166" s="1" t="str">
        <f>MID(drito[[#This Row],[wkt]],FIND(", ",drito[[#This Row],[wkt]]),FIND(" ",drito[[#This Row],[wkt]],45)-FIND(", ",drito[[#This Row],[wkt]]))</f>
        <v>, 121.522636</v>
      </c>
      <c r="R166" s="1" t="str">
        <f>RIGHT(drito[[#This Row],[欄2]],LEN(drito[[#This Row],[欄2]])-2)</f>
        <v>121.522636</v>
      </c>
      <c r="S166" s="1" t="str">
        <f>MID(drito[[#This Row],[wkt]],FIND(" ",drito[[#This Row],[wkt]],45),FIND(" ",drito[[#This Row],[wkt]],28)-FIND("((",drito[[#This Row],[wkt]]))</f>
        <v xml:space="preserve"> 25.102046))</v>
      </c>
      <c r="T166" s="1" t="str">
        <f>LEFT(drito[[#This Row],[欄3]],LEN(drito[[#This Row],[欄3]])-2)</f>
        <v xml:space="preserve"> 25.102046</v>
      </c>
    </row>
    <row r="167" spans="1:20" x14ac:dyDescent="0.3">
      <c r="A167" s="1" t="s">
        <v>1068</v>
      </c>
      <c r="B167">
        <v>168</v>
      </c>
      <c r="C167" s="1" t="s">
        <v>14</v>
      </c>
      <c r="D167" s="1" t="s">
        <v>1069</v>
      </c>
      <c r="E167" s="1" t="s">
        <v>1070</v>
      </c>
      <c r="F167">
        <v>25.022880000000001</v>
      </c>
      <c r="G167">
        <v>121.52285500000001</v>
      </c>
      <c r="H167" s="1" t="s">
        <v>1071</v>
      </c>
      <c r="I167" s="1" t="s">
        <v>1072</v>
      </c>
      <c r="J167">
        <v>44</v>
      </c>
      <c r="K167" s="1" t="s">
        <v>407</v>
      </c>
      <c r="L167">
        <v>297.09768574771971</v>
      </c>
      <c r="M167" s="1" t="s">
        <v>1073</v>
      </c>
      <c r="N167" s="1" t="str">
        <f>MID(drito[[#This Row],[wkt]],FIND("((",drito[[#This Row],[wkt]]),FIND(" ",drito[[#This Row],[wkt]],28)-FIND("((",drito[[#This Row],[wkt]]))</f>
        <v>((121.522855</v>
      </c>
      <c r="O167" s="1" t="str">
        <f>RIGHT(drito[[#This Row],[欄1]],LEN(drito[[#This Row],[欄1]])-2)</f>
        <v>121.522855</v>
      </c>
      <c r="P167" s="1" t="str">
        <f>MID(drito[[#This Row],[wkt]],FIND(" ",drito[[#This Row],[wkt]],18),FIND(",",drito[[#This Row],[wkt]],22)-FIND(" ",drito[[#This Row],[wkt]],18))</f>
        <v xml:space="preserve"> 25.02288</v>
      </c>
      <c r="Q167" s="1" t="str">
        <f>MID(drito[[#This Row],[wkt]],FIND(", ",drito[[#This Row],[wkt]]),FIND(" ",drito[[#This Row],[wkt]],45)-FIND(", ",drito[[#This Row],[wkt]]))</f>
        <v>, 121.523353</v>
      </c>
      <c r="R167" s="1" t="str">
        <f>RIGHT(drito[[#This Row],[欄2]],LEN(drito[[#This Row],[欄2]])-2)</f>
        <v>121.523353</v>
      </c>
      <c r="S167" s="1" t="str">
        <f>MID(drito[[#This Row],[wkt]],FIND(" ",drito[[#This Row],[wkt]],45),FIND(" ",drito[[#This Row],[wkt]],28)-FIND("((",drito[[#This Row],[wkt]]))</f>
        <v xml:space="preserve"> 25.025502))</v>
      </c>
      <c r="T167" s="1" t="str">
        <f>LEFT(drito[[#This Row],[欄3]],LEN(drito[[#This Row],[欄3]])-2)</f>
        <v xml:space="preserve"> 25.025502</v>
      </c>
    </row>
    <row r="168" spans="1:20" x14ac:dyDescent="0.3">
      <c r="A168" s="1" t="s">
        <v>1074</v>
      </c>
      <c r="B168">
        <v>169</v>
      </c>
      <c r="C168" s="1" t="s">
        <v>14</v>
      </c>
      <c r="D168" s="1" t="s">
        <v>1075</v>
      </c>
      <c r="E168" s="1" t="s">
        <v>1076</v>
      </c>
      <c r="F168">
        <v>25.030014999999999</v>
      </c>
      <c r="G168">
        <v>121.50981299999999</v>
      </c>
      <c r="H168" s="1" t="s">
        <v>1077</v>
      </c>
      <c r="I168" s="1" t="s">
        <v>1078</v>
      </c>
      <c r="J168">
        <v>44</v>
      </c>
      <c r="K168" s="1" t="s">
        <v>449</v>
      </c>
      <c r="L168">
        <v>603.66642577948619</v>
      </c>
      <c r="M168" s="1" t="s">
        <v>1079</v>
      </c>
      <c r="N168" s="1" t="str">
        <f>MID(drito[[#This Row],[wkt]],FIND("((",drito[[#This Row],[wkt]]),FIND(" ",drito[[#This Row],[wkt]],28)-FIND("((",drito[[#This Row],[wkt]]))</f>
        <v>((121.509813</v>
      </c>
      <c r="O168" s="1" t="str">
        <f>RIGHT(drito[[#This Row],[欄1]],LEN(drito[[#This Row],[欄1]])-2)</f>
        <v>121.509813</v>
      </c>
      <c r="P168" s="1" t="str">
        <f>MID(drito[[#This Row],[wkt]],FIND(" ",drito[[#This Row],[wkt]],18),FIND(",",drito[[#This Row],[wkt]],22)-FIND(" ",drito[[#This Row],[wkt]],18))</f>
        <v xml:space="preserve"> 25.030015</v>
      </c>
      <c r="Q168" s="1" t="str">
        <f>MID(drito[[#This Row],[wkt]],FIND(", ",drito[[#This Row],[wkt]]),FIND(" ",drito[[#This Row],[wkt]],45)-FIND(", ",drito[[#This Row],[wkt]]))</f>
        <v>, 121.510988</v>
      </c>
      <c r="R168" s="1" t="str">
        <f>RIGHT(drito[[#This Row],[欄2]],LEN(drito[[#This Row],[欄2]])-2)</f>
        <v>121.510988</v>
      </c>
      <c r="S168" s="1" t="str">
        <f>MID(drito[[#This Row],[wkt]],FIND(" ",drito[[#This Row],[wkt]],45),FIND(" ",drito[[#This Row],[wkt]],28)-FIND("((",drito[[#This Row],[wkt]]))</f>
        <v xml:space="preserve"> 25.035309))</v>
      </c>
      <c r="T168" s="1" t="str">
        <f>LEFT(drito[[#This Row],[欄3]],LEN(drito[[#This Row],[欄3]])-2)</f>
        <v xml:space="preserve"> 25.035309</v>
      </c>
    </row>
    <row r="169" spans="1:20" x14ac:dyDescent="0.3">
      <c r="A169" s="1" t="s">
        <v>1080</v>
      </c>
      <c r="B169">
        <v>170</v>
      </c>
      <c r="C169" s="1" t="s">
        <v>14</v>
      </c>
      <c r="D169" s="1" t="s">
        <v>1081</v>
      </c>
      <c r="E169" s="1" t="s">
        <v>1082</v>
      </c>
      <c r="F169">
        <v>25.059245000000001</v>
      </c>
      <c r="G169">
        <v>121.568883</v>
      </c>
      <c r="H169" s="1" t="s">
        <v>1083</v>
      </c>
      <c r="I169" s="1" t="s">
        <v>1084</v>
      </c>
      <c r="J169">
        <v>50</v>
      </c>
      <c r="K169" s="1" t="s">
        <v>224</v>
      </c>
      <c r="L169">
        <v>970.73901031989999</v>
      </c>
      <c r="M169" s="1" t="s">
        <v>1085</v>
      </c>
      <c r="N169" s="1" t="str">
        <f>MID(drito[[#This Row],[wkt]],FIND("((",drito[[#This Row],[wkt]]),FIND(" ",drito[[#This Row],[wkt]],28)-FIND("((",drito[[#This Row],[wkt]]))</f>
        <v>((121.568883</v>
      </c>
      <c r="O169" s="1" t="str">
        <f>RIGHT(drito[[#This Row],[欄1]],LEN(drito[[#This Row],[欄1]])-2)</f>
        <v>121.568883</v>
      </c>
      <c r="P169" s="1" t="str">
        <f>MID(drito[[#This Row],[wkt]],FIND(" ",drito[[#This Row],[wkt]],18),FIND(",",drito[[#This Row],[wkt]],22)-FIND(" ",drito[[#This Row],[wkt]],18))</f>
        <v xml:space="preserve"> 25.059245</v>
      </c>
      <c r="Q169" s="1" t="str">
        <f>MID(drito[[#This Row],[wkt]],FIND(", ",drito[[#This Row],[wkt]]),FIND(" ",drito[[#This Row],[wkt]],45)-FIND(", ",drito[[#This Row],[wkt]]))</f>
        <v>, 121.56471</v>
      </c>
      <c r="R169" s="1" t="str">
        <f>RIGHT(drito[[#This Row],[欄2]],LEN(drito[[#This Row],[欄2]])-2)</f>
        <v>121.56471</v>
      </c>
      <c r="S169" s="1" t="str">
        <f>MID(drito[[#This Row],[wkt]],FIND(" ",drito[[#This Row],[wkt]],45),FIND(" ",drito[[#This Row],[wkt]],28)-FIND("((",drito[[#This Row],[wkt]]))</f>
        <v xml:space="preserve"> 25.051588))</v>
      </c>
      <c r="T169" s="1" t="str">
        <f>LEFT(drito[[#This Row],[欄3]],LEN(drito[[#This Row],[欄3]])-2)</f>
        <v xml:space="preserve"> 25.051588</v>
      </c>
    </row>
    <row r="170" spans="1:20" x14ac:dyDescent="0.3">
      <c r="A170" s="1" t="s">
        <v>1086</v>
      </c>
      <c r="B170">
        <v>171</v>
      </c>
      <c r="C170" s="1" t="s">
        <v>14</v>
      </c>
      <c r="D170" s="1" t="s">
        <v>1087</v>
      </c>
      <c r="E170" s="1" t="s">
        <v>1088</v>
      </c>
      <c r="F170">
        <v>24.996842000000001</v>
      </c>
      <c r="G170">
        <v>121.559651</v>
      </c>
      <c r="H170" s="1" t="s">
        <v>1089</v>
      </c>
      <c r="I170" s="1" t="s">
        <v>1090</v>
      </c>
      <c r="J170">
        <v>38</v>
      </c>
      <c r="K170" s="1" t="s">
        <v>1091</v>
      </c>
      <c r="L170">
        <v>354.13032625665704</v>
      </c>
      <c r="M170" s="1" t="s">
        <v>1092</v>
      </c>
      <c r="N170" s="1" t="str">
        <f>MID(drito[[#This Row],[wkt]],FIND("((",drito[[#This Row],[wkt]]),FIND(" ",drito[[#This Row],[wkt]],28)-FIND("((",drito[[#This Row],[wkt]]))</f>
        <v>((121.559651</v>
      </c>
      <c r="O170" s="1" t="str">
        <f>RIGHT(drito[[#This Row],[欄1]],LEN(drito[[#This Row],[欄1]])-2)</f>
        <v>121.559651</v>
      </c>
      <c r="P170" s="1" t="str">
        <f>MID(drito[[#This Row],[wkt]],FIND(" ",drito[[#This Row],[wkt]],18),FIND(",",drito[[#This Row],[wkt]],22)-FIND(" ",drito[[#This Row],[wkt]],18))</f>
        <v xml:space="preserve"> 24.996842</v>
      </c>
      <c r="Q170" s="1" t="str">
        <f>MID(drito[[#This Row],[wkt]],FIND(", ",drito[[#This Row],[wkt]]),FIND(" ",drito[[#This Row],[wkt]],45)-FIND(", ",drito[[#This Row],[wkt]]))</f>
        <v>, 121.557737</v>
      </c>
      <c r="R170" s="1" t="str">
        <f>RIGHT(drito[[#This Row],[欄2]],LEN(drito[[#This Row],[欄2]])-2)</f>
        <v>121.557737</v>
      </c>
      <c r="S170" s="1" t="str">
        <f>MID(drito[[#This Row],[wkt]],FIND(" ",drito[[#This Row],[wkt]],45),FIND(" ",drito[[#This Row],[wkt]],28)-FIND("((",drito[[#This Row],[wkt]]))</f>
        <v xml:space="preserve"> 24.999383))</v>
      </c>
      <c r="T170" s="1" t="str">
        <f>LEFT(drito[[#This Row],[欄3]],LEN(drito[[#This Row],[欄3]])-2)</f>
        <v xml:space="preserve"> 24.999383</v>
      </c>
    </row>
    <row r="171" spans="1:20" x14ac:dyDescent="0.3">
      <c r="A171" s="1" t="s">
        <v>1093</v>
      </c>
      <c r="B171">
        <v>172</v>
      </c>
      <c r="C171" s="1" t="s">
        <v>14</v>
      </c>
      <c r="D171" s="1" t="s">
        <v>1094</v>
      </c>
      <c r="E171" s="1" t="s">
        <v>1095</v>
      </c>
      <c r="F171">
        <v>25.051562000000001</v>
      </c>
      <c r="G171">
        <v>121.56289099999999</v>
      </c>
      <c r="H171" s="1" t="s">
        <v>1096</v>
      </c>
      <c r="I171" s="1" t="s">
        <v>1097</v>
      </c>
      <c r="J171">
        <v>24</v>
      </c>
      <c r="K171" s="1" t="s">
        <v>224</v>
      </c>
      <c r="L171">
        <v>43.618635847429395</v>
      </c>
      <c r="M171" s="1" t="s">
        <v>1098</v>
      </c>
      <c r="N171" s="1" t="str">
        <f>MID(drito[[#This Row],[wkt]],FIND("((",drito[[#This Row],[wkt]]),FIND(" ",drito[[#This Row],[wkt]],28)-FIND("((",drito[[#This Row],[wkt]]))</f>
        <v>((121.562891</v>
      </c>
      <c r="O171" s="1" t="str">
        <f>RIGHT(drito[[#This Row],[欄1]],LEN(drito[[#This Row],[欄1]])-2)</f>
        <v>121.562891</v>
      </c>
      <c r="P171" s="1" t="str">
        <f>MID(drito[[#This Row],[wkt]],FIND(" ",drito[[#This Row],[wkt]],18),FIND(",",drito[[#This Row],[wkt]],22)-FIND(" ",drito[[#This Row],[wkt]],18))</f>
        <v xml:space="preserve"> 25.051562</v>
      </c>
      <c r="Q171" s="1" t="str">
        <f>MID(drito[[#This Row],[wkt]],FIND(", ",drito[[#This Row],[wkt]]),FIND(" ",drito[[#This Row],[wkt]],45)-FIND(", ",drito[[#This Row],[wkt]]))</f>
        <v>, 121.563073</v>
      </c>
      <c r="R171" s="1" t="str">
        <f>RIGHT(drito[[#This Row],[欄2]],LEN(drito[[#This Row],[欄2]])-2)</f>
        <v>121.563073</v>
      </c>
      <c r="S171" s="1" t="str">
        <f>MID(drito[[#This Row],[wkt]],FIND(" ",drito[[#This Row],[wkt]],45),FIND(" ",drito[[#This Row],[wkt]],28)-FIND("((",drito[[#This Row],[wkt]]))</f>
        <v xml:space="preserve"> 25.051215))</v>
      </c>
      <c r="T171" s="1" t="str">
        <f>LEFT(drito[[#This Row],[欄3]],LEN(drito[[#This Row],[欄3]])-2)</f>
        <v xml:space="preserve"> 25.051215</v>
      </c>
    </row>
    <row r="172" spans="1:20" x14ac:dyDescent="0.3">
      <c r="A172" s="1" t="s">
        <v>1099</v>
      </c>
      <c r="B172">
        <v>173</v>
      </c>
      <c r="C172" s="1" t="s">
        <v>14</v>
      </c>
      <c r="D172" s="1" t="s">
        <v>1100</v>
      </c>
      <c r="E172" s="1" t="s">
        <v>1101</v>
      </c>
      <c r="F172">
        <v>25.052181000000001</v>
      </c>
      <c r="G172">
        <v>121.53321099999999</v>
      </c>
      <c r="H172" s="1" t="s">
        <v>1102</v>
      </c>
      <c r="I172" s="1" t="s">
        <v>1103</v>
      </c>
      <c r="J172">
        <v>56</v>
      </c>
      <c r="K172" s="1" t="s">
        <v>344</v>
      </c>
      <c r="L172">
        <v>32.22059925065934</v>
      </c>
      <c r="M172" s="1" t="s">
        <v>1104</v>
      </c>
      <c r="N172" s="1" t="str">
        <f>MID(drito[[#This Row],[wkt]],FIND("((",drito[[#This Row],[wkt]]),FIND(" ",drito[[#This Row],[wkt]],28)-FIND("((",drito[[#This Row],[wkt]]))</f>
        <v>((121.533211</v>
      </c>
      <c r="O172" s="1" t="str">
        <f>RIGHT(drito[[#This Row],[欄1]],LEN(drito[[#This Row],[欄1]])-2)</f>
        <v>121.533211</v>
      </c>
      <c r="P172" s="1" t="str">
        <f>MID(drito[[#This Row],[wkt]],FIND(" ",drito[[#This Row],[wkt]],18),FIND(",",drito[[#This Row],[wkt]],22)-FIND(" ",drito[[#This Row],[wkt]],18))</f>
        <v xml:space="preserve"> 25.052181</v>
      </c>
      <c r="Q172" s="1" t="str">
        <f>MID(drito[[#This Row],[wkt]],FIND(", ",drito[[#This Row],[wkt]]),FIND(" ",drito[[#This Row],[wkt]],45)-FIND(", ",drito[[#This Row],[wkt]]))</f>
        <v>, 121.533195</v>
      </c>
      <c r="R172" s="1" t="str">
        <f>RIGHT(drito[[#This Row],[欄2]],LEN(drito[[#This Row],[欄2]])-2)</f>
        <v>121.533195</v>
      </c>
      <c r="S172" s="1" t="str">
        <f>MID(drito[[#This Row],[wkt]],FIND(" ",drito[[#This Row],[wkt]],45),FIND(" ",drito[[#This Row],[wkt]],28)-FIND("((",drito[[#This Row],[wkt]]))</f>
        <v xml:space="preserve"> 25.05247))</v>
      </c>
      <c r="T172" s="1" t="str">
        <f>LEFT(drito[[#This Row],[欄3]],LEN(drito[[#This Row],[欄3]])-2)</f>
        <v xml:space="preserve"> 25.05247</v>
      </c>
    </row>
    <row r="173" spans="1:20" x14ac:dyDescent="0.3">
      <c r="A173" s="1" t="s">
        <v>1105</v>
      </c>
      <c r="B173">
        <v>174</v>
      </c>
      <c r="C173" s="1" t="s">
        <v>14</v>
      </c>
      <c r="D173" s="1" t="s">
        <v>1106</v>
      </c>
      <c r="E173" s="1" t="s">
        <v>1107</v>
      </c>
      <c r="F173">
        <v>25.051701999999999</v>
      </c>
      <c r="G173">
        <v>121.553057</v>
      </c>
      <c r="H173" s="1" t="s">
        <v>1108</v>
      </c>
      <c r="I173" s="1" t="s">
        <v>1109</v>
      </c>
      <c r="J173">
        <v>48</v>
      </c>
      <c r="K173" s="1" t="s">
        <v>124</v>
      </c>
      <c r="L173">
        <v>25.749475980217618</v>
      </c>
      <c r="M173" s="1" t="s">
        <v>1110</v>
      </c>
      <c r="N173" s="1" t="str">
        <f>MID(drito[[#This Row],[wkt]],FIND("((",drito[[#This Row],[wkt]]),FIND(" ",drito[[#This Row],[wkt]],28)-FIND("((",drito[[#This Row],[wkt]]))</f>
        <v>((121.553057</v>
      </c>
      <c r="O173" s="1" t="str">
        <f>RIGHT(drito[[#This Row],[欄1]],LEN(drito[[#This Row],[欄1]])-2)</f>
        <v>121.553057</v>
      </c>
      <c r="P173" s="1" t="str">
        <f>MID(drito[[#This Row],[wkt]],FIND(" ",drito[[#This Row],[wkt]],18),FIND(",",drito[[#This Row],[wkt]],22)-FIND(" ",drito[[#This Row],[wkt]],18))</f>
        <v xml:space="preserve"> 25.051702</v>
      </c>
      <c r="Q173" s="1" t="str">
        <f>MID(drito[[#This Row],[wkt]],FIND(", ",drito[[#This Row],[wkt]]),FIND(" ",drito[[#This Row],[wkt]],45)-FIND(", ",drito[[#This Row],[wkt]]))</f>
        <v>, 121.552898</v>
      </c>
      <c r="R173" s="1" t="str">
        <f>RIGHT(drito[[#This Row],[欄2]],LEN(drito[[#This Row],[欄2]])-2)</f>
        <v>121.552898</v>
      </c>
      <c r="S173" s="1" t="str">
        <f>MID(drito[[#This Row],[wkt]],FIND(" ",drito[[#This Row],[wkt]],45),FIND(" ",drito[[#This Row],[wkt]],28)-FIND("((",drito[[#This Row],[wkt]]))</f>
        <v xml:space="preserve"> 25.051534))</v>
      </c>
      <c r="T173" s="1" t="str">
        <f>LEFT(drito[[#This Row],[欄3]],LEN(drito[[#This Row],[欄3]])-2)</f>
        <v xml:space="preserve"> 25.051534</v>
      </c>
    </row>
    <row r="174" spans="1:20" x14ac:dyDescent="0.3">
      <c r="A174" s="1" t="s">
        <v>1111</v>
      </c>
      <c r="B174">
        <v>175</v>
      </c>
      <c r="C174" s="1" t="s">
        <v>14</v>
      </c>
      <c r="D174" s="1" t="s">
        <v>1112</v>
      </c>
      <c r="E174" s="1" t="s">
        <v>1113</v>
      </c>
      <c r="F174">
        <v>25.051618000000001</v>
      </c>
      <c r="G174">
        <v>121.544847</v>
      </c>
      <c r="H174" s="1" t="s">
        <v>1114</v>
      </c>
      <c r="I174" s="1" t="s">
        <v>1115</v>
      </c>
      <c r="J174">
        <v>52</v>
      </c>
      <c r="K174" s="1" t="s">
        <v>783</v>
      </c>
      <c r="L174">
        <v>49.338777516357872</v>
      </c>
      <c r="M174" s="1" t="s">
        <v>1116</v>
      </c>
      <c r="N174" s="1" t="str">
        <f>MID(drito[[#This Row],[wkt]],FIND("((",drito[[#This Row],[wkt]]),FIND(" ",drito[[#This Row],[wkt]],28)-FIND("((",drito[[#This Row],[wkt]]))</f>
        <v>((121.544847</v>
      </c>
      <c r="O174" s="1" t="str">
        <f>RIGHT(drito[[#This Row],[欄1]],LEN(drito[[#This Row],[欄1]])-2)</f>
        <v>121.544847</v>
      </c>
      <c r="P174" s="1" t="str">
        <f>MID(drito[[#This Row],[wkt]],FIND(" ",drito[[#This Row],[wkt]],18),FIND(",",drito[[#This Row],[wkt]],22)-FIND(" ",drito[[#This Row],[wkt]],18))</f>
        <v xml:space="preserve"> 25.051618</v>
      </c>
      <c r="Q174" s="1" t="str">
        <f>MID(drito[[#This Row],[wkt]],FIND(", ",drito[[#This Row],[wkt]]),FIND(" ",drito[[#This Row],[wkt]],45)-FIND(", ",drito[[#This Row],[wkt]]))</f>
        <v>, 121.544908</v>
      </c>
      <c r="R174" s="1" t="str">
        <f>RIGHT(drito[[#This Row],[欄2]],LEN(drito[[#This Row],[欄2]])-2)</f>
        <v>121.544908</v>
      </c>
      <c r="S174" s="1" t="str">
        <f>MID(drito[[#This Row],[wkt]],FIND(" ",drito[[#This Row],[wkt]],45),FIND(" ",drito[[#This Row],[wkt]],28)-FIND("((",drito[[#This Row],[wkt]]))</f>
        <v xml:space="preserve"> 25.052057))</v>
      </c>
      <c r="T174" s="1" t="str">
        <f>LEFT(drito[[#This Row],[欄3]],LEN(drito[[#This Row],[欄3]])-2)</f>
        <v xml:space="preserve"> 25.052057</v>
      </c>
    </row>
    <row r="175" spans="1:20" x14ac:dyDescent="0.3">
      <c r="A175" s="1" t="s">
        <v>1117</v>
      </c>
      <c r="B175">
        <v>176</v>
      </c>
      <c r="C175" s="1" t="s">
        <v>14</v>
      </c>
      <c r="D175" s="1" t="s">
        <v>1118</v>
      </c>
      <c r="E175" s="1" t="s">
        <v>1119</v>
      </c>
      <c r="F175">
        <v>25.055997000000001</v>
      </c>
      <c r="G175">
        <v>121.54231799999999</v>
      </c>
      <c r="H175" s="1" t="s">
        <v>1120</v>
      </c>
      <c r="I175" s="1" t="s">
        <v>1121</v>
      </c>
      <c r="J175">
        <v>94</v>
      </c>
      <c r="K175" s="1" t="s">
        <v>783</v>
      </c>
      <c r="L175">
        <v>376.00937604064598</v>
      </c>
      <c r="M175" s="1" t="s">
        <v>1122</v>
      </c>
      <c r="N175" s="1" t="str">
        <f>MID(drito[[#This Row],[wkt]],FIND("((",drito[[#This Row],[wkt]]),FIND(" ",drito[[#This Row],[wkt]],28)-FIND("((",drito[[#This Row],[wkt]]))</f>
        <v>((121.542318</v>
      </c>
      <c r="O175" s="1" t="str">
        <f>RIGHT(drito[[#This Row],[欄1]],LEN(drito[[#This Row],[欄1]])-2)</f>
        <v>121.542318</v>
      </c>
      <c r="P175" s="1" t="str">
        <f>MID(drito[[#This Row],[wkt]],FIND(" ",drito[[#This Row],[wkt]],18),FIND(",",drito[[#This Row],[wkt]],22)-FIND(" ",drito[[#This Row],[wkt]],18))</f>
        <v xml:space="preserve"> 25.055997</v>
      </c>
      <c r="Q175" s="1" t="str">
        <f>MID(drito[[#This Row],[wkt]],FIND(", ",drito[[#This Row],[wkt]]),FIND(" ",drito[[#This Row],[wkt]],45)-FIND(", ",drito[[#This Row],[wkt]]))</f>
        <v>, 121.542121</v>
      </c>
      <c r="R175" s="1" t="str">
        <f>RIGHT(drito[[#This Row],[欄2]],LEN(drito[[#This Row],[欄2]])-2)</f>
        <v>121.542121</v>
      </c>
      <c r="S175" s="1" t="str">
        <f>MID(drito[[#This Row],[wkt]],FIND(" ",drito[[#This Row],[wkt]],45),FIND(" ",drito[[#This Row],[wkt]],28)-FIND("((",drito[[#This Row],[wkt]]))</f>
        <v xml:space="preserve"> 25.052625))</v>
      </c>
      <c r="T175" s="1" t="str">
        <f>LEFT(drito[[#This Row],[欄3]],LEN(drito[[#This Row],[欄3]])-2)</f>
        <v xml:space="preserve"> 25.052625</v>
      </c>
    </row>
    <row r="176" spans="1:20" x14ac:dyDescent="0.3">
      <c r="A176" s="1" t="s">
        <v>1123</v>
      </c>
      <c r="B176">
        <v>177</v>
      </c>
      <c r="C176" s="1" t="s">
        <v>14</v>
      </c>
      <c r="D176" s="1" t="s">
        <v>1124</v>
      </c>
      <c r="E176" s="1" t="s">
        <v>1125</v>
      </c>
      <c r="F176">
        <v>25.082538</v>
      </c>
      <c r="G176">
        <v>121.50749500000001</v>
      </c>
      <c r="H176" s="1" t="s">
        <v>1126</v>
      </c>
      <c r="I176" s="1" t="s">
        <v>1127</v>
      </c>
      <c r="J176">
        <v>40</v>
      </c>
      <c r="K176" s="1" t="s">
        <v>1128</v>
      </c>
      <c r="L176">
        <v>1800.2530952609168</v>
      </c>
      <c r="M176" s="1" t="s">
        <v>1129</v>
      </c>
      <c r="N176" s="1" t="str">
        <f>MID(drito[[#This Row],[wkt]],FIND("((",drito[[#This Row],[wkt]]),FIND(" ",drito[[#This Row],[wkt]],28)-FIND("((",drito[[#This Row],[wkt]]))</f>
        <v>((121.507495</v>
      </c>
      <c r="O176" s="1" t="str">
        <f>RIGHT(drito[[#This Row],[欄1]],LEN(drito[[#This Row],[欄1]])-2)</f>
        <v>121.507495</v>
      </c>
      <c r="P176" s="1" t="str">
        <f>MID(drito[[#This Row],[wkt]],FIND(" ",drito[[#This Row],[wkt]],18),FIND(",",drito[[#This Row],[wkt]],22)-FIND(" ",drito[[#This Row],[wkt]],18))</f>
        <v xml:space="preserve"> 25.082538</v>
      </c>
      <c r="Q176" s="1" t="str">
        <f>MID(drito[[#This Row],[wkt]],FIND(", ",drito[[#This Row],[wkt]]),FIND(" ",drito[[#This Row],[wkt]],45)-FIND(", ",drito[[#This Row],[wkt]]))</f>
        <v>, 121.496656</v>
      </c>
      <c r="R176" s="1" t="str">
        <f>RIGHT(drito[[#This Row],[欄2]],LEN(drito[[#This Row],[欄2]])-2)</f>
        <v>121.496656</v>
      </c>
      <c r="S176" s="1" t="str">
        <f>MID(drito[[#This Row],[wkt]],FIND(" ",drito[[#This Row],[wkt]],45),FIND(" ",drito[[#This Row],[wkt]],28)-FIND("((",drito[[#This Row],[wkt]]))</f>
        <v xml:space="preserve"> 25.070536))</v>
      </c>
      <c r="T176" s="1" t="str">
        <f>LEFT(drito[[#This Row],[欄3]],LEN(drito[[#This Row],[欄3]])-2)</f>
        <v xml:space="preserve"> 25.070536</v>
      </c>
    </row>
    <row r="177" spans="1:20" x14ac:dyDescent="0.3">
      <c r="A177" s="1" t="s">
        <v>1130</v>
      </c>
      <c r="B177">
        <v>178</v>
      </c>
      <c r="C177" s="1" t="s">
        <v>14</v>
      </c>
      <c r="D177" s="1" t="s">
        <v>1131</v>
      </c>
      <c r="E177" s="1" t="s">
        <v>1132</v>
      </c>
      <c r="F177">
        <v>25.078907999999998</v>
      </c>
      <c r="G177">
        <v>121.510306</v>
      </c>
      <c r="H177" s="1" t="s">
        <v>1133</v>
      </c>
      <c r="I177" s="1" t="s">
        <v>1134</v>
      </c>
      <c r="J177">
        <v>32</v>
      </c>
      <c r="K177" s="1" t="s">
        <v>510</v>
      </c>
      <c r="L177">
        <v>1349.4228751752783</v>
      </c>
      <c r="M177" s="1" t="s">
        <v>1135</v>
      </c>
      <c r="N177" s="1" t="str">
        <f>MID(drito[[#This Row],[wkt]],FIND("((",drito[[#This Row],[wkt]]),FIND(" ",drito[[#This Row],[wkt]],28)-FIND("((",drito[[#This Row],[wkt]]))</f>
        <v>((121.510306</v>
      </c>
      <c r="O177" s="1" t="str">
        <f>RIGHT(drito[[#This Row],[欄1]],LEN(drito[[#This Row],[欄1]])-2)</f>
        <v>121.510306</v>
      </c>
      <c r="P177" s="1" t="str">
        <f>MID(drito[[#This Row],[wkt]],FIND(" ",drito[[#This Row],[wkt]],18),FIND(",",drito[[#This Row],[wkt]],22)-FIND(" ",drito[[#This Row],[wkt]],18))</f>
        <v xml:space="preserve"> 25.078908</v>
      </c>
      <c r="Q177" s="1" t="str">
        <f>MID(drito[[#This Row],[wkt]],FIND(", ",drito[[#This Row],[wkt]]),FIND(" ",drito[[#This Row],[wkt]],45)-FIND(", ",drito[[#This Row],[wkt]]))</f>
        <v>, 121.520108</v>
      </c>
      <c r="R177" s="1" t="str">
        <f>RIGHT(drito[[#This Row],[欄2]],LEN(drito[[#This Row],[欄2]])-2)</f>
        <v>121.520108</v>
      </c>
      <c r="S177" s="1" t="str">
        <f>MID(drito[[#This Row],[wkt]],FIND(" ",drito[[#This Row],[wkt]],45),FIND(" ",drito[[#This Row],[wkt]],28)-FIND("((",drito[[#This Row],[wkt]]))</f>
        <v xml:space="preserve"> 25.071776))</v>
      </c>
      <c r="T177" s="1" t="str">
        <f>LEFT(drito[[#This Row],[欄3]],LEN(drito[[#This Row],[欄3]])-2)</f>
        <v xml:space="preserve"> 25.071776</v>
      </c>
    </row>
    <row r="178" spans="1:20" x14ac:dyDescent="0.3">
      <c r="A178" s="1" t="s">
        <v>1136</v>
      </c>
      <c r="B178">
        <v>179</v>
      </c>
      <c r="C178" s="1" t="s">
        <v>14</v>
      </c>
      <c r="D178" s="1" t="s">
        <v>1137</v>
      </c>
      <c r="E178" s="1" t="s">
        <v>259</v>
      </c>
      <c r="F178">
        <v>25.041354999999999</v>
      </c>
      <c r="G178">
        <v>121.59072999999999</v>
      </c>
      <c r="H178" s="1" t="s">
        <v>1138</v>
      </c>
      <c r="I178" s="1" t="s">
        <v>1139</v>
      </c>
      <c r="J178">
        <v>52</v>
      </c>
      <c r="K178" s="1" t="s">
        <v>96</v>
      </c>
      <c r="L178">
        <v>935.20522529451944</v>
      </c>
      <c r="M178" s="1" t="s">
        <v>1140</v>
      </c>
      <c r="N178" s="1" t="str">
        <f>MID(drito[[#This Row],[wkt]],FIND("((",drito[[#This Row],[wkt]]),FIND(" ",drito[[#This Row],[wkt]],28)-FIND("((",drito[[#This Row],[wkt]]))</f>
        <v>((121.59073</v>
      </c>
      <c r="O178" s="1" t="str">
        <f>RIGHT(drito[[#This Row],[欄1]],LEN(drito[[#This Row],[欄1]])-2)</f>
        <v>121.59073</v>
      </c>
      <c r="P178" s="1" t="str">
        <f>MID(drito[[#This Row],[wkt]],FIND(" ",drito[[#This Row],[wkt]],18),FIND(",",drito[[#This Row],[wkt]],22)-FIND(" ",drito[[#This Row],[wkt]],18))</f>
        <v xml:space="preserve"> 25.041355</v>
      </c>
      <c r="Q178" s="1" t="str">
        <f>MID(drito[[#This Row],[wkt]],FIND(", ",drito[[#This Row],[wkt]]),FIND(" ",drito[[#This Row],[wkt]],45)-FIND(", ",drito[[#This Row],[wkt]]))</f>
        <v>, 121.583277</v>
      </c>
      <c r="R178" s="1" t="str">
        <f>RIGHT(drito[[#This Row],[欄2]],LEN(drito[[#This Row],[欄2]])-2)</f>
        <v>121.583277</v>
      </c>
      <c r="S178" s="1" t="str">
        <f>MID(drito[[#This Row],[wkt]],FIND(" ",drito[[#This Row],[wkt]],45),FIND(" ",drito[[#This Row],[wkt]],28)-FIND("((",drito[[#This Row],[wkt]]))</f>
        <v xml:space="preserve"> 25.045232)</v>
      </c>
      <c r="T178" s="1" t="str">
        <f>LEFT(drito[[#This Row],[欄3]],LEN(drito[[#This Row],[欄3]])-2)</f>
        <v xml:space="preserve"> 25.04523</v>
      </c>
    </row>
    <row r="179" spans="1:20" x14ac:dyDescent="0.3">
      <c r="A179" s="1" t="s">
        <v>1141</v>
      </c>
      <c r="B179">
        <v>180</v>
      </c>
      <c r="C179" s="1" t="s">
        <v>14</v>
      </c>
      <c r="D179" s="1" t="s">
        <v>1142</v>
      </c>
      <c r="E179" s="1" t="s">
        <v>1143</v>
      </c>
      <c r="F179">
        <v>25.068770000000001</v>
      </c>
      <c r="G179">
        <v>121.592654</v>
      </c>
      <c r="H179" s="1" t="s">
        <v>1144</v>
      </c>
      <c r="I179" s="1" t="s">
        <v>1145</v>
      </c>
      <c r="J179">
        <v>40</v>
      </c>
      <c r="K179" s="1" t="s">
        <v>836</v>
      </c>
      <c r="L179">
        <v>1350.7141921457417</v>
      </c>
      <c r="M179" s="1" t="s">
        <v>1146</v>
      </c>
      <c r="N179" s="1" t="str">
        <f>MID(drito[[#This Row],[wkt]],FIND("((",drito[[#This Row],[wkt]]),FIND(" ",drito[[#This Row],[wkt]],28)-FIND("((",drito[[#This Row],[wkt]]))</f>
        <v>((121.592654</v>
      </c>
      <c r="O179" s="1" t="str">
        <f>RIGHT(drito[[#This Row],[欄1]],LEN(drito[[#This Row],[欄1]])-2)</f>
        <v>121.592654</v>
      </c>
      <c r="P179" s="1" t="str">
        <f>MID(drito[[#This Row],[wkt]],FIND(" ",drito[[#This Row],[wkt]],18),FIND(",",drito[[#This Row],[wkt]],22)-FIND(" ",drito[[#This Row],[wkt]],18))</f>
        <v xml:space="preserve"> 25.06877</v>
      </c>
      <c r="Q179" s="1" t="str">
        <f>MID(drito[[#This Row],[wkt]],FIND(", ",drito[[#This Row],[wkt]]),FIND(" ",drito[[#This Row],[wkt]],45)-FIND(", ",drito[[#This Row],[wkt]]))</f>
        <v>, 121.58564</v>
      </c>
      <c r="R179" s="1" t="str">
        <f>RIGHT(drito[[#This Row],[欄2]],LEN(drito[[#This Row],[欄2]])-2)</f>
        <v>121.58564</v>
      </c>
      <c r="S179" s="1" t="str">
        <f>MID(drito[[#This Row],[wkt]],FIND(" ",drito[[#This Row],[wkt]],45),FIND(" ",drito[[#This Row],[wkt]],28)-FIND("((",drito[[#This Row],[wkt]]))</f>
        <v xml:space="preserve"> 25.078671))</v>
      </c>
      <c r="T179" s="1" t="str">
        <f>LEFT(drito[[#This Row],[欄3]],LEN(drito[[#This Row],[欄3]])-2)</f>
        <v xml:space="preserve"> 25.078671</v>
      </c>
    </row>
    <row r="180" spans="1:20" x14ac:dyDescent="0.3">
      <c r="A180" s="1" t="s">
        <v>1147</v>
      </c>
      <c r="B180">
        <v>181</v>
      </c>
      <c r="C180" s="1" t="s">
        <v>14</v>
      </c>
      <c r="D180" s="1" t="s">
        <v>1148</v>
      </c>
      <c r="E180" s="1" t="s">
        <v>1149</v>
      </c>
      <c r="F180">
        <v>25.025849999999998</v>
      </c>
      <c r="G180">
        <v>121.53738300000001</v>
      </c>
      <c r="H180" s="1" t="s">
        <v>1150</v>
      </c>
      <c r="I180" s="1" t="s">
        <v>1151</v>
      </c>
      <c r="J180">
        <v>52</v>
      </c>
      <c r="K180" s="1" t="s">
        <v>137</v>
      </c>
      <c r="L180">
        <v>696.90291172788943</v>
      </c>
      <c r="M180" s="1" t="s">
        <v>1152</v>
      </c>
      <c r="N180" s="1" t="str">
        <f>MID(drito[[#This Row],[wkt]],FIND("((",drito[[#This Row],[wkt]]),FIND(" ",drito[[#This Row],[wkt]],28)-FIND("((",drito[[#This Row],[wkt]]))</f>
        <v>((121.537383</v>
      </c>
      <c r="O180" s="1" t="str">
        <f>RIGHT(drito[[#This Row],[欄1]],LEN(drito[[#This Row],[欄1]])-2)</f>
        <v>121.537383</v>
      </c>
      <c r="P180" s="1" t="str">
        <f>MID(drito[[#This Row],[wkt]],FIND(" ",drito[[#This Row],[wkt]],18),FIND(",",drito[[#This Row],[wkt]],22)-FIND(" ",drito[[#This Row],[wkt]],18))</f>
        <v xml:space="preserve"> 25.02585</v>
      </c>
      <c r="Q180" s="1" t="str">
        <f>MID(drito[[#This Row],[wkt]],FIND(", ",drito[[#This Row],[wkt]]),FIND(" ",drito[[#This Row],[wkt]],45)-FIND(", ",drito[[#This Row],[wkt]]))</f>
        <v>, 121.543636</v>
      </c>
      <c r="R180" s="1" t="str">
        <f>RIGHT(drito[[#This Row],[欄2]],LEN(drito[[#This Row],[欄2]])-2)</f>
        <v>121.543636</v>
      </c>
      <c r="S180" s="1" t="str">
        <f>MID(drito[[#This Row],[wkt]],FIND(" ",drito[[#This Row],[wkt]],45),FIND(" ",drito[[#This Row],[wkt]],28)-FIND("((",drito[[#This Row],[wkt]]))</f>
        <v xml:space="preserve"> 25.026154))</v>
      </c>
      <c r="T180" s="1" t="str">
        <f>LEFT(drito[[#This Row],[欄3]],LEN(drito[[#This Row],[欄3]])-2)</f>
        <v xml:space="preserve"> 25.026154</v>
      </c>
    </row>
    <row r="181" spans="1:20" x14ac:dyDescent="0.3">
      <c r="A181" s="1" t="s">
        <v>1153</v>
      </c>
      <c r="B181">
        <v>182</v>
      </c>
      <c r="C181" s="1" t="s">
        <v>14</v>
      </c>
      <c r="D181" s="1" t="s">
        <v>1154</v>
      </c>
      <c r="E181" s="1" t="s">
        <v>1155</v>
      </c>
      <c r="F181">
        <v>25.025300000000001</v>
      </c>
      <c r="G181">
        <v>121.523537</v>
      </c>
      <c r="H181" s="1" t="s">
        <v>1156</v>
      </c>
      <c r="I181" s="1" t="s">
        <v>1157</v>
      </c>
      <c r="J181">
        <v>50</v>
      </c>
      <c r="K181" s="1" t="s">
        <v>407</v>
      </c>
      <c r="L181">
        <v>30.416917783125548</v>
      </c>
      <c r="M181" s="1" t="s">
        <v>1158</v>
      </c>
      <c r="N181" s="1" t="str">
        <f>MID(drito[[#This Row],[wkt]],FIND("((",drito[[#This Row],[wkt]]),FIND(" ",drito[[#This Row],[wkt]],28)-FIND("((",drito[[#This Row],[wkt]]))</f>
        <v>((121.523537</v>
      </c>
      <c r="O181" s="1" t="str">
        <f>RIGHT(drito[[#This Row],[欄1]],LEN(drito[[#This Row],[欄1]])-2)</f>
        <v>121.523537</v>
      </c>
      <c r="P181" s="1" t="str">
        <f>MID(drito[[#This Row],[wkt]],FIND(" ",drito[[#This Row],[wkt]],18),FIND(",",drito[[#This Row],[wkt]],22)-FIND(" ",drito[[#This Row],[wkt]],18))</f>
        <v xml:space="preserve"> 25.0253</v>
      </c>
      <c r="Q181" s="1" t="str">
        <f>MID(drito[[#This Row],[wkt]],FIND(", ",drito[[#This Row],[wkt]]),FIND(" ",drito[[#This Row],[wkt]],45)-FIND(", ",drito[[#This Row],[wkt]]))</f>
        <v>, 121.523353</v>
      </c>
      <c r="R181" s="1" t="str">
        <f>RIGHT(drito[[#This Row],[欄2]],LEN(drito[[#This Row],[欄2]])-2)</f>
        <v>121.523353</v>
      </c>
      <c r="S181" s="1" t="str">
        <f>MID(drito[[#This Row],[wkt]],FIND(" ",drito[[#This Row],[wkt]],45),FIND(" ",drito[[#This Row],[wkt]],28)-FIND("((",drito[[#This Row],[wkt]]))</f>
        <v xml:space="preserve"> 25.025502))</v>
      </c>
      <c r="T181" s="1" t="str">
        <f>LEFT(drito[[#This Row],[欄3]],LEN(drito[[#This Row],[欄3]])-2)</f>
        <v xml:space="preserve"> 25.025502</v>
      </c>
    </row>
    <row r="182" spans="1:20" x14ac:dyDescent="0.3">
      <c r="A182" s="1" t="s">
        <v>1159</v>
      </c>
      <c r="B182">
        <v>183</v>
      </c>
      <c r="C182" s="1" t="s">
        <v>14</v>
      </c>
      <c r="D182" s="1" t="s">
        <v>1160</v>
      </c>
      <c r="E182" s="1" t="s">
        <v>1161</v>
      </c>
      <c r="F182">
        <v>25.053789999999999</v>
      </c>
      <c r="G182">
        <v>121.514179</v>
      </c>
      <c r="H182" s="1" t="s">
        <v>1162</v>
      </c>
      <c r="I182" s="1" t="s">
        <v>1163</v>
      </c>
      <c r="J182">
        <v>32</v>
      </c>
      <c r="K182" s="1" t="s">
        <v>388</v>
      </c>
      <c r="L182">
        <v>547.90717189337181</v>
      </c>
      <c r="M182" s="1" t="s">
        <v>1164</v>
      </c>
      <c r="N182" s="1" t="str">
        <f>MID(drito[[#This Row],[wkt]],FIND("((",drito[[#This Row],[wkt]]),FIND(" ",drito[[#This Row],[wkt]],28)-FIND("((",drito[[#This Row],[wkt]]))</f>
        <v>((121.514179</v>
      </c>
      <c r="O182" s="1" t="str">
        <f>RIGHT(drito[[#This Row],[欄1]],LEN(drito[[#This Row],[欄1]])-2)</f>
        <v>121.514179</v>
      </c>
      <c r="P182" s="1" t="str">
        <f>MID(drito[[#This Row],[wkt]],FIND(" ",drito[[#This Row],[wkt]],18),FIND(",",drito[[#This Row],[wkt]],22)-FIND(" ",drito[[#This Row],[wkt]],18))</f>
        <v xml:space="preserve"> 25.05379</v>
      </c>
      <c r="Q182" s="1" t="str">
        <f>MID(drito[[#This Row],[wkt]],FIND(", ",drito[[#This Row],[wkt]]),FIND(" ",drito[[#This Row],[wkt]],45)-FIND(", ",drito[[#This Row],[wkt]]))</f>
        <v>, 121.519007</v>
      </c>
      <c r="R182" s="1" t="str">
        <f>RIGHT(drito[[#This Row],[欄2]],LEN(drito[[#This Row],[欄2]])-2)</f>
        <v>121.519007</v>
      </c>
      <c r="S182" s="1" t="str">
        <f>MID(drito[[#This Row],[wkt]],FIND(" ",drito[[#This Row],[wkt]],45),FIND(" ",drito[[#This Row],[wkt]],28)-FIND("((",drito[[#This Row],[wkt]]))</f>
        <v xml:space="preserve"> 25.052833))</v>
      </c>
      <c r="T182" s="1" t="str">
        <f>LEFT(drito[[#This Row],[欄3]],LEN(drito[[#This Row],[欄3]])-2)</f>
        <v xml:space="preserve"> 25.052833</v>
      </c>
    </row>
    <row r="183" spans="1:20" x14ac:dyDescent="0.3">
      <c r="A183" s="1" t="s">
        <v>1165</v>
      </c>
      <c r="B183">
        <v>184</v>
      </c>
      <c r="C183" s="1" t="s">
        <v>14</v>
      </c>
      <c r="D183" s="1" t="s">
        <v>1166</v>
      </c>
      <c r="E183" s="1" t="s">
        <v>1167</v>
      </c>
      <c r="F183">
        <v>25.084758999999998</v>
      </c>
      <c r="G183">
        <v>121.537892</v>
      </c>
      <c r="H183" s="1" t="s">
        <v>1168</v>
      </c>
      <c r="I183" s="1" t="s">
        <v>1169</v>
      </c>
      <c r="J183">
        <v>42</v>
      </c>
      <c r="K183" s="1" t="s">
        <v>1170</v>
      </c>
      <c r="L183">
        <v>1148.2637851288466</v>
      </c>
      <c r="M183" s="1" t="s">
        <v>1171</v>
      </c>
      <c r="N183" s="1" t="str">
        <f>MID(drito[[#This Row],[wkt]],FIND("((",drito[[#This Row],[wkt]]),FIND(" ",drito[[#This Row],[wkt]],28)-FIND("((",drito[[#This Row],[wkt]]))</f>
        <v>((121.537892</v>
      </c>
      <c r="O183" s="1" t="str">
        <f>RIGHT(drito[[#This Row],[欄1]],LEN(drito[[#This Row],[欄1]])-2)</f>
        <v>121.537892</v>
      </c>
      <c r="P183" s="1" t="str">
        <f>MID(drito[[#This Row],[wkt]],FIND(" ",drito[[#This Row],[wkt]],18),FIND(",",drito[[#This Row],[wkt]],22)-FIND(" ",drito[[#This Row],[wkt]],18))</f>
        <v xml:space="preserve"> 25.084759</v>
      </c>
      <c r="Q183" s="1" t="str">
        <f>MID(drito[[#This Row],[wkt]],FIND(", ",drito[[#This Row],[wkt]]),FIND(" ",drito[[#This Row],[wkt]],45)-FIND(", ",drito[[#This Row],[wkt]]))</f>
        <v>, 121.547104</v>
      </c>
      <c r="R183" s="1" t="str">
        <f>RIGHT(drito[[#This Row],[欄2]],LEN(drito[[#This Row],[欄2]])-2)</f>
        <v>121.547104</v>
      </c>
      <c r="S183" s="1" t="str">
        <f>MID(drito[[#This Row],[wkt]],FIND(" ",drito[[#This Row],[wkt]],45),FIND(" ",drito[[#This Row],[wkt]],28)-FIND("((",drito[[#This Row],[wkt]]))</f>
        <v xml:space="preserve"> 25.080118))</v>
      </c>
      <c r="T183" s="1" t="str">
        <f>LEFT(drito[[#This Row],[欄3]],LEN(drito[[#This Row],[欄3]])-2)</f>
        <v xml:space="preserve"> 25.080118</v>
      </c>
    </row>
    <row r="184" spans="1:20" x14ac:dyDescent="0.3">
      <c r="A184" s="1" t="s">
        <v>1172</v>
      </c>
      <c r="B184">
        <v>185</v>
      </c>
      <c r="C184" s="1" t="s">
        <v>14</v>
      </c>
      <c r="D184" s="1" t="s">
        <v>1173</v>
      </c>
      <c r="E184" s="1" t="s">
        <v>1174</v>
      </c>
      <c r="F184">
        <v>25.042342000000001</v>
      </c>
      <c r="G184">
        <v>121.54604999999999</v>
      </c>
      <c r="H184" s="1" t="s">
        <v>1175</v>
      </c>
      <c r="I184" s="1" t="s">
        <v>1176</v>
      </c>
      <c r="J184">
        <v>30</v>
      </c>
      <c r="K184" s="1" t="s">
        <v>414</v>
      </c>
      <c r="L184">
        <v>127.16759762005059</v>
      </c>
      <c r="M184" s="1" t="s">
        <v>1177</v>
      </c>
      <c r="N184" s="1" t="str">
        <f>MID(drito[[#This Row],[wkt]],FIND("((",drito[[#This Row],[wkt]]),FIND(" ",drito[[#This Row],[wkt]],28)-FIND("((",drito[[#This Row],[wkt]]))</f>
        <v>((121.54605</v>
      </c>
      <c r="O184" s="1" t="str">
        <f>RIGHT(drito[[#This Row],[欄1]],LEN(drito[[#This Row],[欄1]])-2)</f>
        <v>121.54605</v>
      </c>
      <c r="P184" s="1" t="str">
        <f>MID(drito[[#This Row],[wkt]],FIND(" ",drito[[#This Row],[wkt]],18),FIND(",",drito[[#This Row],[wkt]],22)-FIND(" ",drito[[#This Row],[wkt]],18))</f>
        <v xml:space="preserve"> 25.042342</v>
      </c>
      <c r="Q184" s="1" t="str">
        <f>MID(drito[[#This Row],[wkt]],FIND(", ",drito[[#This Row],[wkt]]),FIND(" ",drito[[#This Row],[wkt]],45)-FIND(", ",drito[[#This Row],[wkt]]))</f>
        <v>, 121.54506</v>
      </c>
      <c r="R184" s="1" t="str">
        <f>RIGHT(drito[[#This Row],[欄2]],LEN(drito[[#This Row],[欄2]])-2)</f>
        <v>121.54506</v>
      </c>
      <c r="S184" s="1" t="str">
        <f>MID(drito[[#This Row],[wkt]],FIND(" ",drito[[#This Row],[wkt]],45),FIND(" ",drito[[#This Row],[wkt]],28)-FIND("((",drito[[#This Row],[wkt]]))</f>
        <v xml:space="preserve"> 25.041772)</v>
      </c>
      <c r="T184" s="1" t="str">
        <f>LEFT(drito[[#This Row],[欄3]],LEN(drito[[#This Row],[欄3]])-2)</f>
        <v xml:space="preserve"> 25.04177</v>
      </c>
    </row>
    <row r="185" spans="1:20" x14ac:dyDescent="0.3">
      <c r="A185" s="1" t="s">
        <v>1178</v>
      </c>
      <c r="B185">
        <v>186</v>
      </c>
      <c r="C185" s="1" t="s">
        <v>14</v>
      </c>
      <c r="D185" s="1" t="s">
        <v>1179</v>
      </c>
      <c r="E185" s="1" t="s">
        <v>1180</v>
      </c>
      <c r="F185">
        <v>25.035413999999999</v>
      </c>
      <c r="G185">
        <v>121.514218</v>
      </c>
      <c r="H185" s="1" t="s">
        <v>1181</v>
      </c>
      <c r="I185" s="1" t="s">
        <v>1182</v>
      </c>
      <c r="J185">
        <v>82</v>
      </c>
      <c r="K185" s="1" t="s">
        <v>421</v>
      </c>
      <c r="L185">
        <v>218.02785499538589</v>
      </c>
      <c r="M185" s="1" t="s">
        <v>1183</v>
      </c>
      <c r="N185" s="1" t="str">
        <f>MID(drito[[#This Row],[wkt]],FIND("((",drito[[#This Row],[wkt]]),FIND(" ",drito[[#This Row],[wkt]],28)-FIND("((",drito[[#This Row],[wkt]]))</f>
        <v>((121.514218</v>
      </c>
      <c r="O185" s="1" t="str">
        <f>RIGHT(drito[[#This Row],[欄1]],LEN(drito[[#This Row],[欄1]])-2)</f>
        <v>121.514218</v>
      </c>
      <c r="P185" s="1" t="str">
        <f>MID(drito[[#This Row],[wkt]],FIND(" ",drito[[#This Row],[wkt]],18),FIND(",",drito[[#This Row],[wkt]],22)-FIND(" ",drito[[#This Row],[wkt]],18))</f>
        <v xml:space="preserve"> 25.035414</v>
      </c>
      <c r="Q185" s="1" t="str">
        <f>MID(drito[[#This Row],[wkt]],FIND(", ",drito[[#This Row],[wkt]]),FIND(" ",drito[[#This Row],[wkt]],45)-FIND(", ",drito[[#This Row],[wkt]]))</f>
        <v>, 121.515983</v>
      </c>
      <c r="R185" s="1" t="str">
        <f>RIGHT(drito[[#This Row],[欄2]],LEN(drito[[#This Row],[欄2]])-2)</f>
        <v>121.515983</v>
      </c>
      <c r="S185" s="1" t="str">
        <f>MID(drito[[#This Row],[wkt]],FIND(" ",drito[[#This Row],[wkt]],45),FIND(" ",drito[[#This Row],[wkt]],28)-FIND("((",drito[[#This Row],[wkt]]))</f>
        <v xml:space="preserve"> 25.034565))</v>
      </c>
      <c r="T185" s="1" t="str">
        <f>LEFT(drito[[#This Row],[欄3]],LEN(drito[[#This Row],[欄3]])-2)</f>
        <v xml:space="preserve"> 25.034565</v>
      </c>
    </row>
    <row r="186" spans="1:20" x14ac:dyDescent="0.3">
      <c r="A186" s="1" t="s">
        <v>1184</v>
      </c>
      <c r="B186">
        <v>187</v>
      </c>
      <c r="C186" s="1" t="s">
        <v>14</v>
      </c>
      <c r="D186" s="1" t="s">
        <v>1185</v>
      </c>
      <c r="E186" s="1" t="s">
        <v>1186</v>
      </c>
      <c r="F186">
        <v>25.037465000000001</v>
      </c>
      <c r="G186">
        <v>121.555769</v>
      </c>
      <c r="H186" s="1" t="s">
        <v>1187</v>
      </c>
      <c r="I186" s="1" t="s">
        <v>1188</v>
      </c>
      <c r="J186">
        <v>34</v>
      </c>
      <c r="K186" s="1" t="s">
        <v>26</v>
      </c>
      <c r="L186">
        <v>410.16845802555503</v>
      </c>
      <c r="M186" s="1" t="s">
        <v>1189</v>
      </c>
      <c r="N186" s="1" t="str">
        <f>MID(drito[[#This Row],[wkt]],FIND("((",drito[[#This Row],[wkt]]),FIND(" ",drito[[#This Row],[wkt]],28)-FIND("((",drito[[#This Row],[wkt]]))</f>
        <v>((121.555769</v>
      </c>
      <c r="O186" s="1" t="str">
        <f>RIGHT(drito[[#This Row],[欄1]],LEN(drito[[#This Row],[欄1]])-2)</f>
        <v>121.555769</v>
      </c>
      <c r="P186" s="1" t="str">
        <f>MID(drito[[#This Row],[wkt]],FIND(" ",drito[[#This Row],[wkt]],18),FIND(",",drito[[#This Row],[wkt]],22)-FIND(" ",drito[[#This Row],[wkt]],18))</f>
        <v xml:space="preserve"> 25.037465</v>
      </c>
      <c r="Q186" s="1" t="str">
        <f>MID(drito[[#This Row],[wkt]],FIND(", ",drito[[#This Row],[wkt]]),FIND(" ",drito[[#This Row],[wkt]],45)-FIND(", ",drito[[#This Row],[wkt]]))</f>
        <v>, 121.556704</v>
      </c>
      <c r="R186" s="1" t="str">
        <f>RIGHT(drito[[#This Row],[欄2]],LEN(drito[[#This Row],[欄2]])-2)</f>
        <v>121.556704</v>
      </c>
      <c r="S186" s="1" t="str">
        <f>MID(drito[[#This Row],[wkt]],FIND(" ",drito[[#This Row],[wkt]],45),FIND(" ",drito[[#This Row],[wkt]],28)-FIND("((",drito[[#This Row],[wkt]]))</f>
        <v xml:space="preserve"> 25.041029))</v>
      </c>
      <c r="T186" s="1" t="str">
        <f>LEFT(drito[[#This Row],[欄3]],LEN(drito[[#This Row],[欄3]])-2)</f>
        <v xml:space="preserve"> 25.041029</v>
      </c>
    </row>
    <row r="187" spans="1:20" x14ac:dyDescent="0.3">
      <c r="A187" s="1" t="s">
        <v>1190</v>
      </c>
      <c r="B187">
        <v>188</v>
      </c>
      <c r="C187" s="1" t="s">
        <v>14</v>
      </c>
      <c r="D187" s="1" t="s">
        <v>1191</v>
      </c>
      <c r="E187" s="1" t="s">
        <v>1192</v>
      </c>
      <c r="F187">
        <v>25.090292999999999</v>
      </c>
      <c r="G187">
        <v>121.50189</v>
      </c>
      <c r="H187" s="1" t="s">
        <v>1193</v>
      </c>
      <c r="I187" s="1" t="s">
        <v>1194</v>
      </c>
      <c r="J187">
        <v>56</v>
      </c>
      <c r="K187" s="1" t="s">
        <v>1195</v>
      </c>
      <c r="L187">
        <v>2246.6177756202246</v>
      </c>
      <c r="M187" s="1" t="s">
        <v>1196</v>
      </c>
      <c r="N187" s="1" t="str">
        <f>MID(drito[[#This Row],[wkt]],FIND("((",drito[[#This Row],[wkt]]),FIND(" ",drito[[#This Row],[wkt]],28)-FIND("((",drito[[#This Row],[wkt]]))</f>
        <v>((121.50189</v>
      </c>
      <c r="O187" s="1" t="str">
        <f>RIGHT(drito[[#This Row],[欄1]],LEN(drito[[#This Row],[欄1]])-2)</f>
        <v>121.50189</v>
      </c>
      <c r="P187" s="1" t="str">
        <f>MID(drito[[#This Row],[wkt]],FIND(" ",drito[[#This Row],[wkt]],18),FIND(",",drito[[#This Row],[wkt]],22)-FIND(" ",drito[[#This Row],[wkt]],18))</f>
        <v xml:space="preserve"> 25.090293</v>
      </c>
      <c r="Q187" s="1" t="str">
        <f>MID(drito[[#This Row],[wkt]],FIND(", ",drito[[#This Row],[wkt]]),FIND(" ",drito[[#This Row],[wkt]],45)-FIND(", ",drito[[#This Row],[wkt]]))</f>
        <v>, 121.486752</v>
      </c>
      <c r="R187" s="1" t="str">
        <f>RIGHT(drito[[#This Row],[欄2]],LEN(drito[[#This Row],[欄2]])-2)</f>
        <v>121.486752</v>
      </c>
      <c r="S187" s="1" t="str">
        <f>MID(drito[[#This Row],[wkt]],FIND(" ",drito[[#This Row],[wkt]],45),FIND(" ",drito[[#This Row],[wkt]],28)-FIND("((",drito[[#This Row],[wkt]]))</f>
        <v xml:space="preserve"> 25.076946)</v>
      </c>
      <c r="T187" s="1" t="str">
        <f>LEFT(drito[[#This Row],[欄3]],LEN(drito[[#This Row],[欄3]])-2)</f>
        <v xml:space="preserve"> 25.07694</v>
      </c>
    </row>
    <row r="188" spans="1:20" x14ac:dyDescent="0.3">
      <c r="A188" s="1" t="s">
        <v>1197</v>
      </c>
      <c r="B188">
        <v>189</v>
      </c>
      <c r="C188" s="1" t="s">
        <v>14</v>
      </c>
      <c r="D188" s="1" t="s">
        <v>1198</v>
      </c>
      <c r="E188" s="1" t="s">
        <v>1199</v>
      </c>
      <c r="F188">
        <v>25.087986999999998</v>
      </c>
      <c r="G188">
        <v>121.58781</v>
      </c>
      <c r="H188" s="1" t="s">
        <v>1200</v>
      </c>
      <c r="I188" s="1" t="s">
        <v>1201</v>
      </c>
      <c r="J188">
        <v>38</v>
      </c>
      <c r="K188" s="1" t="s">
        <v>1202</v>
      </c>
      <c r="L188">
        <v>859.93496055154174</v>
      </c>
      <c r="M188" s="1" t="s">
        <v>1203</v>
      </c>
      <c r="N188" s="1" t="str">
        <f>MID(drito[[#This Row],[wkt]],FIND("((",drito[[#This Row],[wkt]]),FIND(" ",drito[[#This Row],[wkt]],28)-FIND("((",drito[[#This Row],[wkt]]))</f>
        <v>((121.58781</v>
      </c>
      <c r="O188" s="1" t="str">
        <f>RIGHT(drito[[#This Row],[欄1]],LEN(drito[[#This Row],[欄1]])-2)</f>
        <v>121.58781</v>
      </c>
      <c r="P188" s="1" t="str">
        <f>MID(drito[[#This Row],[wkt]],FIND(" ",drito[[#This Row],[wkt]],18),FIND(",",drito[[#This Row],[wkt]],22)-FIND(" ",drito[[#This Row],[wkt]],18))</f>
        <v xml:space="preserve"> 25.087987</v>
      </c>
      <c r="Q188" s="1" t="str">
        <f>MID(drito[[#This Row],[wkt]],FIND(", ",drito[[#This Row],[wkt]]),FIND(" ",drito[[#This Row],[wkt]],45)-FIND(", ",drito[[#This Row],[wkt]]))</f>
        <v>, 121.594266</v>
      </c>
      <c r="R188" s="1" t="str">
        <f>RIGHT(drito[[#This Row],[欄2]],LEN(drito[[#This Row],[欄2]])-2)</f>
        <v>121.594266</v>
      </c>
      <c r="S188" s="1" t="str">
        <f>MID(drito[[#This Row],[wkt]],FIND(" ",drito[[#This Row],[wkt]],45),FIND(" ",drito[[#This Row],[wkt]],28)-FIND("((",drito[[#This Row],[wkt]]))</f>
        <v xml:space="preserve"> 25.083745)</v>
      </c>
      <c r="T188" s="1" t="str">
        <f>LEFT(drito[[#This Row],[欄3]],LEN(drito[[#This Row],[欄3]])-2)</f>
        <v xml:space="preserve"> 25.08374</v>
      </c>
    </row>
    <row r="189" spans="1:20" x14ac:dyDescent="0.3">
      <c r="A189" s="1" t="s">
        <v>1204</v>
      </c>
      <c r="B189">
        <v>190</v>
      </c>
      <c r="C189" s="1" t="s">
        <v>14</v>
      </c>
      <c r="D189" s="1" t="s">
        <v>1205</v>
      </c>
      <c r="E189" s="1" t="s">
        <v>1206</v>
      </c>
      <c r="F189">
        <v>25.079277999999999</v>
      </c>
      <c r="G189">
        <v>121.546683</v>
      </c>
      <c r="H189" s="1" t="s">
        <v>1207</v>
      </c>
      <c r="I189" s="1" t="s">
        <v>1208</v>
      </c>
      <c r="J189">
        <v>40</v>
      </c>
      <c r="K189" s="1" t="s">
        <v>1170</v>
      </c>
      <c r="L189">
        <v>24.527703222944478</v>
      </c>
      <c r="M189" s="1" t="s">
        <v>1209</v>
      </c>
      <c r="N189" s="1" t="str">
        <f>MID(drito[[#This Row],[wkt]],FIND("((",drito[[#This Row],[wkt]]),FIND(" ",drito[[#This Row],[wkt]],28)-FIND("((",drito[[#This Row],[wkt]]))</f>
        <v>((121.546683</v>
      </c>
      <c r="O189" s="1" t="str">
        <f>RIGHT(drito[[#This Row],[欄1]],LEN(drito[[#This Row],[欄1]])-2)</f>
        <v>121.546683</v>
      </c>
      <c r="P189" s="1" t="str">
        <f>MID(drito[[#This Row],[wkt]],FIND(" ",drito[[#This Row],[wkt]],18),FIND(",",drito[[#This Row],[wkt]],22)-FIND(" ",drito[[#This Row],[wkt]],18))</f>
        <v xml:space="preserve"> 25.079278</v>
      </c>
      <c r="Q189" s="1" t="str">
        <f>MID(drito[[#This Row],[wkt]],FIND(", ",drito[[#This Row],[wkt]]),FIND(" ",drito[[#This Row],[wkt]],45)-FIND(", ",drito[[#This Row],[wkt]]))</f>
        <v>, 121.546901</v>
      </c>
      <c r="R189" s="1" t="str">
        <f>RIGHT(drito[[#This Row],[欄2]],LEN(drito[[#This Row],[欄2]])-2)</f>
        <v>121.546901</v>
      </c>
      <c r="S189" s="1" t="str">
        <f>MID(drito[[#This Row],[wkt]],FIND(" ",drito[[#This Row],[wkt]],45),FIND(" ",drito[[#This Row],[wkt]],28)-FIND("((",drito[[#This Row],[wkt]]))</f>
        <v xml:space="preserve"> 25.07931))</v>
      </c>
      <c r="T189" s="1" t="str">
        <f>LEFT(drito[[#This Row],[欄3]],LEN(drito[[#This Row],[欄3]])-2)</f>
        <v xml:space="preserve"> 25.07931</v>
      </c>
    </row>
    <row r="190" spans="1:20" x14ac:dyDescent="0.3">
      <c r="A190" s="1" t="s">
        <v>1210</v>
      </c>
      <c r="B190">
        <v>191</v>
      </c>
      <c r="C190" s="1" t="s">
        <v>14</v>
      </c>
      <c r="D190" s="1" t="s">
        <v>1211</v>
      </c>
      <c r="E190" s="1" t="s">
        <v>1212</v>
      </c>
      <c r="F190">
        <v>25.083873000000001</v>
      </c>
      <c r="G190">
        <v>121.60205999999999</v>
      </c>
      <c r="H190" s="1" t="s">
        <v>1213</v>
      </c>
      <c r="I190" s="1" t="s">
        <v>1214</v>
      </c>
      <c r="J190">
        <v>58</v>
      </c>
      <c r="K190" s="1" t="s">
        <v>1215</v>
      </c>
      <c r="L190">
        <v>27.652084176783493</v>
      </c>
      <c r="M190" s="1" t="s">
        <v>1216</v>
      </c>
      <c r="N190" s="1" t="str">
        <f>MID(drito[[#This Row],[wkt]],FIND("((",drito[[#This Row],[wkt]]),FIND(" ",drito[[#This Row],[wkt]],28)-FIND("((",drito[[#This Row],[wkt]]))</f>
        <v>((121.60206</v>
      </c>
      <c r="O190" s="1" t="str">
        <f>RIGHT(drito[[#This Row],[欄1]],LEN(drito[[#This Row],[欄1]])-2)</f>
        <v>121.60206</v>
      </c>
      <c r="P190" s="1" t="str">
        <f>MID(drito[[#This Row],[wkt]],FIND(" ",drito[[#This Row],[wkt]],18),FIND(",",drito[[#This Row],[wkt]],22)-FIND(" ",drito[[#This Row],[wkt]],18))</f>
        <v xml:space="preserve"> 25.083873</v>
      </c>
      <c r="Q190" s="1" t="str">
        <f>MID(drito[[#This Row],[wkt]],FIND(", ",drito[[#This Row],[wkt]]),FIND(" ",drito[[#This Row],[wkt]],45)-FIND(", ",drito[[#This Row],[wkt]]))</f>
        <v>, 121.60221</v>
      </c>
      <c r="R190" s="1" t="str">
        <f>RIGHT(drito[[#This Row],[欄2]],LEN(drito[[#This Row],[欄2]])-2)</f>
        <v>121.60221</v>
      </c>
      <c r="S190" s="1" t="str">
        <f>MID(drito[[#This Row],[wkt]],FIND(" ",drito[[#This Row],[wkt]],45),FIND(" ",drito[[#This Row],[wkt]],28)-FIND("((",drito[[#This Row],[wkt]]))</f>
        <v xml:space="preserve"> 25.083675)</v>
      </c>
      <c r="T190" s="1" t="str">
        <f>LEFT(drito[[#This Row],[欄3]],LEN(drito[[#This Row],[欄3]])-2)</f>
        <v xml:space="preserve"> 25.08367</v>
      </c>
    </row>
    <row r="191" spans="1:20" x14ac:dyDescent="0.3">
      <c r="A191" s="1" t="s">
        <v>1217</v>
      </c>
      <c r="B191">
        <v>192</v>
      </c>
      <c r="C191" s="1" t="s">
        <v>14</v>
      </c>
      <c r="D191" s="1" t="s">
        <v>1218</v>
      </c>
      <c r="E191" s="1" t="s">
        <v>1219</v>
      </c>
      <c r="F191">
        <v>25.072485</v>
      </c>
      <c r="G191">
        <v>121.607955</v>
      </c>
      <c r="H191" s="1" t="s">
        <v>1220</v>
      </c>
      <c r="I191" s="1" t="s">
        <v>1221</v>
      </c>
      <c r="J191">
        <v>44</v>
      </c>
      <c r="K191" s="1" t="s">
        <v>1222</v>
      </c>
      <c r="L191">
        <v>19.873880881215413</v>
      </c>
      <c r="M191" s="1" t="s">
        <v>1223</v>
      </c>
      <c r="N191" s="1" t="str">
        <f>MID(drito[[#This Row],[wkt]],FIND("((",drito[[#This Row],[wkt]]),FIND(" ",drito[[#This Row],[wkt]],28)-FIND("((",drito[[#This Row],[wkt]]))</f>
        <v>((121.607955</v>
      </c>
      <c r="O191" s="1" t="str">
        <f>RIGHT(drito[[#This Row],[欄1]],LEN(drito[[#This Row],[欄1]])-2)</f>
        <v>121.607955</v>
      </c>
      <c r="P191" s="1" t="str">
        <f>MID(drito[[#This Row],[wkt]],FIND(" ",drito[[#This Row],[wkt]],18),FIND(",",drito[[#This Row],[wkt]],22)-FIND(" ",drito[[#This Row],[wkt]],18))</f>
        <v xml:space="preserve"> 25.072485</v>
      </c>
      <c r="Q191" s="1" t="str">
        <f>MID(drito[[#This Row],[wkt]],FIND(", ",drito[[#This Row],[wkt]]),FIND(" ",drito[[#This Row],[wkt]],45)-FIND(", ",drito[[#This Row],[wkt]]))</f>
        <v>, 121.608047</v>
      </c>
      <c r="R191" s="1" t="str">
        <f>RIGHT(drito[[#This Row],[欄2]],LEN(drito[[#This Row],[欄2]])-2)</f>
        <v>121.608047</v>
      </c>
      <c r="S191" s="1" t="str">
        <f>MID(drito[[#This Row],[wkt]],FIND(" ",drito[[#This Row],[wkt]],45),FIND(" ",drito[[#This Row],[wkt]],28)-FIND("((",drito[[#This Row],[wkt]]))</f>
        <v xml:space="preserve"> 25.072638))</v>
      </c>
      <c r="T191" s="1" t="str">
        <f>LEFT(drito[[#This Row],[欄3]],LEN(drito[[#This Row],[欄3]])-2)</f>
        <v xml:space="preserve"> 25.072638</v>
      </c>
    </row>
    <row r="192" spans="1:20" x14ac:dyDescent="0.3">
      <c r="A192" s="1" t="s">
        <v>1224</v>
      </c>
      <c r="B192">
        <v>193</v>
      </c>
      <c r="C192" s="1" t="s">
        <v>14</v>
      </c>
      <c r="D192" s="1" t="s">
        <v>1225</v>
      </c>
      <c r="E192" s="1" t="s">
        <v>1226</v>
      </c>
      <c r="F192">
        <v>25.041277000000001</v>
      </c>
      <c r="G192">
        <v>121.61935</v>
      </c>
      <c r="H192" s="1" t="s">
        <v>1227</v>
      </c>
      <c r="I192" s="1" t="s">
        <v>1228</v>
      </c>
      <c r="J192">
        <v>36</v>
      </c>
      <c r="K192" s="1" t="s">
        <v>184</v>
      </c>
      <c r="L192">
        <v>1426.5034312573359</v>
      </c>
      <c r="M192" s="1" t="s">
        <v>1229</v>
      </c>
      <c r="N192" s="1" t="str">
        <f>MID(drito[[#This Row],[wkt]],FIND("((",drito[[#This Row],[wkt]]),FIND(" ",drito[[#This Row],[wkt]],28)-FIND("((",drito[[#This Row],[wkt]]))</f>
        <v>((121.61935</v>
      </c>
      <c r="O192" s="1" t="str">
        <f>RIGHT(drito[[#This Row],[欄1]],LEN(drito[[#This Row],[欄1]])-2)</f>
        <v>121.61935</v>
      </c>
      <c r="P192" s="1" t="str">
        <f>MID(drito[[#This Row],[wkt]],FIND(" ",drito[[#This Row],[wkt]],18),FIND(",",drito[[#This Row],[wkt]],22)-FIND(" ",drito[[#This Row],[wkt]],18))</f>
        <v xml:space="preserve"> 25.041277</v>
      </c>
      <c r="Q192" s="1" t="str">
        <f>MID(drito[[#This Row],[wkt]],FIND(", ",drito[[#This Row],[wkt]]),FIND(" ",drito[[#This Row],[wkt]],45)-FIND(", ",drito[[#This Row],[wkt]]))</f>
        <v>, 121.618148</v>
      </c>
      <c r="R192" s="1" t="str">
        <f>RIGHT(drito[[#This Row],[欄2]],LEN(drito[[#This Row],[欄2]])-2)</f>
        <v>121.618148</v>
      </c>
      <c r="S192" s="1" t="str">
        <f>MID(drito[[#This Row],[wkt]],FIND(" ",drito[[#This Row],[wkt]],45),FIND(" ",drito[[#This Row],[wkt]],28)-FIND("((",drito[[#This Row],[wkt]]))</f>
        <v xml:space="preserve"> 25.054035)</v>
      </c>
      <c r="T192" s="1" t="str">
        <f>LEFT(drito[[#This Row],[欄3]],LEN(drito[[#This Row],[欄3]])-2)</f>
        <v xml:space="preserve"> 25.05403</v>
      </c>
    </row>
    <row r="193" spans="1:20" x14ac:dyDescent="0.3">
      <c r="A193" s="1" t="s">
        <v>1230</v>
      </c>
      <c r="B193">
        <v>194</v>
      </c>
      <c r="C193" s="1" t="s">
        <v>14</v>
      </c>
      <c r="D193" s="1" t="s">
        <v>1231</v>
      </c>
      <c r="E193" s="1" t="s">
        <v>1232</v>
      </c>
      <c r="F193">
        <v>25.047958000000001</v>
      </c>
      <c r="G193">
        <v>121.524388</v>
      </c>
      <c r="H193" s="1" t="s">
        <v>1233</v>
      </c>
      <c r="I193" s="1" t="s">
        <v>1234</v>
      </c>
      <c r="J193">
        <v>50</v>
      </c>
      <c r="K193" s="1" t="s">
        <v>369</v>
      </c>
      <c r="L193">
        <v>353.55045740811988</v>
      </c>
      <c r="M193" s="1" t="s">
        <v>1235</v>
      </c>
      <c r="N193" s="1" t="str">
        <f>MID(drito[[#This Row],[wkt]],FIND("((",drito[[#This Row],[wkt]]),FIND(" ",drito[[#This Row],[wkt]],28)-FIND("((",drito[[#This Row],[wkt]]))</f>
        <v>((121.524388</v>
      </c>
      <c r="O193" s="1" t="str">
        <f>RIGHT(drito[[#This Row],[欄1]],LEN(drito[[#This Row],[欄1]])-2)</f>
        <v>121.524388</v>
      </c>
      <c r="P193" s="1" t="str">
        <f>MID(drito[[#This Row],[wkt]],FIND(" ",drito[[#This Row],[wkt]],18),FIND(",",drito[[#This Row],[wkt]],22)-FIND(" ",drito[[#This Row],[wkt]],18))</f>
        <v xml:space="preserve"> 25.047958</v>
      </c>
      <c r="Q193" s="1" t="str">
        <f>MID(drito[[#This Row],[wkt]],FIND(", ",drito[[#This Row],[wkt]]),FIND(" ",drito[[#This Row],[wkt]],45)-FIND(", ",drito[[#This Row],[wkt]]))</f>
        <v>, 121.523009</v>
      </c>
      <c r="R193" s="1" t="str">
        <f>RIGHT(drito[[#This Row],[欄2]],LEN(drito[[#This Row],[欄2]])-2)</f>
        <v>121.523009</v>
      </c>
      <c r="S193" s="1" t="str">
        <f>MID(drito[[#This Row],[wkt]],FIND(" ",drito[[#This Row],[wkt]],45),FIND(" ",drito[[#This Row],[wkt]],28)-FIND("((",drito[[#This Row],[wkt]]))</f>
        <v xml:space="preserve"> 25.045097))</v>
      </c>
      <c r="T193" s="1" t="str">
        <f>LEFT(drito[[#This Row],[欄3]],LEN(drito[[#This Row],[欄3]])-2)</f>
        <v xml:space="preserve"> 25.045097</v>
      </c>
    </row>
    <row r="194" spans="1:20" x14ac:dyDescent="0.3">
      <c r="A194" s="1" t="s">
        <v>1236</v>
      </c>
      <c r="B194">
        <v>195</v>
      </c>
      <c r="C194" s="1" t="s">
        <v>14</v>
      </c>
      <c r="D194" s="1" t="s">
        <v>1237</v>
      </c>
      <c r="E194" s="1" t="s">
        <v>1238</v>
      </c>
      <c r="F194">
        <v>25.035851000000001</v>
      </c>
      <c r="G194">
        <v>121.52398700000001</v>
      </c>
      <c r="H194" s="1" t="s">
        <v>1239</v>
      </c>
      <c r="I194" s="1" t="s">
        <v>1240</v>
      </c>
      <c r="J194">
        <v>50</v>
      </c>
      <c r="K194" s="1" t="s">
        <v>197</v>
      </c>
      <c r="L194">
        <v>437.73118339390271</v>
      </c>
      <c r="M194" s="1" t="s">
        <v>1241</v>
      </c>
      <c r="N194" s="1" t="str">
        <f>MID(drito[[#This Row],[wkt]],FIND("((",drito[[#This Row],[wkt]]),FIND(" ",drito[[#This Row],[wkt]],28)-FIND("((",drito[[#This Row],[wkt]]))</f>
        <v>((121.523987</v>
      </c>
      <c r="O194" s="1" t="str">
        <f>RIGHT(drito[[#This Row],[欄1]],LEN(drito[[#This Row],[欄1]])-2)</f>
        <v>121.523987</v>
      </c>
      <c r="P194" s="1" t="str">
        <f>MID(drito[[#This Row],[wkt]],FIND(" ",drito[[#This Row],[wkt]],18),FIND(",",drito[[#This Row],[wkt]],22)-FIND(" ",drito[[#This Row],[wkt]],18))</f>
        <v xml:space="preserve"> 25.035851</v>
      </c>
      <c r="Q194" s="1" t="str">
        <f>MID(drito[[#This Row],[wkt]],FIND(", ",drito[[#This Row],[wkt]]),FIND(" ",drito[[#This Row],[wkt]],45)-FIND(", ",drito[[#This Row],[wkt]]))</f>
        <v>, 121.527565</v>
      </c>
      <c r="R194" s="1" t="str">
        <f>RIGHT(drito[[#This Row],[欄2]],LEN(drito[[#This Row],[欄2]])-2)</f>
        <v>121.527565</v>
      </c>
      <c r="S194" s="1" t="str">
        <f>MID(drito[[#This Row],[wkt]],FIND(" ",drito[[#This Row],[wkt]],45),FIND(" ",drito[[#This Row],[wkt]],28)-FIND("((",drito[[#This Row],[wkt]]))</f>
        <v xml:space="preserve"> 25.03422))</v>
      </c>
      <c r="T194" s="1" t="str">
        <f>LEFT(drito[[#This Row],[欄3]],LEN(drito[[#This Row],[欄3]])-2)</f>
        <v xml:space="preserve"> 25.03422</v>
      </c>
    </row>
    <row r="195" spans="1:20" x14ac:dyDescent="0.3">
      <c r="A195" s="1" t="s">
        <v>1242</v>
      </c>
      <c r="B195">
        <v>196</v>
      </c>
      <c r="C195" s="1" t="s">
        <v>14</v>
      </c>
      <c r="D195" s="1" t="s">
        <v>1243</v>
      </c>
      <c r="E195" s="1" t="s">
        <v>1244</v>
      </c>
      <c r="F195">
        <v>25.068743999999999</v>
      </c>
      <c r="G195">
        <v>121.58923299999999</v>
      </c>
      <c r="H195" s="1" t="s">
        <v>1245</v>
      </c>
      <c r="I195" s="1" t="s">
        <v>1246</v>
      </c>
      <c r="J195">
        <v>20</v>
      </c>
      <c r="K195" s="1" t="s">
        <v>836</v>
      </c>
      <c r="L195">
        <v>1175.2247967800242</v>
      </c>
      <c r="M195" s="1" t="s">
        <v>1247</v>
      </c>
      <c r="N195" s="1" t="str">
        <f>MID(drito[[#This Row],[wkt]],FIND("((",drito[[#This Row],[wkt]]),FIND(" ",drito[[#This Row],[wkt]],28)-FIND("((",drito[[#This Row],[wkt]]))</f>
        <v>((121.589233</v>
      </c>
      <c r="O195" s="1" t="str">
        <f>RIGHT(drito[[#This Row],[欄1]],LEN(drito[[#This Row],[欄1]])-2)</f>
        <v>121.589233</v>
      </c>
      <c r="P195" s="1" t="str">
        <f>MID(drito[[#This Row],[wkt]],FIND(" ",drito[[#This Row],[wkt]],18),FIND(",",drito[[#This Row],[wkt]],22)-FIND(" ",drito[[#This Row],[wkt]],18))</f>
        <v xml:space="preserve"> 25.068744</v>
      </c>
      <c r="Q195" s="1" t="str">
        <f>MID(drito[[#This Row],[wkt]],FIND(", ",drito[[#This Row],[wkt]]),FIND(" ",drito[[#This Row],[wkt]],45)-FIND(", ",drito[[#This Row],[wkt]]))</f>
        <v>, 121.58564</v>
      </c>
      <c r="R195" s="1" t="str">
        <f>RIGHT(drito[[#This Row],[欄2]],LEN(drito[[#This Row],[欄2]])-2)</f>
        <v>121.58564</v>
      </c>
      <c r="S195" s="1" t="str">
        <f>MID(drito[[#This Row],[wkt]],FIND(" ",drito[[#This Row],[wkt]],45),FIND(" ",drito[[#This Row],[wkt]],28)-FIND("((",drito[[#This Row],[wkt]]))</f>
        <v xml:space="preserve"> 25.078671))</v>
      </c>
      <c r="T195" s="1" t="str">
        <f>LEFT(drito[[#This Row],[欄3]],LEN(drito[[#This Row],[欄3]])-2)</f>
        <v xml:space="preserve"> 25.078671</v>
      </c>
    </row>
    <row r="196" spans="1:20" x14ac:dyDescent="0.3">
      <c r="A196" s="1" t="s">
        <v>1248</v>
      </c>
      <c r="B196">
        <v>197</v>
      </c>
      <c r="C196" s="1" t="s">
        <v>14</v>
      </c>
      <c r="D196" s="1" t="s">
        <v>1249</v>
      </c>
      <c r="E196" s="1" t="s">
        <v>1250</v>
      </c>
      <c r="F196">
        <v>25.049845000000001</v>
      </c>
      <c r="G196">
        <v>121.57188499999999</v>
      </c>
      <c r="H196" s="1" t="s">
        <v>1251</v>
      </c>
      <c r="I196" s="1" t="s">
        <v>102</v>
      </c>
      <c r="J196">
        <v>34</v>
      </c>
      <c r="K196" s="1" t="s">
        <v>150</v>
      </c>
      <c r="L196">
        <v>486.59679842212654</v>
      </c>
      <c r="M196" s="1" t="s">
        <v>1252</v>
      </c>
      <c r="N196" s="1" t="str">
        <f>MID(drito[[#This Row],[wkt]],FIND("((",drito[[#This Row],[wkt]]),FIND(" ",drito[[#This Row],[wkt]],28)-FIND("((",drito[[#This Row],[wkt]]))</f>
        <v>((121.571885</v>
      </c>
      <c r="O196" s="1" t="str">
        <f>RIGHT(drito[[#This Row],[欄1]],LEN(drito[[#This Row],[欄1]])-2)</f>
        <v>121.571885</v>
      </c>
      <c r="P196" s="1" t="str">
        <f>MID(drito[[#This Row],[wkt]],FIND(" ",drito[[#This Row],[wkt]],18),FIND(",",drito[[#This Row],[wkt]],22)-FIND(" ",drito[[#This Row],[wkt]],18))</f>
        <v xml:space="preserve"> 25.049845</v>
      </c>
      <c r="Q196" s="1" t="str">
        <f>MID(drito[[#This Row],[wkt]],FIND(", ",drito[[#This Row],[wkt]]),FIND(" ",drito[[#This Row],[wkt]],45)-FIND(", ",drito[[#This Row],[wkt]]))</f>
        <v>, 121.576244</v>
      </c>
      <c r="R196" s="1" t="str">
        <f>RIGHT(drito[[#This Row],[欄2]],LEN(drito[[#This Row],[欄2]])-2)</f>
        <v>121.576244</v>
      </c>
      <c r="S196" s="1" t="str">
        <f>MID(drito[[#This Row],[wkt]],FIND(" ",drito[[#This Row],[wkt]],45),FIND(" ",drito[[#This Row],[wkt]],28)-FIND("((",drito[[#This Row],[wkt]]))</f>
        <v xml:space="preserve"> 25.050171))</v>
      </c>
      <c r="T196" s="1" t="str">
        <f>LEFT(drito[[#This Row],[欄3]],LEN(drito[[#This Row],[欄3]])-2)</f>
        <v xml:space="preserve"> 25.050171</v>
      </c>
    </row>
    <row r="197" spans="1:20" x14ac:dyDescent="0.3">
      <c r="A197" s="1" t="s">
        <v>1253</v>
      </c>
      <c r="B197">
        <v>201</v>
      </c>
      <c r="C197" s="1" t="s">
        <v>14</v>
      </c>
      <c r="D197" s="1" t="s">
        <v>1254</v>
      </c>
      <c r="E197" s="1" t="s">
        <v>1255</v>
      </c>
      <c r="F197">
        <v>25.057164</v>
      </c>
      <c r="G197">
        <v>121.59792400000001</v>
      </c>
      <c r="H197" s="1" t="s">
        <v>1256</v>
      </c>
      <c r="I197" s="1" t="s">
        <v>1257</v>
      </c>
      <c r="J197">
        <v>44</v>
      </c>
      <c r="K197" s="1" t="s">
        <v>177</v>
      </c>
      <c r="L197">
        <v>865.64836877552864</v>
      </c>
      <c r="M197" s="1" t="s">
        <v>1258</v>
      </c>
      <c r="N197" s="1" t="str">
        <f>MID(drito[[#This Row],[wkt]],FIND("((",drito[[#This Row],[wkt]]),FIND(" ",drito[[#This Row],[wkt]],28)-FIND("((",drito[[#This Row],[wkt]]))</f>
        <v>((121.597924</v>
      </c>
      <c r="O197" s="1" t="str">
        <f>RIGHT(drito[[#This Row],[欄1]],LEN(drito[[#This Row],[欄1]])-2)</f>
        <v>121.597924</v>
      </c>
      <c r="P197" s="1" t="str">
        <f>MID(drito[[#This Row],[wkt]],FIND(" ",drito[[#This Row],[wkt]],18),FIND(",",drito[[#This Row],[wkt]],22)-FIND(" ",drito[[#This Row],[wkt]],18))</f>
        <v xml:space="preserve"> 25.057164</v>
      </c>
      <c r="Q197" s="1" t="str">
        <f>MID(drito[[#This Row],[wkt]],FIND(", ",drito[[#This Row],[wkt]]),FIND(" ",drito[[#This Row],[wkt]],45)-FIND(", ",drito[[#This Row],[wkt]]))</f>
        <v>, 121.593799</v>
      </c>
      <c r="R197" s="1" t="str">
        <f>RIGHT(drito[[#This Row],[欄2]],LEN(drito[[#This Row],[欄2]])-2)</f>
        <v>121.593799</v>
      </c>
      <c r="S197" s="1" t="str">
        <f>MID(drito[[#This Row],[wkt]],FIND(" ",drito[[#This Row],[wkt]],45),FIND(" ",drito[[#This Row],[wkt]],28)-FIND("((",drito[[#This Row],[wkt]]))</f>
        <v xml:space="preserve"> 25.050572))</v>
      </c>
      <c r="T197" s="1" t="str">
        <f>LEFT(drito[[#This Row],[欄3]],LEN(drito[[#This Row],[欄3]])-2)</f>
        <v xml:space="preserve"> 25.050572</v>
      </c>
    </row>
    <row r="198" spans="1:20" x14ac:dyDescent="0.3">
      <c r="A198" s="1" t="s">
        <v>1259</v>
      </c>
      <c r="B198">
        <v>202</v>
      </c>
      <c r="C198" s="1" t="s">
        <v>14</v>
      </c>
      <c r="D198" s="1" t="s">
        <v>1260</v>
      </c>
      <c r="E198" s="1" t="s">
        <v>1261</v>
      </c>
      <c r="F198">
        <v>25.124645999999998</v>
      </c>
      <c r="G198">
        <v>121.467336</v>
      </c>
      <c r="H198" s="1" t="s">
        <v>1262</v>
      </c>
      <c r="I198" s="1" t="s">
        <v>1263</v>
      </c>
      <c r="J198">
        <v>60</v>
      </c>
      <c r="K198" s="1" t="s">
        <v>1264</v>
      </c>
      <c r="L198">
        <v>88.417813738915697</v>
      </c>
      <c r="M198" s="1" t="s">
        <v>1265</v>
      </c>
      <c r="N198" s="1" t="str">
        <f>MID(drito[[#This Row],[wkt]],FIND("((",drito[[#This Row],[wkt]]),FIND(" ",drito[[#This Row],[wkt]],28)-FIND("((",drito[[#This Row],[wkt]]))</f>
        <v>((121.467336</v>
      </c>
      <c r="O198" s="1" t="str">
        <f>RIGHT(drito[[#This Row],[欄1]],LEN(drito[[#This Row],[欄1]])-2)</f>
        <v>121.467336</v>
      </c>
      <c r="P198" s="1" t="str">
        <f>MID(drito[[#This Row],[wkt]],FIND(" ",drito[[#This Row],[wkt]],18),FIND(",",drito[[#This Row],[wkt]],22)-FIND(" ",drito[[#This Row],[wkt]],18))</f>
        <v xml:space="preserve"> 25.124646</v>
      </c>
      <c r="Q198" s="1" t="str">
        <f>MID(drito[[#This Row],[wkt]],FIND(", ",drito[[#This Row],[wkt]]),FIND(" ",drito[[#This Row],[wkt]],45)-FIND(", ",drito[[#This Row],[wkt]]))</f>
        <v>, 121.467215</v>
      </c>
      <c r="R198" s="1" t="str">
        <f>RIGHT(drito[[#This Row],[欄2]],LEN(drito[[#This Row],[欄2]])-2)</f>
        <v>121.467215</v>
      </c>
      <c r="S198" s="1" t="str">
        <f>MID(drito[[#This Row],[wkt]],FIND(" ",drito[[#This Row],[wkt]],45),FIND(" ",drito[[#This Row],[wkt]],28)-FIND("((",drito[[#This Row],[wkt]]))</f>
        <v xml:space="preserve"> 25.125431))</v>
      </c>
      <c r="T198" s="1" t="str">
        <f>LEFT(drito[[#This Row],[欄3]],LEN(drito[[#This Row],[欄3]])-2)</f>
        <v xml:space="preserve"> 25.125431</v>
      </c>
    </row>
    <row r="199" spans="1:20" x14ac:dyDescent="0.3">
      <c r="A199" s="1" t="s">
        <v>1266</v>
      </c>
      <c r="B199">
        <v>203</v>
      </c>
      <c r="C199" s="1" t="s">
        <v>14</v>
      </c>
      <c r="D199" s="1" t="s">
        <v>1267</v>
      </c>
      <c r="E199" s="1" t="s">
        <v>1268</v>
      </c>
      <c r="F199">
        <v>25.024487000000001</v>
      </c>
      <c r="G199">
        <v>121.51057</v>
      </c>
      <c r="H199" s="1" t="s">
        <v>1269</v>
      </c>
      <c r="I199" s="1" t="s">
        <v>1270</v>
      </c>
      <c r="J199">
        <v>40</v>
      </c>
      <c r="K199" s="1" t="s">
        <v>449</v>
      </c>
      <c r="L199">
        <v>1199.5125619773628</v>
      </c>
      <c r="M199" s="1" t="s">
        <v>1271</v>
      </c>
      <c r="N199" s="1" t="str">
        <f>MID(drito[[#This Row],[wkt]],FIND("((",drito[[#This Row],[wkt]]),FIND(" ",drito[[#This Row],[wkt]],28)-FIND("((",drito[[#This Row],[wkt]]))</f>
        <v>((121.51057</v>
      </c>
      <c r="O199" s="1" t="str">
        <f>RIGHT(drito[[#This Row],[欄1]],LEN(drito[[#This Row],[欄1]])-2)</f>
        <v>121.51057</v>
      </c>
      <c r="P199" s="1" t="str">
        <f>MID(drito[[#This Row],[wkt]],FIND(" ",drito[[#This Row],[wkt]],18),FIND(",",drito[[#This Row],[wkt]],22)-FIND(" ",drito[[#This Row],[wkt]],18))</f>
        <v xml:space="preserve"> 25.024487</v>
      </c>
      <c r="Q199" s="1" t="str">
        <f>MID(drito[[#This Row],[wkt]],FIND(", ",drito[[#This Row],[wkt]]),FIND(" ",drito[[#This Row],[wkt]],45)-FIND(", ",drito[[#This Row],[wkt]]))</f>
        <v>, 121.511455</v>
      </c>
      <c r="R199" s="1" t="str">
        <f>RIGHT(drito[[#This Row],[欄2]],LEN(drito[[#This Row],[欄2]])-2)</f>
        <v>121.511455</v>
      </c>
      <c r="S199" s="1" t="str">
        <f>MID(drito[[#This Row],[wkt]],FIND(" ",drito[[#This Row],[wkt]],45),FIND(" ",drito[[#This Row],[wkt]],28)-FIND("((",drito[[#This Row],[wkt]]))</f>
        <v xml:space="preserve"> 25.035226)</v>
      </c>
      <c r="T199" s="1" t="str">
        <f>LEFT(drito[[#This Row],[欄3]],LEN(drito[[#This Row],[欄3]])-2)</f>
        <v xml:space="preserve"> 25.03522</v>
      </c>
    </row>
    <row r="200" spans="1:20" x14ac:dyDescent="0.3">
      <c r="A200" s="1" t="s">
        <v>1272</v>
      </c>
      <c r="B200">
        <v>204</v>
      </c>
      <c r="C200" s="1" t="s">
        <v>14</v>
      </c>
      <c r="D200" s="1" t="s">
        <v>1273</v>
      </c>
      <c r="E200" s="1" t="s">
        <v>1274</v>
      </c>
      <c r="F200">
        <v>25.113624999999999</v>
      </c>
      <c r="G200">
        <v>121.53742</v>
      </c>
      <c r="H200" s="1" t="s">
        <v>1275</v>
      </c>
      <c r="I200" s="1" t="s">
        <v>1276</v>
      </c>
      <c r="J200">
        <v>42</v>
      </c>
      <c r="K200" s="1" t="s">
        <v>737</v>
      </c>
      <c r="L200">
        <v>2001.8207905465438</v>
      </c>
      <c r="M200" s="1" t="s">
        <v>1277</v>
      </c>
      <c r="N200" s="1" t="str">
        <f>MID(drito[[#This Row],[wkt]],FIND("((",drito[[#This Row],[wkt]]),FIND(" ",drito[[#This Row],[wkt]],28)-FIND("((",drito[[#This Row],[wkt]]))</f>
        <v>((121.53742</v>
      </c>
      <c r="O200" s="1" t="str">
        <f>RIGHT(drito[[#This Row],[欄1]],LEN(drito[[#This Row],[欄1]])-2)</f>
        <v>121.53742</v>
      </c>
      <c r="P200" s="1" t="str">
        <f>MID(drito[[#This Row],[wkt]],FIND(" ",drito[[#This Row],[wkt]],18),FIND(",",drito[[#This Row],[wkt]],22)-FIND(" ",drito[[#This Row],[wkt]],18))</f>
        <v xml:space="preserve"> 25.113625</v>
      </c>
      <c r="Q200" s="1" t="str">
        <f>MID(drito[[#This Row],[wkt]],FIND(", ",drito[[#This Row],[wkt]]),FIND(" ",drito[[#This Row],[wkt]],45)-FIND(", ",drito[[#This Row],[wkt]]))</f>
        <v>, 121.522356</v>
      </c>
      <c r="R200" s="1" t="str">
        <f>RIGHT(drito[[#This Row],[欄2]],LEN(drito[[#This Row],[欄2]])-2)</f>
        <v>121.522356</v>
      </c>
      <c r="S200" s="1" t="str">
        <f>MID(drito[[#This Row],[wkt]],FIND(" ",drito[[#This Row],[wkt]],45),FIND(" ",drito[[#This Row],[wkt]],28)-FIND("((",drito[[#This Row],[wkt]]))</f>
        <v xml:space="preserve"> 25.103804)</v>
      </c>
      <c r="T200" s="1" t="str">
        <f>LEFT(drito[[#This Row],[欄3]],LEN(drito[[#This Row],[欄3]])-2)</f>
        <v xml:space="preserve"> 25.10380</v>
      </c>
    </row>
    <row r="201" spans="1:20" x14ac:dyDescent="0.3">
      <c r="A201" s="1" t="s">
        <v>1278</v>
      </c>
      <c r="B201">
        <v>205</v>
      </c>
      <c r="C201" s="1" t="s">
        <v>14</v>
      </c>
      <c r="D201" s="1" t="s">
        <v>1279</v>
      </c>
      <c r="E201" s="1" t="s">
        <v>1280</v>
      </c>
      <c r="F201">
        <v>24.988240999999999</v>
      </c>
      <c r="G201">
        <v>121.55561</v>
      </c>
      <c r="H201" s="1" t="s">
        <v>1281</v>
      </c>
      <c r="I201" s="1" t="s">
        <v>1282</v>
      </c>
      <c r="J201">
        <v>24</v>
      </c>
      <c r="K201" s="1" t="s">
        <v>1091</v>
      </c>
      <c r="L201">
        <v>1262.7197718252592</v>
      </c>
      <c r="M201" s="1" t="s">
        <v>1283</v>
      </c>
      <c r="N201" s="1" t="str">
        <f>MID(drito[[#This Row],[wkt]],FIND("((",drito[[#This Row],[wkt]]),FIND(" ",drito[[#This Row],[wkt]],28)-FIND("((",drito[[#This Row],[wkt]]))</f>
        <v>((121.55561</v>
      </c>
      <c r="O201" s="1" t="str">
        <f>RIGHT(drito[[#This Row],[欄1]],LEN(drito[[#This Row],[欄1]])-2)</f>
        <v>121.55561</v>
      </c>
      <c r="P201" s="1" t="str">
        <f>MID(drito[[#This Row],[wkt]],FIND(" ",drito[[#This Row],[wkt]],18),FIND(",",drito[[#This Row],[wkt]],22)-FIND(" ",drito[[#This Row],[wkt]],18))</f>
        <v xml:space="preserve"> 24.988241</v>
      </c>
      <c r="Q201" s="1" t="str">
        <f>MID(drito[[#This Row],[wkt]],FIND(", ",drito[[#This Row],[wkt]]),FIND(" ",drito[[#This Row],[wkt]],45)-FIND(", ",drito[[#This Row],[wkt]]))</f>
        <v>, 121.557737</v>
      </c>
      <c r="R201" s="1" t="str">
        <f>RIGHT(drito[[#This Row],[欄2]],LEN(drito[[#This Row],[欄2]])-2)</f>
        <v>121.557737</v>
      </c>
      <c r="S201" s="1" t="str">
        <f>MID(drito[[#This Row],[wkt]],FIND(" ",drito[[#This Row],[wkt]],45),FIND(" ",drito[[#This Row],[wkt]],28)-FIND("((",drito[[#This Row],[wkt]]))</f>
        <v xml:space="preserve"> 24.999383)</v>
      </c>
      <c r="T201" s="1" t="str">
        <f>LEFT(drito[[#This Row],[欄3]],LEN(drito[[#This Row],[欄3]])-2)</f>
        <v xml:space="preserve"> 24.99938</v>
      </c>
    </row>
    <row r="202" spans="1:20" x14ac:dyDescent="0.3">
      <c r="A202" s="1" t="s">
        <v>1284</v>
      </c>
      <c r="B202">
        <v>206</v>
      </c>
      <c r="C202" s="1" t="s">
        <v>14</v>
      </c>
      <c r="D202" s="1" t="s">
        <v>1285</v>
      </c>
      <c r="E202" s="1" t="s">
        <v>1286</v>
      </c>
      <c r="F202">
        <v>25.005386000000001</v>
      </c>
      <c r="G202">
        <v>121.55716</v>
      </c>
      <c r="H202" s="1" t="s">
        <v>1287</v>
      </c>
      <c r="I202" s="1" t="s">
        <v>1288</v>
      </c>
      <c r="J202">
        <v>32</v>
      </c>
      <c r="K202" s="1" t="s">
        <v>1289</v>
      </c>
      <c r="L202">
        <v>33.508830931907724</v>
      </c>
      <c r="M202" s="1" t="s">
        <v>1290</v>
      </c>
      <c r="N202" s="1" t="str">
        <f>MID(drito[[#This Row],[wkt]],FIND("((",drito[[#This Row],[wkt]]),FIND(" ",drito[[#This Row],[wkt]],28)-FIND("((",drito[[#This Row],[wkt]]))</f>
        <v>((121.55716</v>
      </c>
      <c r="O202" s="1" t="str">
        <f>RIGHT(drito[[#This Row],[欄1]],LEN(drito[[#This Row],[欄1]])-2)</f>
        <v>121.55716</v>
      </c>
      <c r="P202" s="1" t="str">
        <f>MID(drito[[#This Row],[wkt]],FIND(" ",drito[[#This Row],[wkt]],18),FIND(",",drito[[#This Row],[wkt]],22)-FIND(" ",drito[[#This Row],[wkt]],18))</f>
        <v xml:space="preserve"> 25.005386</v>
      </c>
      <c r="Q202" s="1" t="str">
        <f>MID(drito[[#This Row],[wkt]],FIND(", ",drito[[#This Row],[wkt]]),FIND(" ",drito[[#This Row],[wkt]],45)-FIND(", ",drito[[#This Row],[wkt]]))</f>
        <v>, 121.557021</v>
      </c>
      <c r="R202" s="1" t="str">
        <f>RIGHT(drito[[#This Row],[欄2]],LEN(drito[[#This Row],[欄2]])-2)</f>
        <v>121.557021</v>
      </c>
      <c r="S202" s="1" t="str">
        <f>MID(drito[[#This Row],[wkt]],FIND(" ",drito[[#This Row],[wkt]],45),FIND(" ",drito[[#This Row],[wkt]],28)-FIND("((",drito[[#This Row],[wkt]]))</f>
        <v xml:space="preserve"> 25.005119)</v>
      </c>
      <c r="T202" s="1" t="str">
        <f>LEFT(drito[[#This Row],[欄3]],LEN(drito[[#This Row],[欄3]])-2)</f>
        <v xml:space="preserve"> 25.00511</v>
      </c>
    </row>
    <row r="203" spans="1:20" x14ac:dyDescent="0.3">
      <c r="A203" s="1" t="s">
        <v>1291</v>
      </c>
      <c r="B203">
        <v>207</v>
      </c>
      <c r="C203" s="1" t="s">
        <v>14</v>
      </c>
      <c r="D203" s="1" t="s">
        <v>1292</v>
      </c>
      <c r="E203" s="1" t="s">
        <v>1293</v>
      </c>
      <c r="F203">
        <v>25.103242000000002</v>
      </c>
      <c r="G203">
        <v>121.487477</v>
      </c>
      <c r="H203" s="1" t="s">
        <v>1294</v>
      </c>
      <c r="I203" s="1" t="s">
        <v>1295</v>
      </c>
      <c r="J203">
        <v>30</v>
      </c>
      <c r="K203" s="1" t="s">
        <v>1296</v>
      </c>
      <c r="L203">
        <v>2472.370667498064</v>
      </c>
      <c r="M203" s="1" t="s">
        <v>1297</v>
      </c>
      <c r="N203" s="1" t="str">
        <f>MID(drito[[#This Row],[wkt]],FIND("((",drito[[#This Row],[wkt]]),FIND(" ",drito[[#This Row],[wkt]],28)-FIND("((",drito[[#This Row],[wkt]]))</f>
        <v>((121.487477</v>
      </c>
      <c r="O203" s="1" t="str">
        <f>RIGHT(drito[[#This Row],[欄1]],LEN(drito[[#This Row],[欄1]])-2)</f>
        <v>121.487477</v>
      </c>
      <c r="P203" s="1" t="str">
        <f>MID(drito[[#This Row],[wkt]],FIND(" ",drito[[#This Row],[wkt]],18),FIND(",",drito[[#This Row],[wkt]],22)-FIND(" ",drito[[#This Row],[wkt]],18))</f>
        <v xml:space="preserve"> 25.103242</v>
      </c>
      <c r="Q203" s="1" t="str">
        <f>MID(drito[[#This Row],[wkt]],FIND(", ",drito[[#This Row],[wkt]]),FIND(" ",drito[[#This Row],[wkt]],45)-FIND(", ",drito[[#This Row],[wkt]]))</f>
        <v>, 121.473739</v>
      </c>
      <c r="R203" s="1" t="str">
        <f>RIGHT(drito[[#This Row],[欄2]],LEN(drito[[#This Row],[欄2]])-2)</f>
        <v>121.473739</v>
      </c>
      <c r="S203" s="1" t="str">
        <f>MID(drito[[#This Row],[wkt]],FIND(" ",drito[[#This Row],[wkt]],45),FIND(" ",drito[[#This Row],[wkt]],28)-FIND("((",drito[[#This Row],[wkt]]))</f>
        <v xml:space="preserve"> 25.085791))</v>
      </c>
      <c r="T203" s="1" t="str">
        <f>LEFT(drito[[#This Row],[欄3]],LEN(drito[[#This Row],[欄3]])-2)</f>
        <v xml:space="preserve"> 25.085791</v>
      </c>
    </row>
    <row r="204" spans="1:20" x14ac:dyDescent="0.3">
      <c r="A204" s="1" t="s">
        <v>1298</v>
      </c>
      <c r="B204">
        <v>208</v>
      </c>
      <c r="C204" s="1" t="s">
        <v>14</v>
      </c>
      <c r="D204" s="1" t="s">
        <v>1299</v>
      </c>
      <c r="E204" s="1" t="s">
        <v>1300</v>
      </c>
      <c r="F204">
        <v>25.035554999999999</v>
      </c>
      <c r="G204">
        <v>121.49534199999999</v>
      </c>
      <c r="H204" s="1" t="s">
        <v>1301</v>
      </c>
      <c r="I204" s="1" t="s">
        <v>1302</v>
      </c>
      <c r="J204">
        <v>46</v>
      </c>
      <c r="K204" s="1" t="s">
        <v>428</v>
      </c>
      <c r="L204">
        <v>466.27301899393774</v>
      </c>
      <c r="M204" s="1" t="s">
        <v>1303</v>
      </c>
      <c r="N204" s="1" t="str">
        <f>MID(drito[[#This Row],[wkt]],FIND("((",drito[[#This Row],[wkt]]),FIND(" ",drito[[#This Row],[wkt]],28)-FIND("((",drito[[#This Row],[wkt]]))</f>
        <v>((121.495342</v>
      </c>
      <c r="O204" s="1" t="str">
        <f>RIGHT(drito[[#This Row],[欄1]],LEN(drito[[#This Row],[欄1]])-2)</f>
        <v>121.495342</v>
      </c>
      <c r="P204" s="1" t="str">
        <f>MID(drito[[#This Row],[wkt]],FIND(" ",drito[[#This Row],[wkt]],18),FIND(",",drito[[#This Row],[wkt]],22)-FIND(" ",drito[[#This Row],[wkt]],18))</f>
        <v xml:space="preserve"> 25.035555</v>
      </c>
      <c r="Q204" s="1" t="str">
        <f>MID(drito[[#This Row],[wkt]],FIND(", ",drito[[#This Row],[wkt]]),FIND(" ",drito[[#This Row],[wkt]],45)-FIND(", ",drito[[#This Row],[wkt]]))</f>
        <v>, 121.49953</v>
      </c>
      <c r="R204" s="1" t="str">
        <f>RIGHT(drito[[#This Row],[欄2]],LEN(drito[[#This Row],[欄2]])-2)</f>
        <v>121.49953</v>
      </c>
      <c r="S204" s="1" t="str">
        <f>MID(drito[[#This Row],[wkt]],FIND(" ",drito[[#This Row],[wkt]],45),FIND(" ",drito[[#This Row],[wkt]],28)-FIND("((",drito[[#This Row],[wkt]]))</f>
        <v xml:space="preserve"> 25.035484))</v>
      </c>
      <c r="T204" s="1" t="str">
        <f>LEFT(drito[[#This Row],[欄3]],LEN(drito[[#This Row],[欄3]])-2)</f>
        <v xml:space="preserve"> 25.035484</v>
      </c>
    </row>
    <row r="205" spans="1:20" x14ac:dyDescent="0.3">
      <c r="A205" s="1" t="s">
        <v>1304</v>
      </c>
      <c r="B205">
        <v>209</v>
      </c>
      <c r="C205" s="1" t="s">
        <v>14</v>
      </c>
      <c r="D205" s="1" t="s">
        <v>1305</v>
      </c>
      <c r="E205" s="1" t="s">
        <v>1306</v>
      </c>
      <c r="F205">
        <v>25.137837000000001</v>
      </c>
      <c r="G205">
        <v>121.486071</v>
      </c>
      <c r="H205" s="1" t="s">
        <v>1307</v>
      </c>
      <c r="I205" s="1" t="s">
        <v>1308</v>
      </c>
      <c r="J205">
        <v>42</v>
      </c>
      <c r="K205" s="1" t="s">
        <v>1309</v>
      </c>
      <c r="L205">
        <v>80.025320359307173</v>
      </c>
      <c r="M205" s="1" t="s">
        <v>1310</v>
      </c>
      <c r="N205" s="1" t="str">
        <f>MID(drito[[#This Row],[wkt]],FIND("((",drito[[#This Row],[wkt]]),FIND(" ",drito[[#This Row],[wkt]],28)-FIND("((",drito[[#This Row],[wkt]]))</f>
        <v>((121.486071</v>
      </c>
      <c r="O205" s="1" t="str">
        <f>RIGHT(drito[[#This Row],[欄1]],LEN(drito[[#This Row],[欄1]])-2)</f>
        <v>121.486071</v>
      </c>
      <c r="P205" s="1" t="str">
        <f>MID(drito[[#This Row],[wkt]],FIND(" ",drito[[#This Row],[wkt]],18),FIND(",",drito[[#This Row],[wkt]],22)-FIND(" ",drito[[#This Row],[wkt]],18))</f>
        <v xml:space="preserve"> 25.137837</v>
      </c>
      <c r="Q205" s="1" t="str">
        <f>MID(drito[[#This Row],[wkt]],FIND(", ",drito[[#This Row],[wkt]]),FIND(" ",drito[[#This Row],[wkt]],45)-FIND(", ",drito[[#This Row],[wkt]]))</f>
        <v>, 121.485373</v>
      </c>
      <c r="R205" s="1" t="str">
        <f>RIGHT(drito[[#This Row],[欄2]],LEN(drito[[#This Row],[欄2]])-2)</f>
        <v>121.485373</v>
      </c>
      <c r="S205" s="1" t="str">
        <f>MID(drito[[#This Row],[wkt]],FIND(" ",drito[[#This Row],[wkt]],45),FIND(" ",drito[[#This Row],[wkt]],28)-FIND("((",drito[[#This Row],[wkt]]))</f>
        <v xml:space="preserve"> 25.137665))</v>
      </c>
      <c r="T205" s="1" t="str">
        <f>LEFT(drito[[#This Row],[欄3]],LEN(drito[[#This Row],[欄3]])-2)</f>
        <v xml:space="preserve"> 25.137665</v>
      </c>
    </row>
    <row r="206" spans="1:20" x14ac:dyDescent="0.3">
      <c r="A206" s="1" t="s">
        <v>1311</v>
      </c>
      <c r="B206">
        <v>210</v>
      </c>
      <c r="C206" s="1" t="s">
        <v>14</v>
      </c>
      <c r="D206" s="1" t="s">
        <v>1312</v>
      </c>
      <c r="E206" s="1" t="s">
        <v>1313</v>
      </c>
      <c r="F206">
        <v>25.079765999999999</v>
      </c>
      <c r="G206">
        <v>121.55813499999999</v>
      </c>
      <c r="H206" s="1" t="s">
        <v>1314</v>
      </c>
      <c r="I206" s="1" t="s">
        <v>1315</v>
      </c>
      <c r="J206">
        <v>60</v>
      </c>
      <c r="K206" s="1" t="s">
        <v>711</v>
      </c>
      <c r="L206">
        <v>572.06622756292768</v>
      </c>
      <c r="M206" s="1" t="s">
        <v>1316</v>
      </c>
      <c r="N206" s="1" t="str">
        <f>MID(drito[[#This Row],[wkt]],FIND("((",drito[[#This Row],[wkt]]),FIND(" ",drito[[#This Row],[wkt]],28)-FIND("((",drito[[#This Row],[wkt]]))</f>
        <v>((121.558135</v>
      </c>
      <c r="O206" s="1" t="str">
        <f>RIGHT(drito[[#This Row],[欄1]],LEN(drito[[#This Row],[欄1]])-2)</f>
        <v>121.558135</v>
      </c>
      <c r="P206" s="1" t="str">
        <f>MID(drito[[#This Row],[wkt]],FIND(" ",drito[[#This Row],[wkt]],18),FIND(",",drito[[#This Row],[wkt]],22)-FIND(" ",drito[[#This Row],[wkt]],18))</f>
        <v xml:space="preserve"> 25.079766</v>
      </c>
      <c r="Q206" s="1" t="str">
        <f>MID(drito[[#This Row],[wkt]],FIND(", ",drito[[#This Row],[wkt]]),FIND(" ",drito[[#This Row],[wkt]],45)-FIND(", ",drito[[#This Row],[wkt]]))</f>
        <v>, 121.556098</v>
      </c>
      <c r="R206" s="1" t="str">
        <f>RIGHT(drito[[#This Row],[欄2]],LEN(drito[[#This Row],[欄2]])-2)</f>
        <v>121.556098</v>
      </c>
      <c r="S206" s="1" t="str">
        <f>MID(drito[[#This Row],[wkt]],FIND(" ",drito[[#This Row],[wkt]],45),FIND(" ",drito[[#This Row],[wkt]],28)-FIND("((",drito[[#This Row],[wkt]]))</f>
        <v xml:space="preserve"> 25.084484))</v>
      </c>
      <c r="T206" s="1" t="str">
        <f>LEFT(drito[[#This Row],[欄3]],LEN(drito[[#This Row],[欄3]])-2)</f>
        <v xml:space="preserve"> 25.084484</v>
      </c>
    </row>
    <row r="207" spans="1:20" x14ac:dyDescent="0.3">
      <c r="A207" s="1" t="s">
        <v>1317</v>
      </c>
      <c r="B207">
        <v>211</v>
      </c>
      <c r="C207" s="1" t="s">
        <v>14</v>
      </c>
      <c r="D207" s="1" t="s">
        <v>1318</v>
      </c>
      <c r="E207" s="1" t="s">
        <v>1319</v>
      </c>
      <c r="F207">
        <v>25.080915000000001</v>
      </c>
      <c r="G207">
        <v>121.59733900000001</v>
      </c>
      <c r="H207" s="1" t="s">
        <v>1320</v>
      </c>
      <c r="I207" s="1" t="s">
        <v>1321</v>
      </c>
      <c r="J207">
        <v>40</v>
      </c>
      <c r="K207" s="1" t="s">
        <v>1202</v>
      </c>
      <c r="L207">
        <v>428.83830969643429</v>
      </c>
      <c r="M207" s="1" t="s">
        <v>1322</v>
      </c>
      <c r="N207" s="1" t="str">
        <f>MID(drito[[#This Row],[wkt]],FIND("((",drito[[#This Row],[wkt]]),FIND(" ",drito[[#This Row],[wkt]],28)-FIND("((",drito[[#This Row],[wkt]]))</f>
        <v>((121.597339</v>
      </c>
      <c r="O207" s="1" t="str">
        <f>RIGHT(drito[[#This Row],[欄1]],LEN(drito[[#This Row],[欄1]])-2)</f>
        <v>121.597339</v>
      </c>
      <c r="P207" s="1" t="str">
        <f>MID(drito[[#This Row],[wkt]],FIND(" ",drito[[#This Row],[wkt]],18),FIND(",",drito[[#This Row],[wkt]],22)-FIND(" ",drito[[#This Row],[wkt]],18))</f>
        <v xml:space="preserve"> 25.080915</v>
      </c>
      <c r="Q207" s="1" t="str">
        <f>MID(drito[[#This Row],[wkt]],FIND(", ",drito[[#This Row],[wkt]]),FIND(" ",drito[[#This Row],[wkt]],45)-FIND(", ",drito[[#This Row],[wkt]]))</f>
        <v>, 121.594612</v>
      </c>
      <c r="R207" s="1" t="str">
        <f>RIGHT(drito[[#This Row],[欄2]],LEN(drito[[#This Row],[欄2]])-2)</f>
        <v>121.594612</v>
      </c>
      <c r="S207" s="1" t="str">
        <f>MID(drito[[#This Row],[wkt]],FIND(" ",drito[[#This Row],[wkt]],45),FIND(" ",drito[[#This Row],[wkt]],28)-FIND("((",drito[[#This Row],[wkt]]))</f>
        <v xml:space="preserve"> 25.083636))</v>
      </c>
      <c r="T207" s="1" t="str">
        <f>LEFT(drito[[#This Row],[欄3]],LEN(drito[[#This Row],[欄3]])-2)</f>
        <v xml:space="preserve"> 25.083636</v>
      </c>
    </row>
    <row r="208" spans="1:20" x14ac:dyDescent="0.3">
      <c r="A208" s="1" t="s">
        <v>1323</v>
      </c>
      <c r="B208">
        <v>212</v>
      </c>
      <c r="C208" s="1" t="s">
        <v>14</v>
      </c>
      <c r="D208" s="1" t="s">
        <v>1324</v>
      </c>
      <c r="E208" s="1" t="s">
        <v>1325</v>
      </c>
      <c r="F208">
        <v>25.084223000000001</v>
      </c>
      <c r="G208">
        <v>121.549452</v>
      </c>
      <c r="H208" s="1" t="s">
        <v>1326</v>
      </c>
      <c r="I208" s="1" t="s">
        <v>1327</v>
      </c>
      <c r="J208">
        <v>50</v>
      </c>
      <c r="K208" s="1" t="s">
        <v>1170</v>
      </c>
      <c r="L208">
        <v>526.43796957419841</v>
      </c>
      <c r="M208" s="1" t="s">
        <v>1328</v>
      </c>
      <c r="N208" s="1" t="str">
        <f>MID(drito[[#This Row],[wkt]],FIND("((",drito[[#This Row],[wkt]]),FIND(" ",drito[[#This Row],[wkt]],28)-FIND("((",drito[[#This Row],[wkt]]))</f>
        <v>((121.549452</v>
      </c>
      <c r="O208" s="1" t="str">
        <f>RIGHT(drito[[#This Row],[欄1]],LEN(drito[[#This Row],[欄1]])-2)</f>
        <v>121.549452</v>
      </c>
      <c r="P208" s="1" t="str">
        <f>MID(drito[[#This Row],[wkt]],FIND(" ",drito[[#This Row],[wkt]],18),FIND(",",drito[[#This Row],[wkt]],22)-FIND(" ",drito[[#This Row],[wkt]],18))</f>
        <v xml:space="preserve"> 25.084223</v>
      </c>
      <c r="Q208" s="1" t="str">
        <f>MID(drito[[#This Row],[wkt]],FIND(", ",drito[[#This Row],[wkt]]),FIND(" ",drito[[#This Row],[wkt]],45)-FIND(", ",drito[[#This Row],[wkt]]))</f>
        <v>, 121.547104</v>
      </c>
      <c r="R208" s="1" t="str">
        <f>RIGHT(drito[[#This Row],[欄2]],LEN(drito[[#This Row],[欄2]])-2)</f>
        <v>121.547104</v>
      </c>
      <c r="S208" s="1" t="str">
        <f>MID(drito[[#This Row],[wkt]],FIND(" ",drito[[#This Row],[wkt]],45),FIND(" ",drito[[#This Row],[wkt]],28)-FIND("((",drito[[#This Row],[wkt]]))</f>
        <v xml:space="preserve"> 25.080118))</v>
      </c>
      <c r="T208" s="1" t="str">
        <f>LEFT(drito[[#This Row],[欄3]],LEN(drito[[#This Row],[欄3]])-2)</f>
        <v xml:space="preserve"> 25.080118</v>
      </c>
    </row>
    <row r="209" spans="1:20" x14ac:dyDescent="0.3">
      <c r="A209" s="1" t="s">
        <v>1329</v>
      </c>
      <c r="B209">
        <v>213</v>
      </c>
      <c r="C209" s="1" t="s">
        <v>14</v>
      </c>
      <c r="D209" s="1" t="s">
        <v>1330</v>
      </c>
      <c r="E209" s="1" t="s">
        <v>1331</v>
      </c>
      <c r="F209">
        <v>25.107782</v>
      </c>
      <c r="G209">
        <v>121.523107</v>
      </c>
      <c r="H209" s="1" t="s">
        <v>1332</v>
      </c>
      <c r="I209" s="1" t="s">
        <v>1333</v>
      </c>
      <c r="J209">
        <v>30</v>
      </c>
      <c r="K209" s="1" t="s">
        <v>737</v>
      </c>
      <c r="L209">
        <v>450.65128634607743</v>
      </c>
      <c r="M209" s="1" t="s">
        <v>1334</v>
      </c>
      <c r="N209" s="1" t="str">
        <f>MID(drito[[#This Row],[wkt]],FIND("((",drito[[#This Row],[wkt]]),FIND(" ",drito[[#This Row],[wkt]],28)-FIND("((",drito[[#This Row],[wkt]]))</f>
        <v>((121.523107</v>
      </c>
      <c r="O209" s="1" t="str">
        <f>RIGHT(drito[[#This Row],[欄1]],LEN(drito[[#This Row],[欄1]])-2)</f>
        <v>121.523107</v>
      </c>
      <c r="P209" s="1" t="str">
        <f>MID(drito[[#This Row],[wkt]],FIND(" ",drito[[#This Row],[wkt]],18),FIND(",",drito[[#This Row],[wkt]],22)-FIND(" ",drito[[#This Row],[wkt]],18))</f>
        <v xml:space="preserve"> 25.107782</v>
      </c>
      <c r="Q209" s="1" t="str">
        <f>MID(drito[[#This Row],[wkt]],FIND(", ",drito[[#This Row],[wkt]]),FIND(" ",drito[[#This Row],[wkt]],45)-FIND(", ",drito[[#This Row],[wkt]]))</f>
        <v>, 121.522356</v>
      </c>
      <c r="R209" s="1" t="str">
        <f>RIGHT(drito[[#This Row],[欄2]],LEN(drito[[#This Row],[欄2]])-2)</f>
        <v>121.522356</v>
      </c>
      <c r="S209" s="1" t="str">
        <f>MID(drito[[#This Row],[wkt]],FIND(" ",drito[[#This Row],[wkt]],45),FIND(" ",drito[[#This Row],[wkt]],28)-FIND("((",drito[[#This Row],[wkt]]))</f>
        <v xml:space="preserve"> 25.103804))</v>
      </c>
      <c r="T209" s="1" t="str">
        <f>LEFT(drito[[#This Row],[欄3]],LEN(drito[[#This Row],[欄3]])-2)</f>
        <v xml:space="preserve"> 25.103804</v>
      </c>
    </row>
    <row r="210" spans="1:20" x14ac:dyDescent="0.3">
      <c r="A210" s="1" t="s">
        <v>1335</v>
      </c>
      <c r="B210">
        <v>214</v>
      </c>
      <c r="C210" s="1" t="s">
        <v>14</v>
      </c>
      <c r="D210" s="1" t="s">
        <v>1336</v>
      </c>
      <c r="E210" s="1" t="s">
        <v>1337</v>
      </c>
      <c r="F210">
        <v>25.055935000000002</v>
      </c>
      <c r="G210">
        <v>121.57864499999999</v>
      </c>
      <c r="H210" s="1" t="s">
        <v>1338</v>
      </c>
      <c r="I210" s="1" t="s">
        <v>1339</v>
      </c>
      <c r="J210">
        <v>54</v>
      </c>
      <c r="K210" s="1" t="s">
        <v>150</v>
      </c>
      <c r="L210">
        <v>601.41491008502999</v>
      </c>
      <c r="M210" s="1" t="s">
        <v>1340</v>
      </c>
      <c r="N210" s="1" t="str">
        <f>MID(drito[[#This Row],[wkt]],FIND("((",drito[[#This Row],[wkt]]),FIND(" ",drito[[#This Row],[wkt]],28)-FIND("((",drito[[#This Row],[wkt]]))</f>
        <v>((121.578645</v>
      </c>
      <c r="O210" s="1" t="str">
        <f>RIGHT(drito[[#This Row],[欄1]],LEN(drito[[#This Row],[欄1]])-2)</f>
        <v>121.578645</v>
      </c>
      <c r="P210" s="1" t="str">
        <f>MID(drito[[#This Row],[wkt]],FIND(" ",drito[[#This Row],[wkt]],18),FIND(",",drito[[#This Row],[wkt]],22)-FIND(" ",drito[[#This Row],[wkt]],18))</f>
        <v xml:space="preserve"> 25.055935</v>
      </c>
      <c r="Q210" s="1" t="str">
        <f>MID(drito[[#This Row],[wkt]],FIND(", ",drito[[#This Row],[wkt]]),FIND(" ",drito[[#This Row],[wkt]],45)-FIND(", ",drito[[#This Row],[wkt]]))</f>
        <v>, 121.57813</v>
      </c>
      <c r="R210" s="1" t="str">
        <f>RIGHT(drito[[#This Row],[欄2]],LEN(drito[[#This Row],[欄2]])-2)</f>
        <v>121.57813</v>
      </c>
      <c r="S210" s="1" t="str">
        <f>MID(drito[[#This Row],[wkt]],FIND(" ",drito[[#This Row],[wkt]],45),FIND(" ",drito[[#This Row],[wkt]],28)-FIND("((",drito[[#This Row],[wkt]]))</f>
        <v xml:space="preserve"> 25.050557))</v>
      </c>
      <c r="T210" s="1" t="str">
        <f>LEFT(drito[[#This Row],[欄3]],LEN(drito[[#This Row],[欄3]])-2)</f>
        <v xml:space="preserve"> 25.050557</v>
      </c>
    </row>
    <row r="211" spans="1:20" x14ac:dyDescent="0.3">
      <c r="A211" s="1" t="s">
        <v>1341</v>
      </c>
      <c r="B211">
        <v>215</v>
      </c>
      <c r="C211" s="1" t="s">
        <v>14</v>
      </c>
      <c r="D211" s="1" t="s">
        <v>1342</v>
      </c>
      <c r="E211" s="1" t="s">
        <v>1343</v>
      </c>
      <c r="F211">
        <v>25.04993</v>
      </c>
      <c r="G211">
        <v>121.510367</v>
      </c>
      <c r="H211" s="1" t="s">
        <v>1344</v>
      </c>
      <c r="I211" s="1" t="s">
        <v>1345</v>
      </c>
      <c r="J211">
        <v>62</v>
      </c>
      <c r="K211" s="1" t="s">
        <v>598</v>
      </c>
      <c r="L211">
        <v>15.651773762402334</v>
      </c>
      <c r="M211" s="1" t="s">
        <v>1346</v>
      </c>
      <c r="N211" s="1" t="str">
        <f>MID(drito[[#This Row],[wkt]],FIND("((",drito[[#This Row],[wkt]]),FIND(" ",drito[[#This Row],[wkt]],28)-FIND("((",drito[[#This Row],[wkt]]))</f>
        <v>((121.510367</v>
      </c>
      <c r="O211" s="1" t="str">
        <f>RIGHT(drito[[#This Row],[欄1]],LEN(drito[[#This Row],[欄1]])-2)</f>
        <v>121.510367</v>
      </c>
      <c r="P211" s="1" t="str">
        <f>MID(drito[[#This Row],[wkt]],FIND(" ",drito[[#This Row],[wkt]],18),FIND(",",drito[[#This Row],[wkt]],22)-FIND(" ",drito[[#This Row],[wkt]],18))</f>
        <v xml:space="preserve"> 25.04993</v>
      </c>
      <c r="Q211" s="1" t="str">
        <f>MID(drito[[#This Row],[wkt]],FIND(", ",drito[[#This Row],[wkt]]),FIND(" ",drito[[#This Row],[wkt]],45)-FIND(", ",drito[[#This Row],[wkt]]))</f>
        <v>, 121.510227</v>
      </c>
      <c r="R211" s="1" t="str">
        <f>RIGHT(drito[[#This Row],[欄2]],LEN(drito[[#This Row],[欄2]])-2)</f>
        <v>121.510227</v>
      </c>
      <c r="S211" s="1" t="str">
        <f>MID(drito[[#This Row],[wkt]],FIND(" ",drito[[#This Row],[wkt]],45),FIND(" ",drito[[#This Row],[wkt]],28)-FIND("((",drito[[#This Row],[wkt]]))</f>
        <v xml:space="preserve"> 25.049943))</v>
      </c>
      <c r="T211" s="1" t="str">
        <f>LEFT(drito[[#This Row],[欄3]],LEN(drito[[#This Row],[欄3]])-2)</f>
        <v xml:space="preserve"> 25.049943</v>
      </c>
    </row>
    <row r="212" spans="1:20" x14ac:dyDescent="0.3">
      <c r="A212" s="1" t="s">
        <v>1347</v>
      </c>
      <c r="B212">
        <v>216</v>
      </c>
      <c r="C212" s="1" t="s">
        <v>14</v>
      </c>
      <c r="D212" s="1" t="s">
        <v>1348</v>
      </c>
      <c r="E212" s="1" t="s">
        <v>1349</v>
      </c>
      <c r="F212">
        <v>25.082553000000001</v>
      </c>
      <c r="G212">
        <v>121.544601</v>
      </c>
      <c r="H212" s="1" t="s">
        <v>1350</v>
      </c>
      <c r="I212" s="1" t="s">
        <v>1351</v>
      </c>
      <c r="J212">
        <v>50</v>
      </c>
      <c r="K212" s="1" t="s">
        <v>1170</v>
      </c>
      <c r="L212">
        <v>388.73037150804004</v>
      </c>
      <c r="M212" s="1" t="s">
        <v>1352</v>
      </c>
      <c r="N212" s="1" t="str">
        <f>MID(drito[[#This Row],[wkt]],FIND("((",drito[[#This Row],[wkt]]),FIND(" ",drito[[#This Row],[wkt]],28)-FIND("((",drito[[#This Row],[wkt]]))</f>
        <v>((121.544601</v>
      </c>
      <c r="O212" s="1" t="str">
        <f>RIGHT(drito[[#This Row],[欄1]],LEN(drito[[#This Row],[欄1]])-2)</f>
        <v>121.544601</v>
      </c>
      <c r="P212" s="1" t="str">
        <f>MID(drito[[#This Row],[wkt]],FIND(" ",drito[[#This Row],[wkt]],18),FIND(",",drito[[#This Row],[wkt]],22)-FIND(" ",drito[[#This Row],[wkt]],18))</f>
        <v xml:space="preserve"> 25.082553</v>
      </c>
      <c r="Q212" s="1" t="str">
        <f>MID(drito[[#This Row],[wkt]],FIND(", ",drito[[#This Row],[wkt]]),FIND(" ",drito[[#This Row],[wkt]],45)-FIND(", ",drito[[#This Row],[wkt]]))</f>
        <v>, 121.547104</v>
      </c>
      <c r="R212" s="1" t="str">
        <f>RIGHT(drito[[#This Row],[欄2]],LEN(drito[[#This Row],[欄2]])-2)</f>
        <v>121.547104</v>
      </c>
      <c r="S212" s="1" t="str">
        <f>MID(drito[[#This Row],[wkt]],FIND(" ",drito[[#This Row],[wkt]],45),FIND(" ",drito[[#This Row],[wkt]],28)-FIND("((",drito[[#This Row],[wkt]]))</f>
        <v xml:space="preserve"> 25.080118))</v>
      </c>
      <c r="T212" s="1" t="str">
        <f>LEFT(drito[[#This Row],[欄3]],LEN(drito[[#This Row],[欄3]])-2)</f>
        <v xml:space="preserve"> 25.080118</v>
      </c>
    </row>
    <row r="213" spans="1:20" x14ac:dyDescent="0.3">
      <c r="A213" s="1" t="s">
        <v>1353</v>
      </c>
      <c r="B213">
        <v>217</v>
      </c>
      <c r="C213" s="1" t="s">
        <v>14</v>
      </c>
      <c r="D213" s="1" t="s">
        <v>1354</v>
      </c>
      <c r="E213" s="1" t="s">
        <v>1355</v>
      </c>
      <c r="F213">
        <v>25.062645</v>
      </c>
      <c r="G213">
        <v>121.57426700000001</v>
      </c>
      <c r="H213" s="1" t="s">
        <v>1356</v>
      </c>
      <c r="I213" s="1" t="s">
        <v>1357</v>
      </c>
      <c r="J213">
        <v>40</v>
      </c>
      <c r="K213" s="1" t="s">
        <v>150</v>
      </c>
      <c r="L213">
        <v>1405.9312568500354</v>
      </c>
      <c r="M213" s="1" t="s">
        <v>1358</v>
      </c>
      <c r="N213" s="1" t="str">
        <f>MID(drito[[#This Row],[wkt]],FIND("((",drito[[#This Row],[wkt]]),FIND(" ",drito[[#This Row],[wkt]],28)-FIND("((",drito[[#This Row],[wkt]]))</f>
        <v>((121.574267</v>
      </c>
      <c r="O213" s="1" t="str">
        <f>RIGHT(drito[[#This Row],[欄1]],LEN(drito[[#This Row],[欄1]])-2)</f>
        <v>121.574267</v>
      </c>
      <c r="P213" s="1" t="str">
        <f>MID(drito[[#This Row],[wkt]],FIND(" ",drito[[#This Row],[wkt]],18),FIND(",",drito[[#This Row],[wkt]],22)-FIND(" ",drito[[#This Row],[wkt]],18))</f>
        <v xml:space="preserve"> 25.062645</v>
      </c>
      <c r="Q213" s="1" t="str">
        <f>MID(drito[[#This Row],[wkt]],FIND(", ",drito[[#This Row],[wkt]]),FIND(" ",drito[[#This Row],[wkt]],45)-FIND(", ",drito[[#This Row],[wkt]]))</f>
        <v>, 121.576244</v>
      </c>
      <c r="R213" s="1" t="str">
        <f>RIGHT(drito[[#This Row],[欄2]],LEN(drito[[#This Row],[欄2]])-2)</f>
        <v>121.576244</v>
      </c>
      <c r="S213" s="1" t="str">
        <f>MID(drito[[#This Row],[wkt]],FIND(" ",drito[[#This Row],[wkt]],45),FIND(" ",drito[[#This Row],[wkt]],28)-FIND("((",drito[[#This Row],[wkt]]))</f>
        <v xml:space="preserve"> 25.050171))</v>
      </c>
      <c r="T213" s="1" t="str">
        <f>LEFT(drito[[#This Row],[欄3]],LEN(drito[[#This Row],[欄3]])-2)</f>
        <v xml:space="preserve"> 25.050171</v>
      </c>
    </row>
    <row r="214" spans="1:20" x14ac:dyDescent="0.3">
      <c r="A214" s="1" t="s">
        <v>1359</v>
      </c>
      <c r="B214">
        <v>218</v>
      </c>
      <c r="C214" s="1" t="s">
        <v>14</v>
      </c>
      <c r="D214" s="1" t="s">
        <v>1360</v>
      </c>
      <c r="E214" s="1" t="s">
        <v>1361</v>
      </c>
      <c r="F214">
        <v>25.043299000000001</v>
      </c>
      <c r="G214">
        <v>121.564108</v>
      </c>
      <c r="H214" s="1" t="s">
        <v>1362</v>
      </c>
      <c r="I214" s="1" t="s">
        <v>1363</v>
      </c>
      <c r="J214">
        <v>42</v>
      </c>
      <c r="K214" s="1" t="s">
        <v>19</v>
      </c>
      <c r="L214">
        <v>258.70903528864721</v>
      </c>
      <c r="M214" s="1" t="s">
        <v>1364</v>
      </c>
      <c r="N214" s="1" t="str">
        <f>MID(drito[[#This Row],[wkt]],FIND("((",drito[[#This Row],[wkt]]),FIND(" ",drito[[#This Row],[wkt]],28)-FIND("((",drito[[#This Row],[wkt]]))</f>
        <v>((121.564108</v>
      </c>
      <c r="O214" s="1" t="str">
        <f>RIGHT(drito[[#This Row],[欄1]],LEN(drito[[#This Row],[欄1]])-2)</f>
        <v>121.564108</v>
      </c>
      <c r="P214" s="1" t="str">
        <f>MID(drito[[#This Row],[wkt]],FIND(" ",drito[[#This Row],[wkt]],18),FIND(",",drito[[#This Row],[wkt]],22)-FIND(" ",drito[[#This Row],[wkt]],18))</f>
        <v xml:space="preserve"> 25.043299</v>
      </c>
      <c r="Q214" s="1" t="str">
        <f>MID(drito[[#This Row],[wkt]],FIND(", ",drito[[#This Row],[wkt]]),FIND(" ",drito[[#This Row],[wkt]],45)-FIND(", ",drito[[#This Row],[wkt]]))</f>
        <v>, 121.565459</v>
      </c>
      <c r="R214" s="1" t="str">
        <f>RIGHT(drito[[#This Row],[欄2]],LEN(drito[[#This Row],[欄2]])-2)</f>
        <v>121.565459</v>
      </c>
      <c r="S214" s="1" t="str">
        <f>MID(drito[[#This Row],[wkt]],FIND(" ",drito[[#This Row],[wkt]],45),FIND(" ",drito[[#This Row],[wkt]],28)-FIND("((",drito[[#This Row],[wkt]]))</f>
        <v xml:space="preserve"> 25.041408))</v>
      </c>
      <c r="T214" s="1" t="str">
        <f>LEFT(drito[[#This Row],[欄3]],LEN(drito[[#This Row],[欄3]])-2)</f>
        <v xml:space="preserve"> 25.041408</v>
      </c>
    </row>
    <row r="215" spans="1:20" x14ac:dyDescent="0.3">
      <c r="A215" s="1" t="s">
        <v>1365</v>
      </c>
      <c r="B215">
        <v>219</v>
      </c>
      <c r="C215" s="1" t="s">
        <v>14</v>
      </c>
      <c r="D215" s="1" t="s">
        <v>1366</v>
      </c>
      <c r="E215" s="1" t="s">
        <v>1367</v>
      </c>
      <c r="F215">
        <v>25.031147000000001</v>
      </c>
      <c r="G215">
        <v>121.49074</v>
      </c>
      <c r="H215" s="1" t="s">
        <v>1368</v>
      </c>
      <c r="I215" s="1" t="s">
        <v>1369</v>
      </c>
      <c r="J215">
        <v>38</v>
      </c>
      <c r="K215" s="1" t="s">
        <v>428</v>
      </c>
      <c r="L215">
        <v>1091.1222183192933</v>
      </c>
      <c r="M215" s="1" t="s">
        <v>1370</v>
      </c>
      <c r="N215" s="1" t="str">
        <f>MID(drito[[#This Row],[wkt]],FIND("((",drito[[#This Row],[wkt]]),FIND(" ",drito[[#This Row],[wkt]],28)-FIND("((",drito[[#This Row],[wkt]]))</f>
        <v>((121.49074</v>
      </c>
      <c r="O215" s="1" t="str">
        <f>RIGHT(drito[[#This Row],[欄1]],LEN(drito[[#This Row],[欄1]])-2)</f>
        <v>121.49074</v>
      </c>
      <c r="P215" s="1" t="str">
        <f>MID(drito[[#This Row],[wkt]],FIND(" ",drito[[#This Row],[wkt]],18),FIND(",",drito[[#This Row],[wkt]],22)-FIND(" ",drito[[#This Row],[wkt]],18))</f>
        <v xml:space="preserve"> 25.031147</v>
      </c>
      <c r="Q215" s="1" t="str">
        <f>MID(drito[[#This Row],[wkt]],FIND(", ",drito[[#This Row],[wkt]]),FIND(" ",drito[[#This Row],[wkt]],45)-FIND(", ",drito[[#This Row],[wkt]]))</f>
        <v>, 121.49953</v>
      </c>
      <c r="R215" s="1" t="str">
        <f>RIGHT(drito[[#This Row],[欄2]],LEN(drito[[#This Row],[欄2]])-2)</f>
        <v>121.49953</v>
      </c>
      <c r="S215" s="1" t="str">
        <f>MID(drito[[#This Row],[wkt]],FIND(" ",drito[[#This Row],[wkt]],45),FIND(" ",drito[[#This Row],[wkt]],28)-FIND("((",drito[[#This Row],[wkt]]))</f>
        <v xml:space="preserve"> 25.035484)</v>
      </c>
      <c r="T215" s="1" t="str">
        <f>LEFT(drito[[#This Row],[欄3]],LEN(drito[[#This Row],[欄3]])-2)</f>
        <v xml:space="preserve"> 25.03548</v>
      </c>
    </row>
    <row r="216" spans="1:20" x14ac:dyDescent="0.3">
      <c r="A216" s="1" t="s">
        <v>1371</v>
      </c>
      <c r="B216">
        <v>220</v>
      </c>
      <c r="C216" s="1" t="s">
        <v>14</v>
      </c>
      <c r="D216" s="1" t="s">
        <v>1372</v>
      </c>
      <c r="E216" s="1" t="s">
        <v>1373</v>
      </c>
      <c r="F216">
        <v>25.059162000000001</v>
      </c>
      <c r="G216">
        <v>121.51051200000001</v>
      </c>
      <c r="H216" s="1" t="s">
        <v>1374</v>
      </c>
      <c r="I216" s="1" t="s">
        <v>1375</v>
      </c>
      <c r="J216">
        <v>36</v>
      </c>
      <c r="K216" s="1" t="s">
        <v>480</v>
      </c>
      <c r="L216">
        <v>490.4324541513613</v>
      </c>
      <c r="M216" s="1" t="s">
        <v>1376</v>
      </c>
      <c r="N216" s="1" t="str">
        <f>MID(drito[[#This Row],[wkt]],FIND("((",drito[[#This Row],[wkt]]),FIND(" ",drito[[#This Row],[wkt]],28)-FIND("((",drito[[#This Row],[wkt]]))</f>
        <v>((121.510512</v>
      </c>
      <c r="O216" s="1" t="str">
        <f>RIGHT(drito[[#This Row],[欄1]],LEN(drito[[#This Row],[欄1]])-2)</f>
        <v>121.510512</v>
      </c>
      <c r="P216" s="1" t="str">
        <f>MID(drito[[#This Row],[wkt]],FIND(" ",drito[[#This Row],[wkt]],18),FIND(",",drito[[#This Row],[wkt]],22)-FIND(" ",drito[[#This Row],[wkt]],18))</f>
        <v xml:space="preserve"> 25.059162</v>
      </c>
      <c r="Q216" s="1" t="str">
        <f>MID(drito[[#This Row],[wkt]],FIND(", ",drito[[#This Row],[wkt]]),FIND(" ",drito[[#This Row],[wkt]],45)-FIND(", ",drito[[#This Row],[wkt]]))</f>
        <v>, 121.512319</v>
      </c>
      <c r="R216" s="1" t="str">
        <f>RIGHT(drito[[#This Row],[欄2]],LEN(drito[[#This Row],[欄2]])-2)</f>
        <v>121.512319</v>
      </c>
      <c r="S216" s="1" t="str">
        <f>MID(drito[[#This Row],[wkt]],FIND(" ",drito[[#This Row],[wkt]],45),FIND(" ",drito[[#This Row],[wkt]],28)-FIND("((",drito[[#This Row],[wkt]]))</f>
        <v xml:space="preserve"> 25.06318))</v>
      </c>
      <c r="T216" s="1" t="str">
        <f>LEFT(drito[[#This Row],[欄3]],LEN(drito[[#This Row],[欄3]])-2)</f>
        <v xml:space="preserve"> 25.06318</v>
      </c>
    </row>
    <row r="217" spans="1:20" x14ac:dyDescent="0.3">
      <c r="A217" s="1" t="s">
        <v>1377</v>
      </c>
      <c r="B217">
        <v>221</v>
      </c>
      <c r="C217" s="1" t="s">
        <v>14</v>
      </c>
      <c r="D217" s="1" t="s">
        <v>1378</v>
      </c>
      <c r="E217" s="1" t="s">
        <v>1379</v>
      </c>
      <c r="F217">
        <v>25.019276000000001</v>
      </c>
      <c r="G217">
        <v>121.57107000000001</v>
      </c>
      <c r="H217" s="1" t="s">
        <v>1380</v>
      </c>
      <c r="I217" s="1" t="s">
        <v>1381</v>
      </c>
      <c r="J217">
        <v>40</v>
      </c>
      <c r="K217" s="1" t="s">
        <v>1041</v>
      </c>
      <c r="L217">
        <v>1389.8120507527078</v>
      </c>
      <c r="M217" s="1" t="s">
        <v>1382</v>
      </c>
      <c r="N217" s="1" t="str">
        <f>MID(drito[[#This Row],[wkt]],FIND("((",drito[[#This Row],[wkt]]),FIND(" ",drito[[#This Row],[wkt]],28)-FIND("((",drito[[#This Row],[wkt]]))</f>
        <v>((121.57107</v>
      </c>
      <c r="O217" s="1" t="str">
        <f>RIGHT(drito[[#This Row],[欄1]],LEN(drito[[#This Row],[欄1]])-2)</f>
        <v>121.57107</v>
      </c>
      <c r="P217" s="1" t="str">
        <f>MID(drito[[#This Row],[wkt]],FIND(" ",drito[[#This Row],[wkt]],18),FIND(",",drito[[#This Row],[wkt]],22)-FIND(" ",drito[[#This Row],[wkt]],18))</f>
        <v xml:space="preserve"> 25.019276</v>
      </c>
      <c r="Q217" s="1" t="str">
        <f>MID(drito[[#This Row],[wkt]],FIND(", ",drito[[#This Row],[wkt]]),FIND(" ",drito[[#This Row],[wkt]],45)-FIND(", ",drito[[#This Row],[wkt]]))</f>
        <v>, 121.558606</v>
      </c>
      <c r="R217" s="1" t="str">
        <f>RIGHT(drito[[#This Row],[欄2]],LEN(drito[[#This Row],[欄2]])-2)</f>
        <v>121.558606</v>
      </c>
      <c r="S217" s="1" t="str">
        <f>MID(drito[[#This Row],[wkt]],FIND(" ",drito[[#This Row],[wkt]],45),FIND(" ",drito[[#This Row],[wkt]],28)-FIND("((",drito[[#This Row],[wkt]]))</f>
        <v xml:space="preserve"> 25.018554)</v>
      </c>
      <c r="T217" s="1" t="str">
        <f>LEFT(drito[[#This Row],[欄3]],LEN(drito[[#This Row],[欄3]])-2)</f>
        <v xml:space="preserve"> 25.01855</v>
      </c>
    </row>
    <row r="218" spans="1:20" x14ac:dyDescent="0.3">
      <c r="A218" s="1" t="s">
        <v>1383</v>
      </c>
      <c r="B218">
        <v>222</v>
      </c>
      <c r="C218" s="1" t="s">
        <v>14</v>
      </c>
      <c r="D218" s="1" t="s">
        <v>1384</v>
      </c>
      <c r="E218" s="1" t="s">
        <v>1385</v>
      </c>
      <c r="F218">
        <v>25.064108000000001</v>
      </c>
      <c r="G218">
        <v>121.522065</v>
      </c>
      <c r="H218" s="1" t="s">
        <v>1386</v>
      </c>
      <c r="I218" s="1" t="s">
        <v>1387</v>
      </c>
      <c r="J218">
        <v>30</v>
      </c>
      <c r="K218" s="1" t="s">
        <v>517</v>
      </c>
      <c r="L218">
        <v>190.01431674315424</v>
      </c>
      <c r="M218" s="1" t="s">
        <v>1388</v>
      </c>
      <c r="N218" s="1" t="str">
        <f>MID(drito[[#This Row],[wkt]],FIND("((",drito[[#This Row],[wkt]]),FIND(" ",drito[[#This Row],[wkt]],28)-FIND("((",drito[[#This Row],[wkt]]))</f>
        <v>((121.522065</v>
      </c>
      <c r="O218" s="1" t="str">
        <f>RIGHT(drito[[#This Row],[欄1]],LEN(drito[[#This Row],[欄1]])-2)</f>
        <v>121.522065</v>
      </c>
      <c r="P218" s="1" t="str">
        <f>MID(drito[[#This Row],[wkt]],FIND(" ",drito[[#This Row],[wkt]],18),FIND(",",drito[[#This Row],[wkt]],22)-FIND(" ",drito[[#This Row],[wkt]],18))</f>
        <v xml:space="preserve"> 25.064108</v>
      </c>
      <c r="Q218" s="1" t="str">
        <f>MID(drito[[#This Row],[wkt]],FIND(", ",drito[[#This Row],[wkt]]),FIND(" ",drito[[#This Row],[wkt]],45)-FIND(", ",drito[[#This Row],[wkt]]))</f>
        <v>, 121.520744</v>
      </c>
      <c r="R218" s="1" t="str">
        <f>RIGHT(drito[[#This Row],[欄2]],LEN(drito[[#This Row],[欄2]])-2)</f>
        <v>121.520744</v>
      </c>
      <c r="S218" s="1" t="str">
        <f>MID(drito[[#This Row],[wkt]],FIND(" ",drito[[#This Row],[wkt]],45),FIND(" ",drito[[#This Row],[wkt]],28)-FIND("((",drito[[#This Row],[wkt]]))</f>
        <v xml:space="preserve"> 25.063027))</v>
      </c>
      <c r="T218" s="1" t="str">
        <f>LEFT(drito[[#This Row],[欄3]],LEN(drito[[#This Row],[欄3]])-2)</f>
        <v xml:space="preserve"> 25.063027</v>
      </c>
    </row>
    <row r="219" spans="1:20" x14ac:dyDescent="0.3">
      <c r="A219" s="1" t="s">
        <v>1389</v>
      </c>
      <c r="B219">
        <v>223</v>
      </c>
      <c r="C219" s="1" t="s">
        <v>14</v>
      </c>
      <c r="D219" s="1" t="s">
        <v>1390</v>
      </c>
      <c r="E219" s="1" t="s">
        <v>1391</v>
      </c>
      <c r="F219">
        <v>25.127400000000002</v>
      </c>
      <c r="G219">
        <v>121.507267</v>
      </c>
      <c r="H219" s="1" t="s">
        <v>1392</v>
      </c>
      <c r="I219" s="1" t="s">
        <v>1393</v>
      </c>
      <c r="J219">
        <v>40</v>
      </c>
      <c r="K219" s="1" t="s">
        <v>1048</v>
      </c>
      <c r="L219">
        <v>715.3402084965652</v>
      </c>
      <c r="M219" s="1" t="s">
        <v>1394</v>
      </c>
      <c r="N219" s="1" t="str">
        <f>MID(drito[[#This Row],[wkt]],FIND("((",drito[[#This Row],[wkt]]),FIND(" ",drito[[#This Row],[wkt]],28)-FIND("((",drito[[#This Row],[wkt]]))</f>
        <v>((121.507267</v>
      </c>
      <c r="O219" s="1" t="str">
        <f>RIGHT(drito[[#This Row],[欄1]],LEN(drito[[#This Row],[欄1]])-2)</f>
        <v>121.507267</v>
      </c>
      <c r="P219" s="1" t="str">
        <f>MID(drito[[#This Row],[wkt]],FIND(" ",drito[[#This Row],[wkt]],18),FIND(",",drito[[#This Row],[wkt]],22)-FIND(" ",drito[[#This Row],[wkt]],18))</f>
        <v xml:space="preserve"> 25.1274</v>
      </c>
      <c r="Q219" s="1" t="str">
        <f>MID(drito[[#This Row],[wkt]],FIND(", ",drito[[#This Row],[wkt]]),FIND(" ",drito[[#This Row],[wkt]],45)-FIND(", ",drito[[#This Row],[wkt]]))</f>
        <v>, 121.50096</v>
      </c>
      <c r="R219" s="1" t="str">
        <f>RIGHT(drito[[#This Row],[欄2]],LEN(drito[[#This Row],[欄2]])-2)</f>
        <v>121.50096</v>
      </c>
      <c r="S219" s="1" t="str">
        <f>MID(drito[[#This Row],[wkt]],FIND(" ",drito[[#This Row],[wkt]],45),FIND(" ",drito[[#This Row],[wkt]],28)-FIND("((",drito[[#This Row],[wkt]]))</f>
        <v xml:space="preserve"> 25.126169))</v>
      </c>
      <c r="T219" s="1" t="str">
        <f>LEFT(drito[[#This Row],[欄3]],LEN(drito[[#This Row],[欄3]])-2)</f>
        <v xml:space="preserve"> 25.126169</v>
      </c>
    </row>
    <row r="220" spans="1:20" x14ac:dyDescent="0.3">
      <c r="A220" s="1" t="s">
        <v>1395</v>
      </c>
      <c r="B220">
        <v>224</v>
      </c>
      <c r="C220" s="1" t="s">
        <v>14</v>
      </c>
      <c r="D220" s="1" t="s">
        <v>1396</v>
      </c>
      <c r="E220" s="1" t="s">
        <v>1397</v>
      </c>
      <c r="F220">
        <v>25.088242999999999</v>
      </c>
      <c r="G220">
        <v>121.510535</v>
      </c>
      <c r="H220" s="1" t="s">
        <v>1398</v>
      </c>
      <c r="I220" s="1" t="s">
        <v>1399</v>
      </c>
      <c r="J220">
        <v>40</v>
      </c>
      <c r="K220" s="1" t="s">
        <v>630</v>
      </c>
      <c r="L220">
        <v>1665.163612273956</v>
      </c>
      <c r="M220" s="1" t="s">
        <v>1400</v>
      </c>
      <c r="N220" s="1" t="str">
        <f>MID(drito[[#This Row],[wkt]],FIND("((",drito[[#This Row],[wkt]]),FIND(" ",drito[[#This Row],[wkt]],28)-FIND("((",drito[[#This Row],[wkt]]))</f>
        <v>((121.510535</v>
      </c>
      <c r="O220" s="1" t="str">
        <f>RIGHT(drito[[#This Row],[欄1]],LEN(drito[[#This Row],[欄1]])-2)</f>
        <v>121.510535</v>
      </c>
      <c r="P220" s="1" t="str">
        <f>MID(drito[[#This Row],[wkt]],FIND(" ",drito[[#This Row],[wkt]],18),FIND(",",drito[[#This Row],[wkt]],22)-FIND(" ",drito[[#This Row],[wkt]],18))</f>
        <v xml:space="preserve"> 25.088243</v>
      </c>
      <c r="Q220" s="1" t="str">
        <f>MID(drito[[#This Row],[wkt]],FIND(", ",drito[[#This Row],[wkt]]),FIND(" ",drito[[#This Row],[wkt]],45)-FIND(", ",drito[[#This Row],[wkt]]))</f>
        <v>, 121.52496</v>
      </c>
      <c r="R220" s="1" t="str">
        <f>RIGHT(drito[[#This Row],[欄2]],LEN(drito[[#This Row],[欄2]])-2)</f>
        <v>121.52496</v>
      </c>
      <c r="S220" s="1" t="str">
        <f>MID(drito[[#This Row],[wkt]],FIND(" ",drito[[#This Row],[wkt]],45),FIND(" ",drito[[#This Row],[wkt]],28)-FIND("((",drito[[#This Row],[wkt]]))</f>
        <v xml:space="preserve"> 25.084284))</v>
      </c>
      <c r="T220" s="1" t="str">
        <f>LEFT(drito[[#This Row],[欄3]],LEN(drito[[#This Row],[欄3]])-2)</f>
        <v xml:space="preserve"> 25.084284</v>
      </c>
    </row>
    <row r="221" spans="1:20" x14ac:dyDescent="0.3">
      <c r="A221" s="1" t="s">
        <v>1401</v>
      </c>
      <c r="B221">
        <v>225</v>
      </c>
      <c r="C221" s="1" t="s">
        <v>14</v>
      </c>
      <c r="D221" s="1" t="s">
        <v>1402</v>
      </c>
      <c r="E221" s="1" t="s">
        <v>1403</v>
      </c>
      <c r="F221">
        <v>25.018599999999999</v>
      </c>
      <c r="G221">
        <v>121.554839</v>
      </c>
      <c r="H221" s="1" t="s">
        <v>1404</v>
      </c>
      <c r="I221" s="1" t="s">
        <v>1405</v>
      </c>
      <c r="J221">
        <v>40</v>
      </c>
      <c r="K221" s="1" t="s">
        <v>1041</v>
      </c>
      <c r="L221">
        <v>419.37178585581108</v>
      </c>
      <c r="M221" s="1" t="s">
        <v>1406</v>
      </c>
      <c r="N221" s="1" t="str">
        <f>MID(drito[[#This Row],[wkt]],FIND("((",drito[[#This Row],[wkt]]),FIND(" ",drito[[#This Row],[wkt]],28)-FIND("((",drito[[#This Row],[wkt]]))</f>
        <v>((121.554839</v>
      </c>
      <c r="O221" s="1" t="str">
        <f>RIGHT(drito[[#This Row],[欄1]],LEN(drito[[#This Row],[欄1]])-2)</f>
        <v>121.554839</v>
      </c>
      <c r="P221" s="1" t="str">
        <f>MID(drito[[#This Row],[wkt]],FIND(" ",drito[[#This Row],[wkt]],18),FIND(",",drito[[#This Row],[wkt]],22)-FIND(" ",drito[[#This Row],[wkt]],18))</f>
        <v xml:space="preserve"> 25.0186</v>
      </c>
      <c r="Q221" s="1" t="str">
        <f>MID(drito[[#This Row],[wkt]],FIND(", ",drito[[#This Row],[wkt]]),FIND(" ",drito[[#This Row],[wkt]],45)-FIND(", ",drito[[#This Row],[wkt]]))</f>
        <v>, 121.558606</v>
      </c>
      <c r="R221" s="1" t="str">
        <f>RIGHT(drito[[#This Row],[欄2]],LEN(drito[[#This Row],[欄2]])-2)</f>
        <v>121.558606</v>
      </c>
      <c r="S221" s="1" t="str">
        <f>MID(drito[[#This Row],[wkt]],FIND(" ",drito[[#This Row],[wkt]],45),FIND(" ",drito[[#This Row],[wkt]],28)-FIND("((",drito[[#This Row],[wkt]]))</f>
        <v xml:space="preserve"> 25.018554))</v>
      </c>
      <c r="T221" s="1" t="str">
        <f>LEFT(drito[[#This Row],[欄3]],LEN(drito[[#This Row],[欄3]])-2)</f>
        <v xml:space="preserve"> 25.018554</v>
      </c>
    </row>
    <row r="222" spans="1:20" x14ac:dyDescent="0.3">
      <c r="A222" s="1" t="s">
        <v>1407</v>
      </c>
      <c r="B222">
        <v>226</v>
      </c>
      <c r="C222" s="1" t="s">
        <v>14</v>
      </c>
      <c r="D222" s="1" t="s">
        <v>1408</v>
      </c>
      <c r="E222" s="1" t="s">
        <v>1409</v>
      </c>
      <c r="F222">
        <v>25.054365000000001</v>
      </c>
      <c r="G222">
        <v>121.594228</v>
      </c>
      <c r="H222" s="1" t="s">
        <v>1410</v>
      </c>
      <c r="I222" s="1" t="s">
        <v>1411</v>
      </c>
      <c r="J222">
        <v>32</v>
      </c>
      <c r="K222" s="1" t="s">
        <v>177</v>
      </c>
      <c r="L222">
        <v>424.48152284134778</v>
      </c>
      <c r="M222" s="1" t="s">
        <v>1412</v>
      </c>
      <c r="N222" s="1" t="str">
        <f>MID(drito[[#This Row],[wkt]],FIND("((",drito[[#This Row],[wkt]]),FIND(" ",drito[[#This Row],[wkt]],28)-FIND("((",drito[[#This Row],[wkt]]))</f>
        <v>((121.594228</v>
      </c>
      <c r="O222" s="1" t="str">
        <f>RIGHT(drito[[#This Row],[欄1]],LEN(drito[[#This Row],[欄1]])-2)</f>
        <v>121.594228</v>
      </c>
      <c r="P222" s="1" t="str">
        <f>MID(drito[[#This Row],[wkt]],FIND(" ",drito[[#This Row],[wkt]],18),FIND(",",drito[[#This Row],[wkt]],22)-FIND(" ",drito[[#This Row],[wkt]],18))</f>
        <v xml:space="preserve"> 25.054365</v>
      </c>
      <c r="Q222" s="1" t="str">
        <f>MID(drito[[#This Row],[wkt]],FIND(", ",drito[[#This Row],[wkt]]),FIND(" ",drito[[#This Row],[wkt]],45)-FIND(", ",drito[[#This Row],[wkt]]))</f>
        <v>, 121.59363</v>
      </c>
      <c r="R222" s="1" t="str">
        <f>RIGHT(drito[[#This Row],[欄2]],LEN(drito[[#This Row],[欄2]])-2)</f>
        <v>121.59363</v>
      </c>
      <c r="S222" s="1" t="str">
        <f>MID(drito[[#This Row],[wkt]],FIND(" ",drito[[#This Row],[wkt]],45),FIND(" ",drito[[#This Row],[wkt]],28)-FIND("((",drito[[#This Row],[wkt]]))</f>
        <v xml:space="preserve"> 25.050599))</v>
      </c>
      <c r="T222" s="1" t="str">
        <f>LEFT(drito[[#This Row],[欄3]],LEN(drito[[#This Row],[欄3]])-2)</f>
        <v xml:space="preserve"> 25.050599</v>
      </c>
    </row>
    <row r="223" spans="1:20" x14ac:dyDescent="0.3">
      <c r="A223" s="1" t="s">
        <v>1413</v>
      </c>
      <c r="B223">
        <v>227</v>
      </c>
      <c r="C223" s="1" t="s">
        <v>14</v>
      </c>
      <c r="D223" s="1" t="s">
        <v>1414</v>
      </c>
      <c r="E223" s="1" t="s">
        <v>1415</v>
      </c>
      <c r="F223">
        <v>25.084244000000002</v>
      </c>
      <c r="G223">
        <v>121.57668</v>
      </c>
      <c r="H223" s="1" t="s">
        <v>1416</v>
      </c>
      <c r="I223" s="1" t="s">
        <v>1417</v>
      </c>
      <c r="J223">
        <v>40</v>
      </c>
      <c r="K223" s="1" t="s">
        <v>790</v>
      </c>
      <c r="L223">
        <v>472.27369734499672</v>
      </c>
      <c r="M223" s="1" t="s">
        <v>1418</v>
      </c>
      <c r="N223" s="1" t="str">
        <f>MID(drito[[#This Row],[wkt]],FIND("((",drito[[#This Row],[wkt]]),FIND(" ",drito[[#This Row],[wkt]],28)-FIND("((",drito[[#This Row],[wkt]]))</f>
        <v>((121.57668</v>
      </c>
      <c r="O223" s="1" t="str">
        <f>RIGHT(drito[[#This Row],[欄1]],LEN(drito[[#This Row],[欄1]])-2)</f>
        <v>121.57668</v>
      </c>
      <c r="P223" s="1" t="str">
        <f>MID(drito[[#This Row],[wkt]],FIND(" ",drito[[#This Row],[wkt]],18),FIND(",",drito[[#This Row],[wkt]],22)-FIND(" ",drito[[#This Row],[wkt]],18))</f>
        <v xml:space="preserve"> 25.084244</v>
      </c>
      <c r="Q223" s="1" t="str">
        <f>MID(drito[[#This Row],[wkt]],FIND(", ",drito[[#This Row],[wkt]]),FIND(" ",drito[[#This Row],[wkt]],45)-FIND(", ",drito[[#This Row],[wkt]]))</f>
        <v>, 121.57556</v>
      </c>
      <c r="R223" s="1" t="str">
        <f>RIGHT(drito[[#This Row],[欄2]],LEN(drito[[#This Row],[欄2]])-2)</f>
        <v>121.57556</v>
      </c>
      <c r="S223" s="1" t="str">
        <f>MID(drito[[#This Row],[wkt]],FIND(" ",drito[[#This Row],[wkt]],45),FIND(" ",drito[[#This Row],[wkt]],28)-FIND("((",drito[[#This Row],[wkt]]))</f>
        <v xml:space="preserve"> 25.080152)</v>
      </c>
      <c r="T223" s="1" t="str">
        <f>LEFT(drito[[#This Row],[欄3]],LEN(drito[[#This Row],[欄3]])-2)</f>
        <v xml:space="preserve"> 25.08015</v>
      </c>
    </row>
    <row r="224" spans="1:20" x14ac:dyDescent="0.3">
      <c r="A224" s="1" t="s">
        <v>1419</v>
      </c>
      <c r="B224">
        <v>228</v>
      </c>
      <c r="C224" s="1" t="s">
        <v>14</v>
      </c>
      <c r="D224" s="1" t="s">
        <v>1420</v>
      </c>
      <c r="E224" s="1" t="s">
        <v>1421</v>
      </c>
      <c r="F224">
        <v>24.998811</v>
      </c>
      <c r="G224">
        <v>121.56789000000001</v>
      </c>
      <c r="H224" s="1" t="s">
        <v>1422</v>
      </c>
      <c r="I224" s="1" t="s">
        <v>1423</v>
      </c>
      <c r="J224">
        <v>32</v>
      </c>
      <c r="K224" s="1" t="s">
        <v>910</v>
      </c>
      <c r="L224">
        <v>63.23907330702518</v>
      </c>
      <c r="M224" s="1" t="s">
        <v>1424</v>
      </c>
      <c r="N224" s="1" t="str">
        <f>MID(drito[[#This Row],[wkt]],FIND("((",drito[[#This Row],[wkt]]),FIND(" ",drito[[#This Row],[wkt]],28)-FIND("((",drito[[#This Row],[wkt]]))</f>
        <v>((121.56789</v>
      </c>
      <c r="O224" s="1" t="str">
        <f>RIGHT(drito[[#This Row],[欄1]],LEN(drito[[#This Row],[欄1]])-2)</f>
        <v>121.56789</v>
      </c>
      <c r="P224" s="1" t="str">
        <f>MID(drito[[#This Row],[wkt]],FIND(" ",drito[[#This Row],[wkt]],18),FIND(",",drito[[#This Row],[wkt]],22)-FIND(" ",drito[[#This Row],[wkt]],18))</f>
        <v xml:space="preserve"> 24.998811</v>
      </c>
      <c r="Q224" s="1" t="str">
        <f>MID(drito[[#This Row],[wkt]],FIND(", ",drito[[#This Row],[wkt]]),FIND(" ",drito[[#This Row],[wkt]],45)-FIND(", ",drito[[#This Row],[wkt]]))</f>
        <v>, 121.568409</v>
      </c>
      <c r="R224" s="1" t="str">
        <f>RIGHT(drito[[#This Row],[欄2]],LEN(drito[[#This Row],[欄2]])-2)</f>
        <v>121.568409</v>
      </c>
      <c r="S224" s="1" t="str">
        <f>MID(drito[[#This Row],[wkt]],FIND(" ",drito[[#This Row],[wkt]],45),FIND(" ",drito[[#This Row],[wkt]],28)-FIND("((",drito[[#This Row],[wkt]]))</f>
        <v xml:space="preserve"> 24.99858))</v>
      </c>
      <c r="T224" s="1" t="str">
        <f>LEFT(drito[[#This Row],[欄3]],LEN(drito[[#This Row],[欄3]])-2)</f>
        <v xml:space="preserve"> 24.99858</v>
      </c>
    </row>
    <row r="225" spans="1:20" x14ac:dyDescent="0.3">
      <c r="A225" s="1" t="s">
        <v>1425</v>
      </c>
      <c r="B225">
        <v>229</v>
      </c>
      <c r="C225" s="1" t="s">
        <v>14</v>
      </c>
      <c r="D225" s="1" t="s">
        <v>1426</v>
      </c>
      <c r="E225" s="1" t="s">
        <v>1427</v>
      </c>
      <c r="F225">
        <v>25.049393999999999</v>
      </c>
      <c r="G225">
        <v>121.514611</v>
      </c>
      <c r="H225" s="1" t="s">
        <v>1428</v>
      </c>
      <c r="I225" s="1" t="s">
        <v>1429</v>
      </c>
      <c r="J225">
        <v>34</v>
      </c>
      <c r="K225" s="1" t="s">
        <v>744</v>
      </c>
      <c r="L225">
        <v>345.58464927445959</v>
      </c>
      <c r="M225" s="1" t="s">
        <v>1430</v>
      </c>
      <c r="N225" s="1" t="str">
        <f>MID(drito[[#This Row],[wkt]],FIND("((",drito[[#This Row],[wkt]]),FIND(" ",drito[[#This Row],[wkt]],28)-FIND("((",drito[[#This Row],[wkt]]))</f>
        <v>((121.514611</v>
      </c>
      <c r="O225" s="1" t="str">
        <f>RIGHT(drito[[#This Row],[欄1]],LEN(drito[[#This Row],[欄1]])-2)</f>
        <v>121.514611</v>
      </c>
      <c r="P225" s="1" t="str">
        <f>MID(drito[[#This Row],[wkt]],FIND(" ",drito[[#This Row],[wkt]],18),FIND(",",drito[[#This Row],[wkt]],22)-FIND(" ",drito[[#This Row],[wkt]],18))</f>
        <v xml:space="preserve"> 25.049394</v>
      </c>
      <c r="Q225" s="1" t="str">
        <f>MID(drito[[#This Row],[wkt]],FIND(", ",drito[[#This Row],[wkt]]),FIND(" ",drito[[#This Row],[wkt]],45)-FIND(", ",drito[[#This Row],[wkt]]))</f>
        <v>, 121.516246</v>
      </c>
      <c r="R225" s="1" t="str">
        <f>RIGHT(drito[[#This Row],[欄2]],LEN(drito[[#This Row],[欄2]])-2)</f>
        <v>121.516246</v>
      </c>
      <c r="S225" s="1" t="str">
        <f>MID(drito[[#This Row],[wkt]],FIND(" ",drito[[#This Row],[wkt]],45),FIND(" ",drito[[#This Row],[wkt]],28)-FIND("((",drito[[#This Row],[wkt]]))</f>
        <v xml:space="preserve"> 25.046755))</v>
      </c>
      <c r="T225" s="1" t="str">
        <f>LEFT(drito[[#This Row],[欄3]],LEN(drito[[#This Row],[欄3]])-2)</f>
        <v xml:space="preserve"> 25.046755</v>
      </c>
    </row>
    <row r="226" spans="1:20" x14ac:dyDescent="0.3">
      <c r="A226" s="1" t="s">
        <v>1431</v>
      </c>
      <c r="B226">
        <v>230</v>
      </c>
      <c r="C226" s="1" t="s">
        <v>14</v>
      </c>
      <c r="D226" s="1" t="s">
        <v>1432</v>
      </c>
      <c r="E226" s="1" t="s">
        <v>1433</v>
      </c>
      <c r="F226">
        <v>25.075365999999999</v>
      </c>
      <c r="G226">
        <v>121.580811</v>
      </c>
      <c r="H226" s="1" t="s">
        <v>1434</v>
      </c>
      <c r="I226" s="1" t="s">
        <v>1435</v>
      </c>
      <c r="J226">
        <v>36</v>
      </c>
      <c r="K226" s="1" t="s">
        <v>836</v>
      </c>
      <c r="L226">
        <v>529.69885685099257</v>
      </c>
      <c r="M226" s="1" t="s">
        <v>1436</v>
      </c>
      <c r="N226" s="1" t="str">
        <f>MID(drito[[#This Row],[wkt]],FIND("((",drito[[#This Row],[wkt]]),FIND(" ",drito[[#This Row],[wkt]],28)-FIND("((",drito[[#This Row],[wkt]]))</f>
        <v>((121.580811</v>
      </c>
      <c r="O226" s="1" t="str">
        <f>RIGHT(drito[[#This Row],[欄1]],LEN(drito[[#This Row],[欄1]])-2)</f>
        <v>121.580811</v>
      </c>
      <c r="P226" s="1" t="str">
        <f>MID(drito[[#This Row],[wkt]],FIND(" ",drito[[#This Row],[wkt]],18),FIND(",",drito[[#This Row],[wkt]],22)-FIND(" ",drito[[#This Row],[wkt]],18))</f>
        <v xml:space="preserve"> 25.075366</v>
      </c>
      <c r="Q226" s="1" t="str">
        <f>MID(drito[[#This Row],[wkt]],FIND(", ",drito[[#This Row],[wkt]]),FIND(" ",drito[[#This Row],[wkt]],45)-FIND(", ",drito[[#This Row],[wkt]]))</f>
        <v>, 121.58447</v>
      </c>
      <c r="R226" s="1" t="str">
        <f>RIGHT(drito[[#This Row],[欄2]],LEN(drito[[#This Row],[欄2]])-2)</f>
        <v>121.58447</v>
      </c>
      <c r="S226" s="1" t="str">
        <f>MID(drito[[#This Row],[wkt]],FIND(" ",drito[[#This Row],[wkt]],45),FIND(" ",drito[[#This Row],[wkt]],28)-FIND("((",drito[[#This Row],[wkt]]))</f>
        <v xml:space="preserve"> 25.078408))</v>
      </c>
      <c r="T226" s="1" t="str">
        <f>LEFT(drito[[#This Row],[欄3]],LEN(drito[[#This Row],[欄3]])-2)</f>
        <v xml:space="preserve"> 25.078408</v>
      </c>
    </row>
    <row r="227" spans="1:20" x14ac:dyDescent="0.3">
      <c r="A227" s="1" t="s">
        <v>1437</v>
      </c>
      <c r="B227">
        <v>231</v>
      </c>
      <c r="C227" s="1" t="s">
        <v>14</v>
      </c>
      <c r="D227" s="1" t="s">
        <v>1438</v>
      </c>
      <c r="E227" s="1" t="s">
        <v>1439</v>
      </c>
      <c r="F227">
        <v>25.047805</v>
      </c>
      <c r="G227">
        <v>121.545022</v>
      </c>
      <c r="H227" s="1" t="s">
        <v>1440</v>
      </c>
      <c r="I227" s="1" t="s">
        <v>1441</v>
      </c>
      <c r="J227">
        <v>40</v>
      </c>
      <c r="K227" s="1" t="s">
        <v>783</v>
      </c>
      <c r="L227">
        <v>443.18496884632174</v>
      </c>
      <c r="M227" s="1" t="s">
        <v>1442</v>
      </c>
      <c r="N227" s="1" t="str">
        <f>MID(drito[[#This Row],[wkt]],FIND("((",drito[[#This Row],[wkt]]),FIND(" ",drito[[#This Row],[wkt]],28)-FIND("((",drito[[#This Row],[wkt]]))</f>
        <v>((121.545022</v>
      </c>
      <c r="O227" s="1" t="str">
        <f>RIGHT(drito[[#This Row],[欄1]],LEN(drito[[#This Row],[欄1]])-2)</f>
        <v>121.545022</v>
      </c>
      <c r="P227" s="1" t="str">
        <f>MID(drito[[#This Row],[wkt]],FIND(" ",drito[[#This Row],[wkt]],18),FIND(",",drito[[#This Row],[wkt]],22)-FIND(" ",drito[[#This Row],[wkt]],18))</f>
        <v xml:space="preserve"> 25.047805</v>
      </c>
      <c r="Q227" s="1" t="str">
        <f>MID(drito[[#This Row],[wkt]],FIND(", ",drito[[#This Row],[wkt]]),FIND(" ",drito[[#This Row],[wkt]],45)-FIND(", ",drito[[#This Row],[wkt]]))</f>
        <v>, 121.544338</v>
      </c>
      <c r="R227" s="1" t="str">
        <f>RIGHT(drito[[#This Row],[欄2]],LEN(drito[[#This Row],[欄2]])-2)</f>
        <v>121.544338</v>
      </c>
      <c r="S227" s="1" t="str">
        <f>MID(drito[[#This Row],[wkt]],FIND(" ",drito[[#This Row],[wkt]],45),FIND(" ",drito[[#This Row],[wkt]],28)-FIND("((",drito[[#This Row],[wkt]]))</f>
        <v xml:space="preserve"> 25.051727))</v>
      </c>
      <c r="T227" s="1" t="str">
        <f>LEFT(drito[[#This Row],[欄3]],LEN(drito[[#This Row],[欄3]])-2)</f>
        <v xml:space="preserve"> 25.051727</v>
      </c>
    </row>
    <row r="228" spans="1:20" x14ac:dyDescent="0.3">
      <c r="A228" s="1" t="s">
        <v>1443</v>
      </c>
      <c r="B228">
        <v>232</v>
      </c>
      <c r="C228" s="1" t="s">
        <v>14</v>
      </c>
      <c r="D228" s="1" t="s">
        <v>1444</v>
      </c>
      <c r="E228" s="1" t="s">
        <v>1445</v>
      </c>
      <c r="F228">
        <v>25.118842999999998</v>
      </c>
      <c r="G228">
        <v>121.52973799999999</v>
      </c>
      <c r="H228" s="1" t="s">
        <v>1446</v>
      </c>
      <c r="I228" s="1" t="s">
        <v>1447</v>
      </c>
      <c r="J228">
        <v>44</v>
      </c>
      <c r="K228" s="1" t="s">
        <v>797</v>
      </c>
      <c r="L228">
        <v>1586.6415485284153</v>
      </c>
      <c r="M228" s="1" t="s">
        <v>1448</v>
      </c>
      <c r="N228" s="1" t="str">
        <f>MID(drito[[#This Row],[wkt]],FIND("((",drito[[#This Row],[wkt]]),FIND(" ",drito[[#This Row],[wkt]],28)-FIND("((",drito[[#This Row],[wkt]]))</f>
        <v>((121.529738</v>
      </c>
      <c r="O228" s="1" t="str">
        <f>RIGHT(drito[[#This Row],[欄1]],LEN(drito[[#This Row],[欄1]])-2)</f>
        <v>121.529738</v>
      </c>
      <c r="P228" s="1" t="str">
        <f>MID(drito[[#This Row],[wkt]],FIND(" ",drito[[#This Row],[wkt]],18),FIND(",",drito[[#This Row],[wkt]],22)-FIND(" ",drito[[#This Row],[wkt]],18))</f>
        <v xml:space="preserve"> 25.118843</v>
      </c>
      <c r="Q228" s="1" t="str">
        <f>MID(drito[[#This Row],[wkt]],FIND(", ",drito[[#This Row],[wkt]]),FIND(" ",drito[[#This Row],[wkt]],45)-FIND(", ",drito[[#This Row],[wkt]]))</f>
        <v>, 121.519153</v>
      </c>
      <c r="R228" s="1" t="str">
        <f>RIGHT(drito[[#This Row],[欄2]],LEN(drito[[#This Row],[欄2]])-2)</f>
        <v>121.519153</v>
      </c>
      <c r="S228" s="1" t="str">
        <f>MID(drito[[#This Row],[wkt]],FIND(" ",drito[[#This Row],[wkt]],45),FIND(" ",drito[[#This Row],[wkt]],28)-FIND("((",drito[[#This Row],[wkt]]))</f>
        <v xml:space="preserve"> 25.109298))</v>
      </c>
      <c r="T228" s="1" t="str">
        <f>LEFT(drito[[#This Row],[欄3]],LEN(drito[[#This Row],[欄3]])-2)</f>
        <v xml:space="preserve"> 25.109298</v>
      </c>
    </row>
    <row r="229" spans="1:20" x14ac:dyDescent="0.3">
      <c r="A229" s="1" t="s">
        <v>1449</v>
      </c>
      <c r="B229">
        <v>233</v>
      </c>
      <c r="C229" s="1" t="s">
        <v>14</v>
      </c>
      <c r="D229" s="1" t="s">
        <v>1450</v>
      </c>
      <c r="E229" s="1" t="s">
        <v>1451</v>
      </c>
      <c r="F229">
        <v>25.131411</v>
      </c>
      <c r="G229">
        <v>121.474155</v>
      </c>
      <c r="H229" s="1" t="s">
        <v>1452</v>
      </c>
      <c r="I229" s="1" t="s">
        <v>1453</v>
      </c>
      <c r="J229">
        <v>50</v>
      </c>
      <c r="K229" s="1" t="s">
        <v>1454</v>
      </c>
      <c r="L229">
        <v>79.03213468238441</v>
      </c>
      <c r="M229" s="1" t="s">
        <v>1455</v>
      </c>
      <c r="N229" s="1" t="str">
        <f>MID(drito[[#This Row],[wkt]],FIND("((",drito[[#This Row],[wkt]]),FIND(" ",drito[[#This Row],[wkt]],28)-FIND("((",drito[[#This Row],[wkt]]))</f>
        <v>((121.474155</v>
      </c>
      <c r="O229" s="1" t="str">
        <f>RIGHT(drito[[#This Row],[欄1]],LEN(drito[[#This Row],[欄1]])-2)</f>
        <v>121.474155</v>
      </c>
      <c r="P229" s="1" t="str">
        <f>MID(drito[[#This Row],[wkt]],FIND(" ",drito[[#This Row],[wkt]],18),FIND(",",drito[[#This Row],[wkt]],22)-FIND(" ",drito[[#This Row],[wkt]],18))</f>
        <v xml:space="preserve"> 25.131411</v>
      </c>
      <c r="Q229" s="1" t="str">
        <f>MID(drito[[#This Row],[wkt]],FIND(", ",drito[[#This Row],[wkt]]),FIND(" ",drito[[#This Row],[wkt]],45)-FIND(", ",drito[[#This Row],[wkt]]))</f>
        <v>, 121.473657</v>
      </c>
      <c r="R229" s="1" t="str">
        <f>RIGHT(drito[[#This Row],[欄2]],LEN(drito[[#This Row],[欄2]])-2)</f>
        <v>121.473657</v>
      </c>
      <c r="S229" s="1" t="str">
        <f>MID(drito[[#This Row],[wkt]],FIND(" ",drito[[#This Row],[wkt]],45),FIND(" ",drito[[#This Row],[wkt]],28)-FIND("((",drito[[#This Row],[wkt]]))</f>
        <v xml:space="preserve"> 25.130905))</v>
      </c>
      <c r="T229" s="1" t="str">
        <f>LEFT(drito[[#This Row],[欄3]],LEN(drito[[#This Row],[欄3]])-2)</f>
        <v xml:space="preserve"> 25.130905</v>
      </c>
    </row>
    <row r="230" spans="1:20" x14ac:dyDescent="0.3">
      <c r="A230" s="1" t="s">
        <v>1456</v>
      </c>
      <c r="B230">
        <v>234</v>
      </c>
      <c r="C230" s="1" t="s">
        <v>14</v>
      </c>
      <c r="D230" s="1" t="s">
        <v>1457</v>
      </c>
      <c r="E230" s="1" t="s">
        <v>1458</v>
      </c>
      <c r="F230">
        <v>25.124161999999998</v>
      </c>
      <c r="G230">
        <v>121.526071</v>
      </c>
      <c r="H230" s="1" t="s">
        <v>1459</v>
      </c>
      <c r="I230" s="1" t="s">
        <v>1460</v>
      </c>
      <c r="J230">
        <v>38</v>
      </c>
      <c r="K230" s="1" t="s">
        <v>804</v>
      </c>
      <c r="L230">
        <v>1584.5891581331621</v>
      </c>
      <c r="M230" s="1" t="s">
        <v>1461</v>
      </c>
      <c r="N230" s="1" t="str">
        <f>MID(drito[[#This Row],[wkt]],FIND("((",drito[[#This Row],[wkt]]),FIND(" ",drito[[#This Row],[wkt]],28)-FIND("((",drito[[#This Row],[wkt]]))</f>
        <v>((121.526071</v>
      </c>
      <c r="O230" s="1" t="str">
        <f>RIGHT(drito[[#This Row],[欄1]],LEN(drito[[#This Row],[欄1]])-2)</f>
        <v>121.526071</v>
      </c>
      <c r="P230" s="1" t="str">
        <f>MID(drito[[#This Row],[wkt]],FIND(" ",drito[[#This Row],[wkt]],18),FIND(",",drito[[#This Row],[wkt]],22)-FIND(" ",drito[[#This Row],[wkt]],18))</f>
        <v xml:space="preserve"> 25.124162</v>
      </c>
      <c r="Q230" s="1" t="str">
        <f>MID(drito[[#This Row],[wkt]],FIND(", ",drito[[#This Row],[wkt]]),FIND(" ",drito[[#This Row],[wkt]],45)-FIND(", ",drito[[#This Row],[wkt]]))</f>
        <v>, 121.515171</v>
      </c>
      <c r="R230" s="1" t="str">
        <f>RIGHT(drito[[#This Row],[欄2]],LEN(drito[[#This Row],[欄2]])-2)</f>
        <v>121.515171</v>
      </c>
      <c r="S230" s="1" t="str">
        <f>MID(drito[[#This Row],[wkt]],FIND(" ",drito[[#This Row],[wkt]],45),FIND(" ",drito[[#This Row],[wkt]],28)-FIND("((",drito[[#This Row],[wkt]]))</f>
        <v xml:space="preserve"> 25.115007))</v>
      </c>
      <c r="T230" s="1" t="str">
        <f>LEFT(drito[[#This Row],[欄3]],LEN(drito[[#This Row],[欄3]])-2)</f>
        <v xml:space="preserve"> 25.115007</v>
      </c>
    </row>
    <row r="231" spans="1:20" x14ac:dyDescent="0.3">
      <c r="A231" s="1" t="s">
        <v>1462</v>
      </c>
      <c r="B231">
        <v>235</v>
      </c>
      <c r="C231" s="1" t="s">
        <v>14</v>
      </c>
      <c r="D231" s="1" t="s">
        <v>1463</v>
      </c>
      <c r="E231" s="1" t="s">
        <v>1464</v>
      </c>
      <c r="F231">
        <v>25.048459999999999</v>
      </c>
      <c r="G231">
        <v>121.565928</v>
      </c>
      <c r="H231" s="1" t="s">
        <v>1465</v>
      </c>
      <c r="I231" s="1" t="s">
        <v>1466</v>
      </c>
      <c r="J231">
        <v>30</v>
      </c>
      <c r="K231" s="1" t="s">
        <v>224</v>
      </c>
      <c r="L231">
        <v>352.06384799944755</v>
      </c>
      <c r="M231" s="1" t="s">
        <v>1467</v>
      </c>
      <c r="N231" s="1" t="str">
        <f>MID(drito[[#This Row],[wkt]],FIND("((",drito[[#This Row],[wkt]]),FIND(" ",drito[[#This Row],[wkt]],28)-FIND("((",drito[[#This Row],[wkt]]))</f>
        <v>((121.565928</v>
      </c>
      <c r="O231" s="1" t="str">
        <f>RIGHT(drito[[#This Row],[欄1]],LEN(drito[[#This Row],[欄1]])-2)</f>
        <v>121.565928</v>
      </c>
      <c r="P231" s="1" t="str">
        <f>MID(drito[[#This Row],[wkt]],FIND(" ",drito[[#This Row],[wkt]],18),FIND(",",drito[[#This Row],[wkt]],22)-FIND(" ",drito[[#This Row],[wkt]],18))</f>
        <v xml:space="preserve"> 25.04846</v>
      </c>
      <c r="Q231" s="1" t="str">
        <f>MID(drito[[#This Row],[wkt]],FIND(", ",drito[[#This Row],[wkt]]),FIND(" ",drito[[#This Row],[wkt]],45)-FIND(", ",drito[[#This Row],[wkt]]))</f>
        <v>, 121.564595</v>
      </c>
      <c r="R231" s="1" t="str">
        <f>RIGHT(drito[[#This Row],[欄2]],LEN(drito[[#This Row],[欄2]])-2)</f>
        <v>121.564595</v>
      </c>
      <c r="S231" s="1" t="str">
        <f>MID(drito[[#This Row],[wkt]],FIND(" ",drito[[#This Row],[wkt]],45),FIND(" ",drito[[#This Row],[wkt]],28)-FIND("((",drito[[#This Row],[wkt]]))</f>
        <v xml:space="preserve"> 25.051328))</v>
      </c>
      <c r="T231" s="1" t="str">
        <f>LEFT(drito[[#This Row],[欄3]],LEN(drito[[#This Row],[欄3]])-2)</f>
        <v xml:space="preserve"> 25.051328</v>
      </c>
    </row>
    <row r="232" spans="1:20" x14ac:dyDescent="0.3">
      <c r="A232" s="1" t="s">
        <v>1468</v>
      </c>
      <c r="B232">
        <v>236</v>
      </c>
      <c r="C232" s="1" t="s">
        <v>14</v>
      </c>
      <c r="D232" s="1" t="s">
        <v>1469</v>
      </c>
      <c r="E232" s="1" t="s">
        <v>1470</v>
      </c>
      <c r="F232">
        <v>25.119292000000002</v>
      </c>
      <c r="G232">
        <v>121.469138</v>
      </c>
      <c r="H232" s="1" t="s">
        <v>1471</v>
      </c>
      <c r="I232" s="1" t="s">
        <v>1472</v>
      </c>
      <c r="J232">
        <v>36</v>
      </c>
      <c r="K232" s="1" t="s">
        <v>1264</v>
      </c>
      <c r="L232">
        <v>716.13352067422704</v>
      </c>
      <c r="M232" s="1" t="s">
        <v>1473</v>
      </c>
      <c r="N232" s="1" t="str">
        <f>MID(drito[[#This Row],[wkt]],FIND("((",drito[[#This Row],[wkt]]),FIND(" ",drito[[#This Row],[wkt]],28)-FIND("((",drito[[#This Row],[wkt]]))</f>
        <v>((121.469138</v>
      </c>
      <c r="O232" s="1" t="str">
        <f>RIGHT(drito[[#This Row],[欄1]],LEN(drito[[#This Row],[欄1]])-2)</f>
        <v>121.469138</v>
      </c>
      <c r="P232" s="1" t="str">
        <f>MID(drito[[#This Row],[wkt]],FIND(" ",drito[[#This Row],[wkt]],18),FIND(",",drito[[#This Row],[wkt]],22)-FIND(" ",drito[[#This Row],[wkt]],18))</f>
        <v xml:space="preserve"> 25.119292</v>
      </c>
      <c r="Q232" s="1" t="str">
        <f>MID(drito[[#This Row],[wkt]],FIND(", ",drito[[#This Row],[wkt]]),FIND(" ",drito[[#This Row],[wkt]],45)-FIND(", ",drito[[#This Row],[wkt]]))</f>
        <v>, 121.467215</v>
      </c>
      <c r="R232" s="1" t="str">
        <f>RIGHT(drito[[#This Row],[欄2]],LEN(drito[[#This Row],[欄2]])-2)</f>
        <v>121.467215</v>
      </c>
      <c r="S232" s="1" t="str">
        <f>MID(drito[[#This Row],[wkt]],FIND(" ",drito[[#This Row],[wkt]],45),FIND(" ",drito[[#This Row],[wkt]],28)-FIND("((",drito[[#This Row],[wkt]]))</f>
        <v xml:space="preserve"> 25.125431))</v>
      </c>
      <c r="T232" s="1" t="str">
        <f>LEFT(drito[[#This Row],[欄3]],LEN(drito[[#This Row],[欄3]])-2)</f>
        <v xml:space="preserve"> 25.125431</v>
      </c>
    </row>
    <row r="233" spans="1:20" x14ac:dyDescent="0.3">
      <c r="A233" s="1" t="s">
        <v>1474</v>
      </c>
      <c r="B233">
        <v>237</v>
      </c>
      <c r="C233" s="1" t="s">
        <v>14</v>
      </c>
      <c r="D233" s="1" t="s">
        <v>1475</v>
      </c>
      <c r="E233" s="1" t="s">
        <v>1476</v>
      </c>
      <c r="F233">
        <v>25.001149000000002</v>
      </c>
      <c r="G233">
        <v>121.551418</v>
      </c>
      <c r="H233" s="1" t="s">
        <v>1477</v>
      </c>
      <c r="I233" s="1" t="s">
        <v>1478</v>
      </c>
      <c r="J233">
        <v>38</v>
      </c>
      <c r="K233" s="1" t="s">
        <v>1091</v>
      </c>
      <c r="L233">
        <v>730.382415165917</v>
      </c>
      <c r="M233" s="1" t="s">
        <v>1479</v>
      </c>
      <c r="N233" s="1" t="str">
        <f>MID(drito[[#This Row],[wkt]],FIND("((",drito[[#This Row],[wkt]]),FIND(" ",drito[[#This Row],[wkt]],28)-FIND("((",drito[[#This Row],[wkt]]))</f>
        <v>((121.551418</v>
      </c>
      <c r="O233" s="1" t="str">
        <f>RIGHT(drito[[#This Row],[欄1]],LEN(drito[[#This Row],[欄1]])-2)</f>
        <v>121.551418</v>
      </c>
      <c r="P233" s="1" t="str">
        <f>MID(drito[[#This Row],[wkt]],FIND(" ",drito[[#This Row],[wkt]],18),FIND(",",drito[[#This Row],[wkt]],22)-FIND(" ",drito[[#This Row],[wkt]],18))</f>
        <v xml:space="preserve"> 25.001149</v>
      </c>
      <c r="Q233" s="1" t="str">
        <f>MID(drito[[#This Row],[wkt]],FIND(", ",drito[[#This Row],[wkt]]),FIND(" ",drito[[#This Row],[wkt]],45)-FIND(", ",drito[[#This Row],[wkt]]))</f>
        <v>, 121.557737</v>
      </c>
      <c r="R233" s="1" t="str">
        <f>RIGHT(drito[[#This Row],[欄2]],LEN(drito[[#This Row],[欄2]])-2)</f>
        <v>121.557737</v>
      </c>
      <c r="S233" s="1" t="str">
        <f>MID(drito[[#This Row],[wkt]],FIND(" ",drito[[#This Row],[wkt]],45),FIND(" ",drito[[#This Row],[wkt]],28)-FIND("((",drito[[#This Row],[wkt]]))</f>
        <v xml:space="preserve"> 24.999383))</v>
      </c>
      <c r="T233" s="1" t="str">
        <f>LEFT(drito[[#This Row],[欄3]],LEN(drito[[#This Row],[欄3]])-2)</f>
        <v xml:space="preserve"> 24.999383</v>
      </c>
    </row>
    <row r="234" spans="1:20" x14ac:dyDescent="0.3">
      <c r="A234" s="1" t="s">
        <v>1480</v>
      </c>
      <c r="B234">
        <v>238</v>
      </c>
      <c r="C234" s="1" t="s">
        <v>14</v>
      </c>
      <c r="D234" s="1" t="s">
        <v>1481</v>
      </c>
      <c r="E234" s="1" t="s">
        <v>1482</v>
      </c>
      <c r="F234">
        <v>25.073118999999998</v>
      </c>
      <c r="G234">
        <v>121.575965</v>
      </c>
      <c r="H234" s="1" t="s">
        <v>1483</v>
      </c>
      <c r="I234" s="1" t="s">
        <v>1484</v>
      </c>
      <c r="J234">
        <v>32</v>
      </c>
      <c r="K234" s="1" t="s">
        <v>790</v>
      </c>
      <c r="L234">
        <v>784.2070118193335</v>
      </c>
      <c r="M234" s="1" t="s">
        <v>1485</v>
      </c>
      <c r="N234" s="1" t="str">
        <f>MID(drito[[#This Row],[wkt]],FIND("((",drito[[#This Row],[wkt]]),FIND(" ",drito[[#This Row],[wkt]],28)-FIND("((",drito[[#This Row],[wkt]]))</f>
        <v>((121.575965</v>
      </c>
      <c r="O234" s="1" t="str">
        <f>RIGHT(drito[[#This Row],[欄1]],LEN(drito[[#This Row],[欄1]])-2)</f>
        <v>121.575965</v>
      </c>
      <c r="P234" s="1" t="str">
        <f>MID(drito[[#This Row],[wkt]],FIND(" ",drito[[#This Row],[wkt]],18),FIND(",",drito[[#This Row],[wkt]],22)-FIND(" ",drito[[#This Row],[wkt]],18))</f>
        <v xml:space="preserve"> 25.073119</v>
      </c>
      <c r="Q234" s="1" t="str">
        <f>MID(drito[[#This Row],[wkt]],FIND(", ",drito[[#This Row],[wkt]]),FIND(" ",drito[[#This Row],[wkt]],45)-FIND(", ",drito[[#This Row],[wkt]]))</f>
        <v>, 121.57556</v>
      </c>
      <c r="R234" s="1" t="str">
        <f>RIGHT(drito[[#This Row],[欄2]],LEN(drito[[#This Row],[欄2]])-2)</f>
        <v>121.57556</v>
      </c>
      <c r="S234" s="1" t="str">
        <f>MID(drito[[#This Row],[wkt]],FIND(" ",drito[[#This Row],[wkt]],45),FIND(" ",drito[[#This Row],[wkt]],28)-FIND("((",drito[[#This Row],[wkt]]))</f>
        <v xml:space="preserve"> 25.080152))</v>
      </c>
      <c r="T234" s="1" t="str">
        <f>LEFT(drito[[#This Row],[欄3]],LEN(drito[[#This Row],[欄3]])-2)</f>
        <v xml:space="preserve"> 25.080152</v>
      </c>
    </row>
    <row r="235" spans="1:20" x14ac:dyDescent="0.3">
      <c r="A235" s="1" t="s">
        <v>1486</v>
      </c>
      <c r="B235">
        <v>239</v>
      </c>
      <c r="C235" s="1" t="s">
        <v>14</v>
      </c>
      <c r="D235" s="1" t="s">
        <v>1487</v>
      </c>
      <c r="E235" s="1" t="s">
        <v>1488</v>
      </c>
      <c r="F235">
        <v>25.056687</v>
      </c>
      <c r="G235">
        <v>121.584098</v>
      </c>
      <c r="H235" s="1" t="s">
        <v>1489</v>
      </c>
      <c r="I235" s="1" t="s">
        <v>1490</v>
      </c>
      <c r="J235">
        <v>48</v>
      </c>
      <c r="K235" s="1" t="s">
        <v>150</v>
      </c>
      <c r="L235">
        <v>952.37662248791366</v>
      </c>
      <c r="M235" s="1" t="s">
        <v>1491</v>
      </c>
      <c r="N235" s="1" t="str">
        <f>MID(drito[[#This Row],[wkt]],FIND("((",drito[[#This Row],[wkt]]),FIND(" ",drito[[#This Row],[wkt]],28)-FIND("((",drito[[#This Row],[wkt]]))</f>
        <v>((121.584098</v>
      </c>
      <c r="O235" s="1" t="str">
        <f>RIGHT(drito[[#This Row],[欄1]],LEN(drito[[#This Row],[欄1]])-2)</f>
        <v>121.584098</v>
      </c>
      <c r="P235" s="1" t="str">
        <f>MID(drito[[#This Row],[wkt]],FIND(" ",drito[[#This Row],[wkt]],18),FIND(",",drito[[#This Row],[wkt]],22)-FIND(" ",drito[[#This Row],[wkt]],18))</f>
        <v xml:space="preserve"> 25.056687</v>
      </c>
      <c r="Q235" s="1" t="str">
        <f>MID(drito[[#This Row],[wkt]],FIND(", ",drito[[#This Row],[wkt]]),FIND(" ",drito[[#This Row],[wkt]],45)-FIND(", ",drito[[#This Row],[wkt]]))</f>
        <v>, 121.57813</v>
      </c>
      <c r="R235" s="1" t="str">
        <f>RIGHT(drito[[#This Row],[欄2]],LEN(drito[[#This Row],[欄2]])-2)</f>
        <v>121.57813</v>
      </c>
      <c r="S235" s="1" t="str">
        <f>MID(drito[[#This Row],[wkt]],FIND(" ",drito[[#This Row],[wkt]],45),FIND(" ",drito[[#This Row],[wkt]],28)-FIND("((",drito[[#This Row],[wkt]]))</f>
        <v xml:space="preserve"> 25.050557))</v>
      </c>
      <c r="T235" s="1" t="str">
        <f>LEFT(drito[[#This Row],[欄3]],LEN(drito[[#This Row],[欄3]])-2)</f>
        <v xml:space="preserve"> 25.050557</v>
      </c>
    </row>
    <row r="236" spans="1:20" x14ac:dyDescent="0.3">
      <c r="A236" s="1" t="s">
        <v>1492</v>
      </c>
      <c r="B236">
        <v>240</v>
      </c>
      <c r="C236" s="1" t="s">
        <v>14</v>
      </c>
      <c r="D236" s="1" t="s">
        <v>1493</v>
      </c>
      <c r="E236" s="1" t="s">
        <v>1494</v>
      </c>
      <c r="F236">
        <v>25.052140999999999</v>
      </c>
      <c r="G236">
        <v>121.53680199999999</v>
      </c>
      <c r="H236" s="1" t="s">
        <v>1495</v>
      </c>
      <c r="I236" s="1" t="s">
        <v>1496</v>
      </c>
      <c r="J236">
        <v>58</v>
      </c>
      <c r="K236" s="1" t="s">
        <v>344</v>
      </c>
      <c r="L236">
        <v>304.26942387955671</v>
      </c>
      <c r="M236" s="1" t="s">
        <v>1497</v>
      </c>
      <c r="N236" s="1" t="str">
        <f>MID(drito[[#This Row],[wkt]],FIND("((",drito[[#This Row],[wkt]]),FIND(" ",drito[[#This Row],[wkt]],28)-FIND("((",drito[[#This Row],[wkt]]))</f>
        <v>((121.536802</v>
      </c>
      <c r="O236" s="1" t="str">
        <f>RIGHT(drito[[#This Row],[欄1]],LEN(drito[[#This Row],[欄1]])-2)</f>
        <v>121.536802</v>
      </c>
      <c r="P236" s="1" t="str">
        <f>MID(drito[[#This Row],[wkt]],FIND(" ",drito[[#This Row],[wkt]],18),FIND(",",drito[[#This Row],[wkt]],22)-FIND(" ",drito[[#This Row],[wkt]],18))</f>
        <v xml:space="preserve"> 25.052141</v>
      </c>
      <c r="Q236" s="1" t="str">
        <f>MID(drito[[#This Row],[wkt]],FIND(", ",drito[[#This Row],[wkt]]),FIND(" ",drito[[#This Row],[wkt]],45)-FIND(", ",drito[[#This Row],[wkt]]))</f>
        <v>, 121.534081</v>
      </c>
      <c r="R236" s="1" t="str">
        <f>RIGHT(drito[[#This Row],[欄2]],LEN(drito[[#This Row],[欄2]])-2)</f>
        <v>121.534081</v>
      </c>
      <c r="S236" s="1" t="str">
        <f>MID(drito[[#This Row],[wkt]],FIND(" ",drito[[#This Row],[wkt]],45),FIND(" ",drito[[#This Row],[wkt]],28)-FIND("((",drito[[#This Row],[wkt]]))</f>
        <v xml:space="preserve"> 25.051882))</v>
      </c>
      <c r="T236" s="1" t="str">
        <f>LEFT(drito[[#This Row],[欄3]],LEN(drito[[#This Row],[欄3]])-2)</f>
        <v xml:space="preserve"> 25.051882</v>
      </c>
    </row>
    <row r="237" spans="1:20" x14ac:dyDescent="0.3">
      <c r="A237" s="1" t="s">
        <v>1498</v>
      </c>
      <c r="B237">
        <v>241</v>
      </c>
      <c r="C237" s="1" t="s">
        <v>14</v>
      </c>
      <c r="D237" s="1" t="s">
        <v>1499</v>
      </c>
      <c r="E237" s="1" t="s">
        <v>1500</v>
      </c>
      <c r="F237">
        <v>25.038943</v>
      </c>
      <c r="G237">
        <v>121.57914599999999</v>
      </c>
      <c r="H237" s="1" t="s">
        <v>1501</v>
      </c>
      <c r="I237" s="1" t="s">
        <v>1502</v>
      </c>
      <c r="J237">
        <v>38</v>
      </c>
      <c r="K237" s="1" t="s">
        <v>110</v>
      </c>
      <c r="L237">
        <v>346.67970779740392</v>
      </c>
      <c r="M237" s="1" t="s">
        <v>1503</v>
      </c>
      <c r="N237" s="1" t="str">
        <f>MID(drito[[#This Row],[wkt]],FIND("((",drito[[#This Row],[wkt]]),FIND(" ",drito[[#This Row],[wkt]],28)-FIND("((",drito[[#This Row],[wkt]]))</f>
        <v>((121.579146</v>
      </c>
      <c r="O237" s="1" t="str">
        <f>RIGHT(drito[[#This Row],[欄1]],LEN(drito[[#This Row],[欄1]])-2)</f>
        <v>121.579146</v>
      </c>
      <c r="P237" s="1" t="str">
        <f>MID(drito[[#This Row],[wkt]],FIND(" ",drito[[#This Row],[wkt]],18),FIND(",",drito[[#This Row],[wkt]],22)-FIND(" ",drito[[#This Row],[wkt]],18))</f>
        <v xml:space="preserve"> 25.038943</v>
      </c>
      <c r="Q237" s="1" t="str">
        <f>MID(drito[[#This Row],[wkt]],FIND(", ",drito[[#This Row],[wkt]]),FIND(" ",drito[[#This Row],[wkt]],45)-FIND(", ",drito[[#This Row],[wkt]]))</f>
        <v>, 121.576574</v>
      </c>
      <c r="R237" s="1" t="str">
        <f>RIGHT(drito[[#This Row],[欄2]],LEN(drito[[#This Row],[欄2]])-2)</f>
        <v>121.576574</v>
      </c>
      <c r="S237" s="1" t="str">
        <f>MID(drito[[#This Row],[wkt]],FIND(" ",drito[[#This Row],[wkt]],45),FIND(" ",drito[[#This Row],[wkt]],28)-FIND("((",drito[[#This Row],[wkt]]))</f>
        <v xml:space="preserve"> 25.040699))</v>
      </c>
      <c r="T237" s="1" t="str">
        <f>LEFT(drito[[#This Row],[欄3]],LEN(drito[[#This Row],[欄3]])-2)</f>
        <v xml:space="preserve"> 25.040699</v>
      </c>
    </row>
    <row r="238" spans="1:20" x14ac:dyDescent="0.3">
      <c r="A238" s="1" t="s">
        <v>1504</v>
      </c>
      <c r="B238">
        <v>242</v>
      </c>
      <c r="C238" s="1" t="s">
        <v>14</v>
      </c>
      <c r="D238" s="1" t="s">
        <v>1505</v>
      </c>
      <c r="E238" s="1" t="s">
        <v>1506</v>
      </c>
      <c r="F238">
        <v>25.117471999999999</v>
      </c>
      <c r="G238">
        <v>121.463161</v>
      </c>
      <c r="H238" s="1" t="s">
        <v>1507</v>
      </c>
      <c r="I238" s="1" t="s">
        <v>1508</v>
      </c>
      <c r="J238">
        <v>40</v>
      </c>
      <c r="K238" s="1" t="s">
        <v>1264</v>
      </c>
      <c r="L238">
        <v>980.98941891148922</v>
      </c>
      <c r="M238" s="1" t="s">
        <v>1509</v>
      </c>
      <c r="N238" s="1" t="str">
        <f>MID(drito[[#This Row],[wkt]],FIND("((",drito[[#This Row],[wkt]]),FIND(" ",drito[[#This Row],[wkt]],28)-FIND("((",drito[[#This Row],[wkt]]))</f>
        <v>((121.463161</v>
      </c>
      <c r="O238" s="1" t="str">
        <f>RIGHT(drito[[#This Row],[欄1]],LEN(drito[[#This Row],[欄1]])-2)</f>
        <v>121.463161</v>
      </c>
      <c r="P238" s="1" t="str">
        <f>MID(drito[[#This Row],[wkt]],FIND(" ",drito[[#This Row],[wkt]],18),FIND(",",drito[[#This Row],[wkt]],22)-FIND(" ",drito[[#This Row],[wkt]],18))</f>
        <v xml:space="preserve"> 25.117472</v>
      </c>
      <c r="Q238" s="1" t="str">
        <f>MID(drito[[#This Row],[wkt]],FIND(", ",drito[[#This Row],[wkt]]),FIND(" ",drito[[#This Row],[wkt]],45)-FIND(", ",drito[[#This Row],[wkt]]))</f>
        <v>, 121.466861</v>
      </c>
      <c r="R238" s="1" t="str">
        <f>RIGHT(drito[[#This Row],[欄2]],LEN(drito[[#This Row],[欄2]])-2)</f>
        <v>121.466861</v>
      </c>
      <c r="S238" s="1" t="str">
        <f>MID(drito[[#This Row],[wkt]],FIND(" ",drito[[#This Row],[wkt]],45),FIND(" ",drito[[#This Row],[wkt]],28)-FIND("((",drito[[#This Row],[wkt]]))</f>
        <v xml:space="preserve"> 25.12547))</v>
      </c>
      <c r="T238" s="1" t="str">
        <f>LEFT(drito[[#This Row],[欄3]],LEN(drito[[#This Row],[欄3]])-2)</f>
        <v xml:space="preserve"> 25.12547</v>
      </c>
    </row>
    <row r="239" spans="1:20" x14ac:dyDescent="0.3">
      <c r="A239" s="1" t="s">
        <v>1510</v>
      </c>
      <c r="B239">
        <v>243</v>
      </c>
      <c r="C239" s="1" t="s">
        <v>14</v>
      </c>
      <c r="D239" s="1" t="s">
        <v>1511</v>
      </c>
      <c r="E239" s="1" t="s">
        <v>1512</v>
      </c>
      <c r="F239">
        <v>25.090202000000001</v>
      </c>
      <c r="G239">
        <v>121.506219</v>
      </c>
      <c r="H239" s="1" t="s">
        <v>1513</v>
      </c>
      <c r="I239" s="1" t="s">
        <v>1514</v>
      </c>
      <c r="J239">
        <v>30</v>
      </c>
      <c r="K239" s="1" t="s">
        <v>630</v>
      </c>
      <c r="L239">
        <v>2187.3062473995096</v>
      </c>
      <c r="M239" s="1" t="s">
        <v>1515</v>
      </c>
      <c r="N239" s="1" t="str">
        <f>MID(drito[[#This Row],[wkt]],FIND("((",drito[[#This Row],[wkt]]),FIND(" ",drito[[#This Row],[wkt]],28)-FIND("((",drito[[#This Row],[wkt]]))</f>
        <v>((121.506219</v>
      </c>
      <c r="O239" s="1" t="str">
        <f>RIGHT(drito[[#This Row],[欄1]],LEN(drito[[#This Row],[欄1]])-2)</f>
        <v>121.506219</v>
      </c>
      <c r="P239" s="1" t="str">
        <f>MID(drito[[#This Row],[wkt]],FIND(" ",drito[[#This Row],[wkt]],18),FIND(",",drito[[#This Row],[wkt]],22)-FIND(" ",drito[[#This Row],[wkt]],18))</f>
        <v xml:space="preserve"> 25.090202</v>
      </c>
      <c r="Q239" s="1" t="str">
        <f>MID(drito[[#This Row],[wkt]],FIND(", ",drito[[#This Row],[wkt]]),FIND(" ",drito[[#This Row],[wkt]],45)-FIND(", ",drito[[#This Row],[wkt]]))</f>
        <v>, 121.525175</v>
      </c>
      <c r="R239" s="1" t="str">
        <f>RIGHT(drito[[#This Row],[欄2]],LEN(drito[[#This Row],[欄2]])-2)</f>
        <v>121.525175</v>
      </c>
      <c r="S239" s="1" t="str">
        <f>MID(drito[[#This Row],[wkt]],FIND(" ",drito[[#This Row],[wkt]],45),FIND(" ",drito[[#This Row],[wkt]],28)-FIND("((",drito[[#This Row],[wkt]]))</f>
        <v xml:space="preserve"> 25.08503))</v>
      </c>
      <c r="T239" s="1" t="str">
        <f>LEFT(drito[[#This Row],[欄3]],LEN(drito[[#This Row],[欄3]])-2)</f>
        <v xml:space="preserve"> 25.08503</v>
      </c>
    </row>
    <row r="240" spans="1:20" x14ac:dyDescent="0.3">
      <c r="A240" s="1" t="s">
        <v>1516</v>
      </c>
      <c r="B240">
        <v>244</v>
      </c>
      <c r="C240" s="1" t="s">
        <v>14</v>
      </c>
      <c r="D240" s="1" t="s">
        <v>1517</v>
      </c>
      <c r="E240" s="1" t="s">
        <v>1518</v>
      </c>
      <c r="F240">
        <v>25.045908000000001</v>
      </c>
      <c r="G240">
        <v>121.543736</v>
      </c>
      <c r="H240" s="1" t="s">
        <v>1519</v>
      </c>
      <c r="I240" s="1" t="s">
        <v>1520</v>
      </c>
      <c r="J240">
        <v>46</v>
      </c>
      <c r="K240" s="1" t="s">
        <v>414</v>
      </c>
      <c r="L240">
        <v>433.6968645037777</v>
      </c>
      <c r="M240" s="1" t="s">
        <v>1521</v>
      </c>
      <c r="N240" s="1" t="str">
        <f>MID(drito[[#This Row],[wkt]],FIND("((",drito[[#This Row],[wkt]]),FIND(" ",drito[[#This Row],[wkt]],28)-FIND("((",drito[[#This Row],[wkt]]))</f>
        <v>((121.543736</v>
      </c>
      <c r="O240" s="1" t="str">
        <f>RIGHT(drito[[#This Row],[欄1]],LEN(drito[[#This Row],[欄1]])-2)</f>
        <v>121.543736</v>
      </c>
      <c r="P240" s="1" t="str">
        <f>MID(drito[[#This Row],[wkt]],FIND(" ",drito[[#This Row],[wkt]],18),FIND(",",drito[[#This Row],[wkt]],22)-FIND(" ",drito[[#This Row],[wkt]],18))</f>
        <v xml:space="preserve"> 25.045908</v>
      </c>
      <c r="Q240" s="1" t="str">
        <f>MID(drito[[#This Row],[wkt]],FIND(", ",drito[[#This Row],[wkt]]),FIND(" ",drito[[#This Row],[wkt]],45)-FIND(", ",drito[[#This Row],[wkt]]))</f>
        <v>, 121.543985</v>
      </c>
      <c r="R240" s="1" t="str">
        <f>RIGHT(drito[[#This Row],[欄2]],LEN(drito[[#This Row],[欄2]])-2)</f>
        <v>121.543985</v>
      </c>
      <c r="S240" s="1" t="str">
        <f>MID(drito[[#This Row],[wkt]],FIND(" ",drito[[#This Row],[wkt]],45),FIND(" ",drito[[#This Row],[wkt]],28)-FIND("((",drito[[#This Row],[wkt]]))</f>
        <v xml:space="preserve"> 25.04202))</v>
      </c>
      <c r="T240" s="1" t="str">
        <f>LEFT(drito[[#This Row],[欄3]],LEN(drito[[#This Row],[欄3]])-2)</f>
        <v xml:space="preserve"> 25.04202</v>
      </c>
    </row>
    <row r="241" spans="1:20" x14ac:dyDescent="0.3">
      <c r="A241" s="1" t="s">
        <v>1522</v>
      </c>
      <c r="B241">
        <v>245</v>
      </c>
      <c r="C241" s="1" t="s">
        <v>14</v>
      </c>
      <c r="D241" s="1" t="s">
        <v>1523</v>
      </c>
      <c r="E241" s="1" t="s">
        <v>1524</v>
      </c>
      <c r="F241">
        <v>25.060631999999998</v>
      </c>
      <c r="G241">
        <v>121.544028</v>
      </c>
      <c r="H241" s="1" t="s">
        <v>1525</v>
      </c>
      <c r="I241" s="1" t="s">
        <v>1526</v>
      </c>
      <c r="J241">
        <v>44</v>
      </c>
      <c r="K241" s="1" t="s">
        <v>103</v>
      </c>
      <c r="L241">
        <v>28.611058241590875</v>
      </c>
      <c r="M241" s="1" t="s">
        <v>1527</v>
      </c>
      <c r="N241" s="1" t="str">
        <f>MID(drito[[#This Row],[wkt]],FIND("((",drito[[#This Row],[wkt]]),FIND(" ",drito[[#This Row],[wkt]],28)-FIND("((",drito[[#This Row],[wkt]]))</f>
        <v>((121.544028</v>
      </c>
      <c r="O241" s="1" t="str">
        <f>RIGHT(drito[[#This Row],[欄1]],LEN(drito[[#This Row],[欄1]])-2)</f>
        <v>121.544028</v>
      </c>
      <c r="P241" s="1" t="str">
        <f>MID(drito[[#This Row],[wkt]],FIND(" ",drito[[#This Row],[wkt]],18),FIND(",",drito[[#This Row],[wkt]],22)-FIND(" ",drito[[#This Row],[wkt]],18))</f>
        <v xml:space="preserve"> 25.060632</v>
      </c>
      <c r="Q241" s="1" t="str">
        <f>MID(drito[[#This Row],[wkt]],FIND(", ",drito[[#This Row],[wkt]]),FIND(" ",drito[[#This Row],[wkt]],45)-FIND(", ",drito[[#This Row],[wkt]]))</f>
        <v>, 121.544031</v>
      </c>
      <c r="R241" s="1" t="str">
        <f>RIGHT(drito[[#This Row],[欄2]],LEN(drito[[#This Row],[欄2]])-2)</f>
        <v>121.544031</v>
      </c>
      <c r="S241" s="1" t="str">
        <f>MID(drito[[#This Row],[wkt]],FIND(" ",drito[[#This Row],[wkt]],45),FIND(" ",drito[[#This Row],[wkt]],28)-FIND("((",drito[[#This Row],[wkt]]))</f>
        <v xml:space="preserve"> 25.060889))</v>
      </c>
      <c r="T241" s="1" t="str">
        <f>LEFT(drito[[#This Row],[欄3]],LEN(drito[[#This Row],[欄3]])-2)</f>
        <v xml:space="preserve"> 25.060889</v>
      </c>
    </row>
    <row r="242" spans="1:20" x14ac:dyDescent="0.3">
      <c r="A242" s="1" t="s">
        <v>1528</v>
      </c>
      <c r="B242">
        <v>246</v>
      </c>
      <c r="C242" s="1" t="s">
        <v>14</v>
      </c>
      <c r="D242" s="1" t="s">
        <v>1529</v>
      </c>
      <c r="E242" s="1" t="s">
        <v>1530</v>
      </c>
      <c r="F242">
        <v>25.098742999999999</v>
      </c>
      <c r="G242">
        <v>121.548086</v>
      </c>
      <c r="H242" s="1" t="s">
        <v>1531</v>
      </c>
      <c r="I242" s="1" t="s">
        <v>1532</v>
      </c>
      <c r="J242">
        <v>40</v>
      </c>
      <c r="K242" s="1" t="s">
        <v>711</v>
      </c>
      <c r="L242">
        <v>1706.8489454257792</v>
      </c>
      <c r="M242" s="1" t="s">
        <v>1533</v>
      </c>
      <c r="N242" s="1" t="str">
        <f>MID(drito[[#This Row],[wkt]],FIND("((",drito[[#This Row],[wkt]]),FIND(" ",drito[[#This Row],[wkt]],28)-FIND("((",drito[[#This Row],[wkt]]))</f>
        <v>((121.548086</v>
      </c>
      <c r="O242" s="1" t="str">
        <f>RIGHT(drito[[#This Row],[欄1]],LEN(drito[[#This Row],[欄1]])-2)</f>
        <v>121.548086</v>
      </c>
      <c r="P242" s="1" t="str">
        <f>MID(drito[[#This Row],[wkt]],FIND(" ",drito[[#This Row],[wkt]],18),FIND(",",drito[[#This Row],[wkt]],22)-FIND(" ",drito[[#This Row],[wkt]],18))</f>
        <v xml:space="preserve"> 25.098743</v>
      </c>
      <c r="Q242" s="1" t="str">
        <f>MID(drito[[#This Row],[wkt]],FIND(", ",drito[[#This Row],[wkt]]),FIND(" ",drito[[#This Row],[wkt]],45)-FIND(", ",drito[[#This Row],[wkt]]))</f>
        <v>, 121.555226</v>
      </c>
      <c r="R242" s="1" t="str">
        <f>RIGHT(drito[[#This Row],[欄2]],LEN(drito[[#This Row],[欄2]])-2)</f>
        <v>121.555226</v>
      </c>
      <c r="S242" s="1" t="str">
        <f>MID(drito[[#This Row],[wkt]],FIND(" ",drito[[#This Row],[wkt]],45),FIND(" ",drito[[#This Row],[wkt]],28)-FIND("((",drito[[#This Row],[wkt]]))</f>
        <v xml:space="preserve"> 25.085174))</v>
      </c>
      <c r="T242" s="1" t="str">
        <f>LEFT(drito[[#This Row],[欄3]],LEN(drito[[#This Row],[欄3]])-2)</f>
        <v xml:space="preserve"> 25.085174</v>
      </c>
    </row>
    <row r="243" spans="1:20" x14ac:dyDescent="0.3">
      <c r="A243" s="1" t="s">
        <v>1534</v>
      </c>
      <c r="B243">
        <v>247</v>
      </c>
      <c r="C243" s="1" t="s">
        <v>14</v>
      </c>
      <c r="D243" s="1" t="s">
        <v>1535</v>
      </c>
      <c r="E243" s="1" t="s">
        <v>1536</v>
      </c>
      <c r="F243">
        <v>24.987144000000001</v>
      </c>
      <c r="G243">
        <v>121.560627</v>
      </c>
      <c r="H243" s="1" t="s">
        <v>1537</v>
      </c>
      <c r="I243" s="1" t="s">
        <v>1538</v>
      </c>
      <c r="J243">
        <v>34</v>
      </c>
      <c r="K243" s="1" t="s">
        <v>1091</v>
      </c>
      <c r="L243">
        <v>1399.9072003752708</v>
      </c>
      <c r="M243" s="1" t="s">
        <v>1539</v>
      </c>
      <c r="N243" s="1" t="str">
        <f>MID(drito[[#This Row],[wkt]],FIND("((",drito[[#This Row],[wkt]]),FIND(" ",drito[[#This Row],[wkt]],28)-FIND("((",drito[[#This Row],[wkt]]))</f>
        <v>((121.560627</v>
      </c>
      <c r="O243" s="1" t="str">
        <f>RIGHT(drito[[#This Row],[欄1]],LEN(drito[[#This Row],[欄1]])-2)</f>
        <v>121.560627</v>
      </c>
      <c r="P243" s="1" t="str">
        <f>MID(drito[[#This Row],[wkt]],FIND(" ",drito[[#This Row],[wkt]],18),FIND(",",drito[[#This Row],[wkt]],22)-FIND(" ",drito[[#This Row],[wkt]],18))</f>
        <v xml:space="preserve"> 24.987144</v>
      </c>
      <c r="Q243" s="1" t="str">
        <f>MID(drito[[#This Row],[wkt]],FIND(", ",drito[[#This Row],[wkt]]),FIND(" ",drito[[#This Row],[wkt]],45)-FIND(", ",drito[[#This Row],[wkt]]))</f>
        <v>, 121.557737</v>
      </c>
      <c r="R243" s="1" t="str">
        <f>RIGHT(drito[[#This Row],[欄2]],LEN(drito[[#This Row],[欄2]])-2)</f>
        <v>121.557737</v>
      </c>
      <c r="S243" s="1" t="str">
        <f>MID(drito[[#This Row],[wkt]],FIND(" ",drito[[#This Row],[wkt]],45),FIND(" ",drito[[#This Row],[wkt]],28)-FIND("((",drito[[#This Row],[wkt]]))</f>
        <v xml:space="preserve"> 24.999383))</v>
      </c>
      <c r="T243" s="1" t="str">
        <f>LEFT(drito[[#This Row],[欄3]],LEN(drito[[#This Row],[欄3]])-2)</f>
        <v xml:space="preserve"> 24.999383</v>
      </c>
    </row>
    <row r="244" spans="1:20" x14ac:dyDescent="0.3">
      <c r="A244" s="1" t="s">
        <v>1540</v>
      </c>
      <c r="B244">
        <v>248</v>
      </c>
      <c r="C244" s="1" t="s">
        <v>14</v>
      </c>
      <c r="D244" s="1" t="s">
        <v>1541</v>
      </c>
      <c r="E244" s="1" t="s">
        <v>1542</v>
      </c>
      <c r="F244">
        <v>25.027123</v>
      </c>
      <c r="G244">
        <v>121.555566</v>
      </c>
      <c r="H244" s="1" t="s">
        <v>1543</v>
      </c>
      <c r="I244" s="1" t="s">
        <v>1544</v>
      </c>
      <c r="J244">
        <v>32</v>
      </c>
      <c r="K244" s="1" t="s">
        <v>217</v>
      </c>
      <c r="L244">
        <v>481.41892182583081</v>
      </c>
      <c r="M244" s="1" t="s">
        <v>1545</v>
      </c>
      <c r="N244" s="1" t="str">
        <f>MID(drito[[#This Row],[wkt]],FIND("((",drito[[#This Row],[wkt]]),FIND(" ",drito[[#This Row],[wkt]],28)-FIND("((",drito[[#This Row],[wkt]]))</f>
        <v>((121.555566</v>
      </c>
      <c r="O244" s="1" t="str">
        <f>RIGHT(drito[[#This Row],[欄1]],LEN(drito[[#This Row],[欄1]])-2)</f>
        <v>121.555566</v>
      </c>
      <c r="P244" s="1" t="str">
        <f>MID(drito[[#This Row],[wkt]],FIND(" ",drito[[#This Row],[wkt]],18),FIND(",",drito[[#This Row],[wkt]],22)-FIND(" ",drito[[#This Row],[wkt]],18))</f>
        <v xml:space="preserve"> 25.027123</v>
      </c>
      <c r="Q244" s="1" t="str">
        <f>MID(drito[[#This Row],[wkt]],FIND(", ",drito[[#This Row],[wkt]]),FIND(" ",drito[[#This Row],[wkt]],45)-FIND(", ",drito[[#This Row],[wkt]]))</f>
        <v>, 121.552737</v>
      </c>
      <c r="R244" s="1" t="str">
        <f>RIGHT(drito[[#This Row],[欄2]],LEN(drito[[#This Row],[欄2]])-2)</f>
        <v>121.552737</v>
      </c>
      <c r="S244" s="1" t="str">
        <f>MID(drito[[#This Row],[wkt]],FIND(" ",drito[[#This Row],[wkt]],45),FIND(" ",drito[[#This Row],[wkt]],28)-FIND("((",drito[[#This Row],[wkt]]))</f>
        <v xml:space="preserve"> 25.023852))</v>
      </c>
      <c r="T244" s="1" t="str">
        <f>LEFT(drito[[#This Row],[欄3]],LEN(drito[[#This Row],[欄3]])-2)</f>
        <v xml:space="preserve"> 25.023852</v>
      </c>
    </row>
    <row r="245" spans="1:20" x14ac:dyDescent="0.3">
      <c r="A245" s="1" t="s">
        <v>1546</v>
      </c>
      <c r="B245">
        <v>249</v>
      </c>
      <c r="C245" s="1" t="s">
        <v>14</v>
      </c>
      <c r="D245" s="1" t="s">
        <v>1547</v>
      </c>
      <c r="E245" s="1" t="s">
        <v>1548</v>
      </c>
      <c r="F245">
        <v>25.037706</v>
      </c>
      <c r="G245">
        <v>121.506624</v>
      </c>
      <c r="H245" s="1" t="s">
        <v>1549</v>
      </c>
      <c r="I245" s="1" t="s">
        <v>1550</v>
      </c>
      <c r="J245">
        <v>32</v>
      </c>
      <c r="K245" s="1" t="s">
        <v>449</v>
      </c>
      <c r="L245">
        <v>375.8968944703372</v>
      </c>
      <c r="M245" s="1" t="s">
        <v>1551</v>
      </c>
      <c r="N245" s="1" t="str">
        <f>MID(drito[[#This Row],[wkt]],FIND("((",drito[[#This Row],[wkt]]),FIND(" ",drito[[#This Row],[wkt]],28)-FIND("((",drito[[#This Row],[wkt]]))</f>
        <v>((121.506624</v>
      </c>
      <c r="O245" s="1" t="str">
        <f>RIGHT(drito[[#This Row],[欄1]],LEN(drito[[#This Row],[欄1]])-2)</f>
        <v>121.506624</v>
      </c>
      <c r="P245" s="1" t="str">
        <f>MID(drito[[#This Row],[wkt]],FIND(" ",drito[[#This Row],[wkt]],18),FIND(",",drito[[#This Row],[wkt]],22)-FIND(" ",drito[[#This Row],[wkt]],18))</f>
        <v xml:space="preserve"> 25.037706</v>
      </c>
      <c r="Q245" s="1" t="str">
        <f>MID(drito[[#This Row],[wkt]],FIND(", ",drito[[#This Row],[wkt]]),FIND(" ",drito[[#This Row],[wkt]],45)-FIND(", ",drito[[#This Row],[wkt]]))</f>
        <v>, 121.509752</v>
      </c>
      <c r="R245" s="1" t="str">
        <f>RIGHT(drito[[#This Row],[欄2]],LEN(drito[[#This Row],[欄2]])-2)</f>
        <v>121.509752</v>
      </c>
      <c r="S245" s="1" t="str">
        <f>MID(drito[[#This Row],[wkt]],FIND(" ",drito[[#This Row],[wkt]],45),FIND(" ",drito[[#This Row],[wkt]],28)-FIND("((",drito[[#This Row],[wkt]]))</f>
        <v xml:space="preserve"> 25.036434))</v>
      </c>
      <c r="T245" s="1" t="str">
        <f>LEFT(drito[[#This Row],[欄3]],LEN(drito[[#This Row],[欄3]])-2)</f>
        <v xml:space="preserve"> 25.036434</v>
      </c>
    </row>
    <row r="246" spans="1:20" x14ac:dyDescent="0.3">
      <c r="A246" s="1" t="s">
        <v>1552</v>
      </c>
      <c r="B246">
        <v>250</v>
      </c>
      <c r="C246" s="1" t="s">
        <v>14</v>
      </c>
      <c r="D246" s="1" t="s">
        <v>1553</v>
      </c>
      <c r="E246" s="1" t="s">
        <v>1554</v>
      </c>
      <c r="F246">
        <v>25.041840000000001</v>
      </c>
      <c r="G246">
        <v>121.539873</v>
      </c>
      <c r="H246" s="1" t="s">
        <v>1555</v>
      </c>
      <c r="I246" s="1" t="s">
        <v>1556</v>
      </c>
      <c r="J246">
        <v>38</v>
      </c>
      <c r="K246" s="1" t="s">
        <v>414</v>
      </c>
      <c r="L246">
        <v>364.04620597072022</v>
      </c>
      <c r="M246" s="1" t="s">
        <v>1557</v>
      </c>
      <c r="N246" s="1" t="str">
        <f>MID(drito[[#This Row],[wkt]],FIND("((",drito[[#This Row],[wkt]]),FIND(" ",drito[[#This Row],[wkt]],28)-FIND("((",drito[[#This Row],[wkt]]))</f>
        <v>((121.539873</v>
      </c>
      <c r="O246" s="1" t="str">
        <f>RIGHT(drito[[#This Row],[欄1]],LEN(drito[[#This Row],[欄1]])-2)</f>
        <v>121.539873</v>
      </c>
      <c r="P246" s="1" t="str">
        <f>MID(drito[[#This Row],[wkt]],FIND(" ",drito[[#This Row],[wkt]],18),FIND(",",drito[[#This Row],[wkt]],22)-FIND(" ",drito[[#This Row],[wkt]],18))</f>
        <v xml:space="preserve"> 25.04184</v>
      </c>
      <c r="Q246" s="1" t="str">
        <f>MID(drito[[#This Row],[wkt]],FIND(", ",drito[[#This Row],[wkt]]),FIND(" ",drito[[#This Row],[wkt]],45)-FIND(", ",drito[[#This Row],[wkt]]))</f>
        <v>, 121.543143</v>
      </c>
      <c r="R246" s="1" t="str">
        <f>RIGHT(drito[[#This Row],[欄2]],LEN(drito[[#This Row],[欄2]])-2)</f>
        <v>121.543143</v>
      </c>
      <c r="S246" s="1" t="str">
        <f>MID(drito[[#This Row],[wkt]],FIND(" ",drito[[#This Row],[wkt]],45),FIND(" ",drito[[#This Row],[wkt]],28)-FIND("((",drito[[#This Row],[wkt]]))</f>
        <v xml:space="preserve"> 25.041797))</v>
      </c>
      <c r="T246" s="1" t="str">
        <f>LEFT(drito[[#This Row],[欄3]],LEN(drito[[#This Row],[欄3]])-2)</f>
        <v xml:space="preserve"> 25.041797</v>
      </c>
    </row>
    <row r="247" spans="1:20" x14ac:dyDescent="0.3">
      <c r="A247" s="1" t="s">
        <v>1558</v>
      </c>
      <c r="B247">
        <v>251</v>
      </c>
      <c r="C247" s="1" t="s">
        <v>14</v>
      </c>
      <c r="D247" s="1" t="s">
        <v>1559</v>
      </c>
      <c r="E247" s="1" t="s">
        <v>1560</v>
      </c>
      <c r="F247">
        <v>25.083023000000001</v>
      </c>
      <c r="G247">
        <v>121.520692</v>
      </c>
      <c r="H247" s="1" t="s">
        <v>1561</v>
      </c>
      <c r="I247" s="1" t="s">
        <v>1562</v>
      </c>
      <c r="J247">
        <v>36</v>
      </c>
      <c r="K247" s="1" t="s">
        <v>630</v>
      </c>
      <c r="L247">
        <v>460.72653394896327</v>
      </c>
      <c r="M247" s="1" t="s">
        <v>1563</v>
      </c>
      <c r="N247" s="1" t="str">
        <f>MID(drito[[#This Row],[wkt]],FIND("((",drito[[#This Row],[wkt]]),FIND(" ",drito[[#This Row],[wkt]],28)-FIND("((",drito[[#This Row],[wkt]]))</f>
        <v>((121.520692</v>
      </c>
      <c r="O247" s="1" t="str">
        <f>RIGHT(drito[[#This Row],[欄1]],LEN(drito[[#This Row],[欄1]])-2)</f>
        <v>121.520692</v>
      </c>
      <c r="P247" s="1" t="str">
        <f>MID(drito[[#This Row],[wkt]],FIND(" ",drito[[#This Row],[wkt]],18),FIND(",",drito[[#This Row],[wkt]],22)-FIND(" ",drito[[#This Row],[wkt]],18))</f>
        <v xml:space="preserve"> 25.083023</v>
      </c>
      <c r="Q247" s="1" t="str">
        <f>MID(drito[[#This Row],[wkt]],FIND(", ",drito[[#This Row],[wkt]]),FIND(" ",drito[[#This Row],[wkt]],45)-FIND(", ",drito[[#This Row],[wkt]]))</f>
        <v>, 121.524807</v>
      </c>
      <c r="R247" s="1" t="str">
        <f>RIGHT(drito[[#This Row],[欄2]],LEN(drito[[#This Row],[欄2]])-2)</f>
        <v>121.524807</v>
      </c>
      <c r="S247" s="1" t="str">
        <f>MID(drito[[#This Row],[wkt]],FIND(" ",drito[[#This Row],[wkt]],45),FIND(" ",drito[[#This Row],[wkt]],28)-FIND("((",drito[[#This Row],[wkt]]))</f>
        <v xml:space="preserve"> 25.083466))</v>
      </c>
      <c r="T247" s="1" t="str">
        <f>LEFT(drito[[#This Row],[欄3]],LEN(drito[[#This Row],[欄3]])-2)</f>
        <v xml:space="preserve"> 25.083466</v>
      </c>
    </row>
    <row r="248" spans="1:20" x14ac:dyDescent="0.3">
      <c r="A248" s="1" t="s">
        <v>1564</v>
      </c>
      <c r="B248">
        <v>252</v>
      </c>
      <c r="C248" s="1" t="s">
        <v>14</v>
      </c>
      <c r="D248" s="1" t="s">
        <v>1565</v>
      </c>
      <c r="E248" s="1" t="s">
        <v>1566</v>
      </c>
      <c r="F248">
        <v>25.020544000000001</v>
      </c>
      <c r="G248">
        <v>121.545608</v>
      </c>
      <c r="H248" s="1" t="s">
        <v>1567</v>
      </c>
      <c r="I248" s="1" t="s">
        <v>1568</v>
      </c>
      <c r="J248">
        <v>34</v>
      </c>
      <c r="K248" s="1" t="s">
        <v>137</v>
      </c>
      <c r="L248">
        <v>661.96155558354212</v>
      </c>
      <c r="M248" s="1" t="s">
        <v>1569</v>
      </c>
      <c r="N248" s="1" t="str">
        <f>MID(drito[[#This Row],[wkt]],FIND("((",drito[[#This Row],[wkt]]),FIND(" ",drito[[#This Row],[wkt]],28)-FIND("((",drito[[#This Row],[wkt]]))</f>
        <v>((121.545608</v>
      </c>
      <c r="O248" s="1" t="str">
        <f>RIGHT(drito[[#This Row],[欄1]],LEN(drito[[#This Row],[欄1]])-2)</f>
        <v>121.545608</v>
      </c>
      <c r="P248" s="1" t="str">
        <f>MID(drito[[#This Row],[wkt]],FIND(" ",drito[[#This Row],[wkt]],18),FIND(",",drito[[#This Row],[wkt]],22)-FIND(" ",drito[[#This Row],[wkt]],18))</f>
        <v xml:space="preserve"> 25.020544</v>
      </c>
      <c r="Q248" s="1" t="str">
        <f>MID(drito[[#This Row],[wkt]],FIND(", ",drito[[#This Row],[wkt]]),FIND(" ",drito[[#This Row],[wkt]],45)-FIND(", ",drito[[#This Row],[wkt]]))</f>
        <v>, 121.543636</v>
      </c>
      <c r="R248" s="1" t="str">
        <f>RIGHT(drito[[#This Row],[欄2]],LEN(drito[[#This Row],[欄2]])-2)</f>
        <v>121.543636</v>
      </c>
      <c r="S248" s="1" t="str">
        <f>MID(drito[[#This Row],[wkt]],FIND(" ",drito[[#This Row],[wkt]],45),FIND(" ",drito[[#This Row],[wkt]],28)-FIND("((",drito[[#This Row],[wkt]]))</f>
        <v xml:space="preserve"> 25.026154))</v>
      </c>
      <c r="T248" s="1" t="str">
        <f>LEFT(drito[[#This Row],[欄3]],LEN(drito[[#This Row],[欄3]])-2)</f>
        <v xml:space="preserve"> 25.026154</v>
      </c>
    </row>
    <row r="249" spans="1:20" x14ac:dyDescent="0.3">
      <c r="A249" s="1" t="s">
        <v>1570</v>
      </c>
      <c r="B249">
        <v>253</v>
      </c>
      <c r="C249" s="1" t="s">
        <v>14</v>
      </c>
      <c r="D249" s="1" t="s">
        <v>1571</v>
      </c>
      <c r="E249" s="1" t="s">
        <v>1572</v>
      </c>
      <c r="F249">
        <v>25.101423</v>
      </c>
      <c r="G249">
        <v>121.52799</v>
      </c>
      <c r="H249" s="1" t="s">
        <v>1573</v>
      </c>
      <c r="I249" s="1" t="s">
        <v>1574</v>
      </c>
      <c r="J249">
        <v>34</v>
      </c>
      <c r="K249" s="1" t="s">
        <v>737</v>
      </c>
      <c r="L249">
        <v>600.02594433481295</v>
      </c>
      <c r="M249" s="1" t="s">
        <v>1575</v>
      </c>
      <c r="N249" s="1" t="str">
        <f>MID(drito[[#This Row],[wkt]],FIND("((",drito[[#This Row],[wkt]]),FIND(" ",drito[[#This Row],[wkt]],28)-FIND("((",drito[[#This Row],[wkt]]))</f>
        <v>((121.52799</v>
      </c>
      <c r="O249" s="1" t="str">
        <f>RIGHT(drito[[#This Row],[欄1]],LEN(drito[[#This Row],[欄1]])-2)</f>
        <v>121.52799</v>
      </c>
      <c r="P249" s="1" t="str">
        <f>MID(drito[[#This Row],[wkt]],FIND(" ",drito[[#This Row],[wkt]],18),FIND(",",drito[[#This Row],[wkt]],22)-FIND(" ",drito[[#This Row],[wkt]],18))</f>
        <v xml:space="preserve"> 25.101423</v>
      </c>
      <c r="Q249" s="1" t="str">
        <f>MID(drito[[#This Row],[wkt]],FIND(", ",drito[[#This Row],[wkt]]),FIND(" ",drito[[#This Row],[wkt]],45)-FIND(", ",drito[[#This Row],[wkt]]))</f>
        <v>, 121.522636</v>
      </c>
      <c r="R249" s="1" t="str">
        <f>RIGHT(drito[[#This Row],[欄2]],LEN(drito[[#This Row],[欄2]])-2)</f>
        <v>121.522636</v>
      </c>
      <c r="S249" s="1" t="str">
        <f>MID(drito[[#This Row],[wkt]],FIND(" ",drito[[#This Row],[wkt]],45),FIND(" ",drito[[#This Row],[wkt]],28)-FIND("((",drito[[#This Row],[wkt]]))</f>
        <v xml:space="preserve"> 25.102046)</v>
      </c>
      <c r="T249" s="1" t="str">
        <f>LEFT(drito[[#This Row],[欄3]],LEN(drito[[#This Row],[欄3]])-2)</f>
        <v xml:space="preserve"> 25.10204</v>
      </c>
    </row>
    <row r="250" spans="1:20" x14ac:dyDescent="0.3">
      <c r="A250" s="1" t="s">
        <v>1576</v>
      </c>
      <c r="B250">
        <v>254</v>
      </c>
      <c r="C250" s="1" t="s">
        <v>14</v>
      </c>
      <c r="D250" s="1" t="s">
        <v>1577</v>
      </c>
      <c r="E250" s="1" t="s">
        <v>1578</v>
      </c>
      <c r="F250">
        <v>25.125377</v>
      </c>
      <c r="G250">
        <v>121.47148199999999</v>
      </c>
      <c r="H250" s="1" t="s">
        <v>1579</v>
      </c>
      <c r="I250" s="1" t="s">
        <v>1580</v>
      </c>
      <c r="J250">
        <v>58</v>
      </c>
      <c r="K250" s="1" t="s">
        <v>1264</v>
      </c>
      <c r="L250">
        <v>475.03830267751795</v>
      </c>
      <c r="M250" s="1" t="s">
        <v>1581</v>
      </c>
      <c r="N250" s="1" t="str">
        <f>MID(drito[[#This Row],[wkt]],FIND("((",drito[[#This Row],[wkt]]),FIND(" ",drito[[#This Row],[wkt]],28)-FIND("((",drito[[#This Row],[wkt]]))</f>
        <v>((121.471482</v>
      </c>
      <c r="O250" s="1" t="str">
        <f>RIGHT(drito[[#This Row],[欄1]],LEN(drito[[#This Row],[欄1]])-2)</f>
        <v>121.471482</v>
      </c>
      <c r="P250" s="1" t="str">
        <f>MID(drito[[#This Row],[wkt]],FIND(" ",drito[[#This Row],[wkt]],18),FIND(",",drito[[#This Row],[wkt]],22)-FIND(" ",drito[[#This Row],[wkt]],18))</f>
        <v xml:space="preserve"> 25.125377</v>
      </c>
      <c r="Q250" s="1" t="str">
        <f>MID(drito[[#This Row],[wkt]],FIND(", ",drito[[#This Row],[wkt]]),FIND(" ",drito[[#This Row],[wkt]],45)-FIND(", ",drito[[#This Row],[wkt]]))</f>
        <v>, 121.467215</v>
      </c>
      <c r="R250" s="1" t="str">
        <f>RIGHT(drito[[#This Row],[欄2]],LEN(drito[[#This Row],[欄2]])-2)</f>
        <v>121.467215</v>
      </c>
      <c r="S250" s="1" t="str">
        <f>MID(drito[[#This Row],[wkt]],FIND(" ",drito[[#This Row],[wkt]],45),FIND(" ",drito[[#This Row],[wkt]],28)-FIND("((",drito[[#This Row],[wkt]]))</f>
        <v xml:space="preserve"> 25.125431))</v>
      </c>
      <c r="T250" s="1" t="str">
        <f>LEFT(drito[[#This Row],[欄3]],LEN(drito[[#This Row],[欄3]])-2)</f>
        <v xml:space="preserve"> 25.125431</v>
      </c>
    </row>
    <row r="251" spans="1:20" x14ac:dyDescent="0.3">
      <c r="A251" s="1" t="s">
        <v>1582</v>
      </c>
      <c r="B251">
        <v>255</v>
      </c>
      <c r="C251" s="1" t="s">
        <v>14</v>
      </c>
      <c r="D251" s="1" t="s">
        <v>1583</v>
      </c>
      <c r="E251" s="1" t="s">
        <v>1584</v>
      </c>
      <c r="F251">
        <v>25.046914000000001</v>
      </c>
      <c r="G251">
        <v>121.55767400000001</v>
      </c>
      <c r="H251" s="1" t="s">
        <v>1585</v>
      </c>
      <c r="I251" s="1" t="s">
        <v>1586</v>
      </c>
      <c r="J251">
        <v>30</v>
      </c>
      <c r="K251" s="1" t="s">
        <v>26</v>
      </c>
      <c r="L251">
        <v>576.15657358897954</v>
      </c>
      <c r="M251" s="1" t="s">
        <v>1587</v>
      </c>
      <c r="N251" s="1" t="str">
        <f>MID(drito[[#This Row],[wkt]],FIND("((",drito[[#This Row],[wkt]]),FIND(" ",drito[[#This Row],[wkt]],28)-FIND("((",drito[[#This Row],[wkt]]))</f>
        <v>((121.557674</v>
      </c>
      <c r="O251" s="1" t="str">
        <f>RIGHT(drito[[#This Row],[欄1]],LEN(drito[[#This Row],[欄1]])-2)</f>
        <v>121.557674</v>
      </c>
      <c r="P251" s="1" t="str">
        <f>MID(drito[[#This Row],[wkt]],FIND(" ",drito[[#This Row],[wkt]],18),FIND(",",drito[[#This Row],[wkt]],22)-FIND(" ",drito[[#This Row],[wkt]],18))</f>
        <v xml:space="preserve"> 25.046914</v>
      </c>
      <c r="Q251" s="1" t="str">
        <f>MID(drito[[#This Row],[wkt]],FIND(", ",drito[[#This Row],[wkt]]),FIND(" ",drito[[#This Row],[wkt]],45)-FIND(", ",drito[[#This Row],[wkt]]))</f>
        <v>, 121.556663</v>
      </c>
      <c r="R251" s="1" t="str">
        <f>RIGHT(drito[[#This Row],[欄2]],LEN(drito[[#This Row],[欄2]])-2)</f>
        <v>121.556663</v>
      </c>
      <c r="S251" s="1" t="str">
        <f>MID(drito[[#This Row],[wkt]],FIND(" ",drito[[#This Row],[wkt]],45),FIND(" ",drito[[#This Row],[wkt]],28)-FIND("((",drito[[#This Row],[wkt]]))</f>
        <v xml:space="preserve"> 25.041838))</v>
      </c>
      <c r="T251" s="1" t="str">
        <f>LEFT(drito[[#This Row],[欄3]],LEN(drito[[#This Row],[欄3]])-2)</f>
        <v xml:space="preserve"> 25.041838</v>
      </c>
    </row>
    <row r="252" spans="1:20" x14ac:dyDescent="0.3">
      <c r="A252" s="1" t="s">
        <v>1588</v>
      </c>
      <c r="B252">
        <v>256</v>
      </c>
      <c r="C252" s="1" t="s">
        <v>14</v>
      </c>
      <c r="D252" s="1" t="s">
        <v>1589</v>
      </c>
      <c r="E252" s="1" t="s">
        <v>1590</v>
      </c>
      <c r="F252">
        <v>25.096506999999999</v>
      </c>
      <c r="G252">
        <v>121.52752599999999</v>
      </c>
      <c r="H252" s="1" t="s">
        <v>1591</v>
      </c>
      <c r="I252" s="1" t="s">
        <v>1592</v>
      </c>
      <c r="J252">
        <v>40</v>
      </c>
      <c r="K252" s="1" t="s">
        <v>751</v>
      </c>
      <c r="L252">
        <v>318.73942836636775</v>
      </c>
      <c r="M252" s="1" t="s">
        <v>1593</v>
      </c>
      <c r="N252" s="1" t="str">
        <f>MID(drito[[#This Row],[wkt]],FIND("((",drito[[#This Row],[wkt]]),FIND(" ",drito[[#This Row],[wkt]],28)-FIND("((",drito[[#This Row],[wkt]]))</f>
        <v>((121.527526</v>
      </c>
      <c r="O252" s="1" t="str">
        <f>RIGHT(drito[[#This Row],[欄1]],LEN(drito[[#This Row],[欄1]])-2)</f>
        <v>121.527526</v>
      </c>
      <c r="P252" s="1" t="str">
        <f>MID(drito[[#This Row],[wkt]],FIND(" ",drito[[#This Row],[wkt]],18),FIND(",",drito[[#This Row],[wkt]],22)-FIND(" ",drito[[#This Row],[wkt]],18))</f>
        <v xml:space="preserve"> 25.096507</v>
      </c>
      <c r="Q252" s="1" t="str">
        <f>MID(drito[[#This Row],[wkt]],FIND(", ",drito[[#This Row],[wkt]]),FIND(" ",drito[[#This Row],[wkt]],45)-FIND(", ",drito[[#This Row],[wkt]]))</f>
        <v>, 121.525966</v>
      </c>
      <c r="R252" s="1" t="str">
        <f>RIGHT(drito[[#This Row],[欄2]],LEN(drito[[#This Row],[欄2]])-2)</f>
        <v>121.525966</v>
      </c>
      <c r="S252" s="1" t="str">
        <f>MID(drito[[#This Row],[wkt]],FIND(" ",drito[[#This Row],[wkt]],45),FIND(" ",drito[[#This Row],[wkt]],28)-FIND("((",drito[[#This Row],[wkt]]))</f>
        <v xml:space="preserve"> 25.094106))</v>
      </c>
      <c r="T252" s="1" t="str">
        <f>LEFT(drito[[#This Row],[欄3]],LEN(drito[[#This Row],[欄3]])-2)</f>
        <v xml:space="preserve"> 25.094106</v>
      </c>
    </row>
    <row r="253" spans="1:20" x14ac:dyDescent="0.3">
      <c r="A253" s="1" t="s">
        <v>1594</v>
      </c>
      <c r="B253">
        <v>257</v>
      </c>
      <c r="C253" s="1" t="s">
        <v>14</v>
      </c>
      <c r="D253" s="1" t="s">
        <v>1595</v>
      </c>
      <c r="E253" s="1" t="s">
        <v>1596</v>
      </c>
      <c r="F253">
        <v>25.023316000000001</v>
      </c>
      <c r="G253">
        <v>121.492637</v>
      </c>
      <c r="H253" s="1" t="s">
        <v>1597</v>
      </c>
      <c r="I253" s="1" t="s">
        <v>1598</v>
      </c>
      <c r="J253">
        <v>34</v>
      </c>
      <c r="K253" s="1" t="s">
        <v>428</v>
      </c>
      <c r="L253">
        <v>1535.8651750488118</v>
      </c>
      <c r="M253" s="1" t="s">
        <v>1599</v>
      </c>
      <c r="N253" s="1" t="str">
        <f>MID(drito[[#This Row],[wkt]],FIND("((",drito[[#This Row],[wkt]]),FIND(" ",drito[[#This Row],[wkt]],28)-FIND("((",drito[[#This Row],[wkt]]))</f>
        <v>((121.492637</v>
      </c>
      <c r="O253" s="1" t="str">
        <f>RIGHT(drito[[#This Row],[欄1]],LEN(drito[[#This Row],[欄1]])-2)</f>
        <v>121.492637</v>
      </c>
      <c r="P253" s="1" t="str">
        <f>MID(drito[[#This Row],[wkt]],FIND(" ",drito[[#This Row],[wkt]],18),FIND(",",drito[[#This Row],[wkt]],22)-FIND(" ",drito[[#This Row],[wkt]],18))</f>
        <v xml:space="preserve"> 25.023316</v>
      </c>
      <c r="Q253" s="1" t="str">
        <f>MID(drito[[#This Row],[wkt]],FIND(", ",drito[[#This Row],[wkt]]),FIND(" ",drito[[#This Row],[wkt]],45)-FIND(", ",drito[[#This Row],[wkt]]))</f>
        <v>, 121.499798</v>
      </c>
      <c r="R253" s="1" t="str">
        <f>RIGHT(drito[[#This Row],[欄2]],LEN(drito[[#This Row],[欄2]])-2)</f>
        <v>121.499798</v>
      </c>
      <c r="S253" s="1" t="str">
        <f>MID(drito[[#This Row],[wkt]],FIND(" ",drito[[#This Row],[wkt]],45),FIND(" ",drito[[#This Row],[wkt]],28)-FIND("((",drito[[#This Row],[wkt]]))</f>
        <v xml:space="preserve"> 25.035109))</v>
      </c>
      <c r="T253" s="1" t="str">
        <f>LEFT(drito[[#This Row],[欄3]],LEN(drito[[#This Row],[欄3]])-2)</f>
        <v xml:space="preserve"> 25.035109</v>
      </c>
    </row>
    <row r="254" spans="1:20" x14ac:dyDescent="0.3">
      <c r="A254" s="1" t="s">
        <v>1600</v>
      </c>
      <c r="B254">
        <v>258</v>
      </c>
      <c r="C254" s="1" t="s">
        <v>14</v>
      </c>
      <c r="D254" s="1" t="s">
        <v>1601</v>
      </c>
      <c r="E254" s="1" t="s">
        <v>1602</v>
      </c>
      <c r="F254">
        <v>25.052095999999999</v>
      </c>
      <c r="G254">
        <v>121.50797900000001</v>
      </c>
      <c r="H254" s="1" t="s">
        <v>1603</v>
      </c>
      <c r="I254" s="1" t="s">
        <v>1604</v>
      </c>
      <c r="J254">
        <v>40</v>
      </c>
      <c r="K254" s="1" t="s">
        <v>598</v>
      </c>
      <c r="L254">
        <v>346.50438838407007</v>
      </c>
      <c r="M254" s="1" t="s">
        <v>1605</v>
      </c>
      <c r="N254" s="1" t="str">
        <f>MID(drito[[#This Row],[wkt]],FIND("((",drito[[#This Row],[wkt]]),FIND(" ",drito[[#This Row],[wkt]],28)-FIND("((",drito[[#This Row],[wkt]]))</f>
        <v>((121.507979</v>
      </c>
      <c r="O254" s="1" t="str">
        <f>RIGHT(drito[[#This Row],[欄1]],LEN(drito[[#This Row],[欄1]])-2)</f>
        <v>121.507979</v>
      </c>
      <c r="P254" s="1" t="str">
        <f>MID(drito[[#This Row],[wkt]],FIND(" ",drito[[#This Row],[wkt]],18),FIND(",",drito[[#This Row],[wkt]],22)-FIND(" ",drito[[#This Row],[wkt]],18))</f>
        <v xml:space="preserve"> 25.052096</v>
      </c>
      <c r="Q254" s="1" t="str">
        <f>MID(drito[[#This Row],[wkt]],FIND(", ",drito[[#This Row],[wkt]]),FIND(" ",drito[[#This Row],[wkt]],45)-FIND(", ",drito[[#This Row],[wkt]]))</f>
        <v>, 121.510227</v>
      </c>
      <c r="R254" s="1" t="str">
        <f>RIGHT(drito[[#This Row],[欄2]],LEN(drito[[#This Row],[欄2]])-2)</f>
        <v>121.510227</v>
      </c>
      <c r="S254" s="1" t="str">
        <f>MID(drito[[#This Row],[wkt]],FIND(" ",drito[[#This Row],[wkt]],45),FIND(" ",drito[[#This Row],[wkt]],28)-FIND("((",drito[[#This Row],[wkt]]))</f>
        <v xml:space="preserve"> 25.049943))</v>
      </c>
      <c r="T254" s="1" t="str">
        <f>LEFT(drito[[#This Row],[欄3]],LEN(drito[[#This Row],[欄3]])-2)</f>
        <v xml:space="preserve"> 25.049943</v>
      </c>
    </row>
    <row r="255" spans="1:20" x14ac:dyDescent="0.3">
      <c r="A255" s="1" t="s">
        <v>1606</v>
      </c>
      <c r="B255">
        <v>259</v>
      </c>
      <c r="C255" s="1" t="s">
        <v>14</v>
      </c>
      <c r="D255" s="1" t="s">
        <v>1607</v>
      </c>
      <c r="E255" s="1" t="s">
        <v>1608</v>
      </c>
      <c r="F255">
        <v>25.051760999999999</v>
      </c>
      <c r="G255">
        <v>121.542168</v>
      </c>
      <c r="H255" s="1" t="s">
        <v>1609</v>
      </c>
      <c r="I255" s="1" t="s">
        <v>1610</v>
      </c>
      <c r="J255">
        <v>36</v>
      </c>
      <c r="K255" s="1" t="s">
        <v>783</v>
      </c>
      <c r="L255">
        <v>33.983271670713982</v>
      </c>
      <c r="M255" s="1" t="s">
        <v>1611</v>
      </c>
      <c r="N255" s="1" t="str">
        <f>MID(drito[[#This Row],[wkt]],FIND("((",drito[[#This Row],[wkt]]),FIND(" ",drito[[#This Row],[wkt]],28)-FIND("((",drito[[#This Row],[wkt]]))</f>
        <v>((121.542168</v>
      </c>
      <c r="O255" s="1" t="str">
        <f>RIGHT(drito[[#This Row],[欄1]],LEN(drito[[#This Row],[欄1]])-2)</f>
        <v>121.542168</v>
      </c>
      <c r="P255" s="1" t="str">
        <f>MID(drito[[#This Row],[wkt]],FIND(" ",drito[[#This Row],[wkt]],18),FIND(",",drito[[#This Row],[wkt]],22)-FIND(" ",drito[[#This Row],[wkt]],18))</f>
        <v xml:space="preserve"> 25.051761</v>
      </c>
      <c r="Q255" s="1" t="str">
        <f>MID(drito[[#This Row],[wkt]],FIND(", ",drito[[#This Row],[wkt]]),FIND(" ",drito[[#This Row],[wkt]],45)-FIND(", ",drito[[#This Row],[wkt]]))</f>
        <v>, 121.541863</v>
      </c>
      <c r="R255" s="1" t="str">
        <f>RIGHT(drito[[#This Row],[欄2]],LEN(drito[[#This Row],[欄2]])-2)</f>
        <v>121.541863</v>
      </c>
      <c r="S255" s="1" t="str">
        <f>MID(drito[[#This Row],[wkt]],FIND(" ",drito[[#This Row],[wkt]],45),FIND(" ",drito[[#This Row],[wkt]],28)-FIND("((",drito[[#This Row],[wkt]]))</f>
        <v xml:space="preserve"> 25.051748))</v>
      </c>
      <c r="T255" s="1" t="str">
        <f>LEFT(drito[[#This Row],[欄3]],LEN(drito[[#This Row],[欄3]])-2)</f>
        <v xml:space="preserve"> 25.051748</v>
      </c>
    </row>
    <row r="256" spans="1:20" x14ac:dyDescent="0.3">
      <c r="A256" s="1" t="s">
        <v>1612</v>
      </c>
      <c r="B256">
        <v>260</v>
      </c>
      <c r="C256" s="1" t="s">
        <v>14</v>
      </c>
      <c r="D256" s="1" t="s">
        <v>1613</v>
      </c>
      <c r="E256" s="1" t="s">
        <v>1614</v>
      </c>
      <c r="F256">
        <v>25.068615999999999</v>
      </c>
      <c r="G256">
        <v>121.583991</v>
      </c>
      <c r="H256" s="1" t="s">
        <v>1615</v>
      </c>
      <c r="I256" s="1" t="s">
        <v>1616</v>
      </c>
      <c r="J256">
        <v>36</v>
      </c>
      <c r="K256" s="1" t="s">
        <v>836</v>
      </c>
      <c r="L256">
        <v>1091.3438644888975</v>
      </c>
      <c r="M256" s="1" t="s">
        <v>1617</v>
      </c>
      <c r="N256" s="1" t="str">
        <f>MID(drito[[#This Row],[wkt]],FIND("((",drito[[#This Row],[wkt]]),FIND(" ",drito[[#This Row],[wkt]],28)-FIND("((",drito[[#This Row],[wkt]]))</f>
        <v>((121.583991</v>
      </c>
      <c r="O256" s="1" t="str">
        <f>RIGHT(drito[[#This Row],[欄1]],LEN(drito[[#This Row],[欄1]])-2)</f>
        <v>121.583991</v>
      </c>
      <c r="P256" s="1" t="str">
        <f>MID(drito[[#This Row],[wkt]],FIND(" ",drito[[#This Row],[wkt]],18),FIND(",",drito[[#This Row],[wkt]],22)-FIND(" ",drito[[#This Row],[wkt]],18))</f>
        <v xml:space="preserve"> 25.068616</v>
      </c>
      <c r="Q256" s="1" t="str">
        <f>MID(drito[[#This Row],[wkt]],FIND(", ",drito[[#This Row],[wkt]]),FIND(" ",drito[[#This Row],[wkt]],45)-FIND(", ",drito[[#This Row],[wkt]]))</f>
        <v>, 121.58447</v>
      </c>
      <c r="R256" s="1" t="str">
        <f>RIGHT(drito[[#This Row],[欄2]],LEN(drito[[#This Row],[欄2]])-2)</f>
        <v>121.58447</v>
      </c>
      <c r="S256" s="1" t="str">
        <f>MID(drito[[#This Row],[wkt]],FIND(" ",drito[[#This Row],[wkt]],45),FIND(" ",drito[[#This Row],[wkt]],28)-FIND("((",drito[[#This Row],[wkt]]))</f>
        <v xml:space="preserve"> 25.078408))</v>
      </c>
      <c r="T256" s="1" t="str">
        <f>LEFT(drito[[#This Row],[欄3]],LEN(drito[[#This Row],[欄3]])-2)</f>
        <v xml:space="preserve"> 25.078408</v>
      </c>
    </row>
    <row r="257" spans="1:20" x14ac:dyDescent="0.3">
      <c r="A257" s="1" t="s">
        <v>1618</v>
      </c>
      <c r="B257">
        <v>261</v>
      </c>
      <c r="C257" s="1" t="s">
        <v>14</v>
      </c>
      <c r="D257" s="1" t="s">
        <v>1619</v>
      </c>
      <c r="E257" s="1" t="s">
        <v>1620</v>
      </c>
      <c r="F257">
        <v>25.054095</v>
      </c>
      <c r="G257">
        <v>121.560928</v>
      </c>
      <c r="H257" s="1" t="s">
        <v>1621</v>
      </c>
      <c r="I257" s="1" t="s">
        <v>1622</v>
      </c>
      <c r="J257">
        <v>44</v>
      </c>
      <c r="K257" s="1" t="s">
        <v>224</v>
      </c>
      <c r="L257">
        <v>399.75052340216882</v>
      </c>
      <c r="M257" s="1" t="s">
        <v>1623</v>
      </c>
      <c r="N257" s="1" t="str">
        <f>MID(drito[[#This Row],[wkt]],FIND("((",drito[[#This Row],[wkt]]),FIND(" ",drito[[#This Row],[wkt]],28)-FIND("((",drito[[#This Row],[wkt]]))</f>
        <v>((121.560928</v>
      </c>
      <c r="O257" s="1" t="str">
        <f>RIGHT(drito[[#This Row],[欄1]],LEN(drito[[#This Row],[欄1]])-2)</f>
        <v>121.560928</v>
      </c>
      <c r="P257" s="1" t="str">
        <f>MID(drito[[#This Row],[wkt]],FIND(" ",drito[[#This Row],[wkt]],18),FIND(",",drito[[#This Row],[wkt]],22)-FIND(" ",drito[[#This Row],[wkt]],18))</f>
        <v xml:space="preserve"> 25.054095</v>
      </c>
      <c r="Q257" s="1" t="str">
        <f>MID(drito[[#This Row],[wkt]],FIND(", ",drito[[#This Row],[wkt]]),FIND(" ",drito[[#This Row],[wkt]],45)-FIND(", ",drito[[#This Row],[wkt]]))</f>
        <v>, 121.563073</v>
      </c>
      <c r="R257" s="1" t="str">
        <f>RIGHT(drito[[#This Row],[欄2]],LEN(drito[[#This Row],[欄2]])-2)</f>
        <v>121.563073</v>
      </c>
      <c r="S257" s="1" t="str">
        <f>MID(drito[[#This Row],[wkt]],FIND(" ",drito[[#This Row],[wkt]],45),FIND(" ",drito[[#This Row],[wkt]],28)-FIND("((",drito[[#This Row],[wkt]]))</f>
        <v xml:space="preserve"> 25.051215))</v>
      </c>
      <c r="T257" s="1" t="str">
        <f>LEFT(drito[[#This Row],[欄3]],LEN(drito[[#This Row],[欄3]])-2)</f>
        <v xml:space="preserve"> 25.051215</v>
      </c>
    </row>
    <row r="258" spans="1:20" x14ac:dyDescent="0.3">
      <c r="A258" s="1" t="s">
        <v>1624</v>
      </c>
      <c r="B258">
        <v>262</v>
      </c>
      <c r="C258" s="1" t="s">
        <v>14</v>
      </c>
      <c r="D258" s="1" t="s">
        <v>1625</v>
      </c>
      <c r="E258" s="1" t="s">
        <v>1626</v>
      </c>
      <c r="F258">
        <v>24.984144000000001</v>
      </c>
      <c r="G258">
        <v>121.569064</v>
      </c>
      <c r="H258" s="1" t="s">
        <v>1627</v>
      </c>
      <c r="I258" s="1" t="s">
        <v>1628</v>
      </c>
      <c r="J258">
        <v>28</v>
      </c>
      <c r="K258" s="1" t="s">
        <v>910</v>
      </c>
      <c r="L258">
        <v>1608.6614764400013</v>
      </c>
      <c r="M258" s="1" t="s">
        <v>1629</v>
      </c>
      <c r="N258" s="1" t="str">
        <f>MID(drito[[#This Row],[wkt]],FIND("((",drito[[#This Row],[wkt]]),FIND(" ",drito[[#This Row],[wkt]],28)-FIND("((",drito[[#This Row],[wkt]]))</f>
        <v>((121.569064</v>
      </c>
      <c r="O258" s="1" t="str">
        <f>RIGHT(drito[[#This Row],[欄1]],LEN(drito[[#This Row],[欄1]])-2)</f>
        <v>121.569064</v>
      </c>
      <c r="P258" s="1" t="str">
        <f>MID(drito[[#This Row],[wkt]],FIND(" ",drito[[#This Row],[wkt]],18),FIND(",",drito[[#This Row],[wkt]],22)-FIND(" ",drito[[#This Row],[wkt]],18))</f>
        <v xml:space="preserve"> 24.984144</v>
      </c>
      <c r="Q258" s="1" t="str">
        <f>MID(drito[[#This Row],[wkt]],FIND(", ",drito[[#This Row],[wkt]]),FIND(" ",drito[[#This Row],[wkt]],45)-FIND(", ",drito[[#This Row],[wkt]]))</f>
        <v>, 121.568409</v>
      </c>
      <c r="R258" s="1" t="str">
        <f>RIGHT(drito[[#This Row],[欄2]],LEN(drito[[#This Row],[欄2]])-2)</f>
        <v>121.568409</v>
      </c>
      <c r="S258" s="1" t="str">
        <f>MID(drito[[#This Row],[wkt]],FIND(" ",drito[[#This Row],[wkt]],45),FIND(" ",drito[[#This Row],[wkt]],28)-FIND("((",drito[[#This Row],[wkt]]))</f>
        <v xml:space="preserve"> 24.99858))</v>
      </c>
      <c r="T258" s="1" t="str">
        <f>LEFT(drito[[#This Row],[欄3]],LEN(drito[[#This Row],[欄3]])-2)</f>
        <v xml:space="preserve"> 24.99858</v>
      </c>
    </row>
    <row r="259" spans="1:20" x14ac:dyDescent="0.3">
      <c r="A259" s="1" t="s">
        <v>1630</v>
      </c>
      <c r="B259">
        <v>263</v>
      </c>
      <c r="C259" s="1" t="s">
        <v>14</v>
      </c>
      <c r="D259" s="1" t="s">
        <v>1631</v>
      </c>
      <c r="E259" s="1" t="s">
        <v>1632</v>
      </c>
      <c r="F259">
        <v>25.097103000000001</v>
      </c>
      <c r="G259">
        <v>121.542153</v>
      </c>
      <c r="H259" s="1" t="s">
        <v>1633</v>
      </c>
      <c r="I259" s="1" t="s">
        <v>1634</v>
      </c>
      <c r="J259">
        <v>38</v>
      </c>
      <c r="K259" s="1" t="s">
        <v>751</v>
      </c>
      <c r="L259">
        <v>1811.3812449394002</v>
      </c>
      <c r="M259" s="1" t="s">
        <v>1635</v>
      </c>
      <c r="N259" s="1" t="str">
        <f>MID(drito[[#This Row],[wkt]],FIND("((",drito[[#This Row],[wkt]]),FIND(" ",drito[[#This Row],[wkt]],28)-FIND("((",drito[[#This Row],[wkt]]))</f>
        <v>((121.542153</v>
      </c>
      <c r="O259" s="1" t="str">
        <f>RIGHT(drito[[#This Row],[欄1]],LEN(drito[[#This Row],[欄1]])-2)</f>
        <v>121.542153</v>
      </c>
      <c r="P259" s="1" t="str">
        <f>MID(drito[[#This Row],[wkt]],FIND(" ",drito[[#This Row],[wkt]],18),FIND(",",drito[[#This Row],[wkt]],22)-FIND(" ",drito[[#This Row],[wkt]],18))</f>
        <v xml:space="preserve"> 25.097103</v>
      </c>
      <c r="Q259" s="1" t="str">
        <f>MID(drito[[#This Row],[wkt]],FIND(", ",drito[[#This Row],[wkt]]),FIND(" ",drito[[#This Row],[wkt]],45)-FIND(", ",drito[[#This Row],[wkt]]))</f>
        <v>, 121.526433</v>
      </c>
      <c r="R259" s="1" t="str">
        <f>RIGHT(drito[[#This Row],[欄2]],LEN(drito[[#This Row],[欄2]])-2)</f>
        <v>121.526433</v>
      </c>
      <c r="S259" s="1" t="str">
        <f>MID(drito[[#This Row],[wkt]],FIND(" ",drito[[#This Row],[wkt]],45),FIND(" ",drito[[#This Row],[wkt]],28)-FIND("((",drito[[#This Row],[wkt]]))</f>
        <v xml:space="preserve"> 25.092901))</v>
      </c>
      <c r="T259" s="1" t="str">
        <f>LEFT(drito[[#This Row],[欄3]],LEN(drito[[#This Row],[欄3]])-2)</f>
        <v xml:space="preserve"> 25.092901</v>
      </c>
    </row>
    <row r="260" spans="1:20" x14ac:dyDescent="0.3">
      <c r="A260" s="1" t="s">
        <v>1636</v>
      </c>
      <c r="B260">
        <v>264</v>
      </c>
      <c r="C260" s="1" t="s">
        <v>14</v>
      </c>
      <c r="D260" s="1" t="s">
        <v>1637</v>
      </c>
      <c r="E260" s="1" t="s">
        <v>1638</v>
      </c>
      <c r="F260">
        <v>25.145935999999999</v>
      </c>
      <c r="G260">
        <v>121.493009</v>
      </c>
      <c r="H260" s="1" t="s">
        <v>1639</v>
      </c>
      <c r="I260" s="1" t="s">
        <v>1640</v>
      </c>
      <c r="J260">
        <v>28</v>
      </c>
      <c r="K260" s="1" t="s">
        <v>1309</v>
      </c>
      <c r="L260">
        <v>1253.1130651249398</v>
      </c>
      <c r="M260" s="1" t="s">
        <v>1641</v>
      </c>
      <c r="N260" s="1" t="str">
        <f>MID(drito[[#This Row],[wkt]],FIND("((",drito[[#This Row],[wkt]]),FIND(" ",drito[[#This Row],[wkt]],28)-FIND("((",drito[[#This Row],[wkt]]))</f>
        <v>((121.493009</v>
      </c>
      <c r="O260" s="1" t="str">
        <f>RIGHT(drito[[#This Row],[欄1]],LEN(drito[[#This Row],[欄1]])-2)</f>
        <v>121.493009</v>
      </c>
      <c r="P260" s="1" t="str">
        <f>MID(drito[[#This Row],[wkt]],FIND(" ",drito[[#This Row],[wkt]],18),FIND(",",drito[[#This Row],[wkt]],22)-FIND(" ",drito[[#This Row],[wkt]],18))</f>
        <v xml:space="preserve"> 25.145936</v>
      </c>
      <c r="Q260" s="1" t="str">
        <f>MID(drito[[#This Row],[wkt]],FIND(", ",drito[[#This Row],[wkt]]),FIND(" ",drito[[#This Row],[wkt]],45)-FIND(", ",drito[[#This Row],[wkt]]))</f>
        <v>, 121.485373</v>
      </c>
      <c r="R260" s="1" t="str">
        <f>RIGHT(drito[[#This Row],[欄2]],LEN(drito[[#This Row],[欄2]])-2)</f>
        <v>121.485373</v>
      </c>
      <c r="S260" s="1" t="str">
        <f>MID(drito[[#This Row],[wkt]],FIND(" ",drito[[#This Row],[wkt]],45),FIND(" ",drito[[#This Row],[wkt]],28)-FIND("((",drito[[#This Row],[wkt]]))</f>
        <v xml:space="preserve"> 25.137665))</v>
      </c>
      <c r="T260" s="1" t="str">
        <f>LEFT(drito[[#This Row],[欄3]],LEN(drito[[#This Row],[欄3]])-2)</f>
        <v xml:space="preserve"> 25.137665</v>
      </c>
    </row>
    <row r="261" spans="1:20" x14ac:dyDescent="0.3">
      <c r="A261" s="1" t="s">
        <v>1642</v>
      </c>
      <c r="B261">
        <v>265</v>
      </c>
      <c r="C261" s="1" t="s">
        <v>14</v>
      </c>
      <c r="D261" s="1" t="s">
        <v>1643</v>
      </c>
      <c r="E261" s="1" t="s">
        <v>1644</v>
      </c>
      <c r="F261">
        <v>25.135394000000002</v>
      </c>
      <c r="G261">
        <v>121.47799999999999</v>
      </c>
      <c r="H261" s="1" t="s">
        <v>1645</v>
      </c>
      <c r="I261" s="1" t="s">
        <v>1646</v>
      </c>
      <c r="J261">
        <v>30</v>
      </c>
      <c r="K261" s="1" t="s">
        <v>1454</v>
      </c>
      <c r="L261">
        <v>695.30380295136206</v>
      </c>
      <c r="M261" s="1" t="s">
        <v>1647</v>
      </c>
      <c r="N261" s="1" t="str">
        <f>MID(drito[[#This Row],[wkt]],FIND("((",drito[[#This Row],[wkt]]),FIND(" ",drito[[#This Row],[wkt]],28)-FIND("((",drito[[#This Row],[wkt]]))</f>
        <v>((121.478 25.135394,</v>
      </c>
      <c r="O261" s="1" t="str">
        <f>RIGHT(drito[[#This Row],[欄1]],LEN(drito[[#This Row],[欄1]])-2)</f>
        <v>121.478 25.135394,</v>
      </c>
      <c r="P261" s="1" t="str">
        <f>MID(drito[[#This Row],[wkt]],FIND(" ",drito[[#This Row],[wkt]],18),FIND(",",drito[[#This Row],[wkt]],22)-FIND(" ",drito[[#This Row],[wkt]],18))</f>
        <v xml:space="preserve"> 25.135394</v>
      </c>
      <c r="Q261" s="1" t="str">
        <f>MID(drito[[#This Row],[wkt]],FIND(", ",drito[[#This Row],[wkt]]),FIND(" ",drito[[#This Row],[wkt]],45)-FIND(", ",drito[[#This Row],[wkt]]))</f>
        <v>, 121.473657</v>
      </c>
      <c r="R261" s="1" t="str">
        <f>RIGHT(drito[[#This Row],[欄2]],LEN(drito[[#This Row],[欄2]])-2)</f>
        <v>121.473657</v>
      </c>
      <c r="S261" s="1" t="str">
        <f>MID(drito[[#This Row],[wkt]],FIND(" ",drito[[#This Row],[wkt]],45),FIND(" ",drito[[#This Row],[wkt]],28)-FIND("((",drito[[#This Row],[wkt]]))</f>
        <v xml:space="preserve"> 25.130905))</v>
      </c>
      <c r="T261" s="1" t="str">
        <f>LEFT(drito[[#This Row],[欄3]],LEN(drito[[#This Row],[欄3]])-2)</f>
        <v xml:space="preserve"> 25.130905</v>
      </c>
    </row>
    <row r="262" spans="1:20" x14ac:dyDescent="0.3">
      <c r="A262" s="1" t="s">
        <v>1648</v>
      </c>
      <c r="B262">
        <v>266</v>
      </c>
      <c r="C262" s="1" t="s">
        <v>14</v>
      </c>
      <c r="D262" s="1" t="s">
        <v>1649</v>
      </c>
      <c r="E262" s="1" t="s">
        <v>1650</v>
      </c>
      <c r="F262">
        <v>25.080258000000001</v>
      </c>
      <c r="G262">
        <v>121.564806</v>
      </c>
      <c r="H262" s="1" t="s">
        <v>1651</v>
      </c>
      <c r="I262" s="1" t="s">
        <v>1652</v>
      </c>
      <c r="J262">
        <v>34</v>
      </c>
      <c r="K262" s="1" t="s">
        <v>849</v>
      </c>
      <c r="L262">
        <v>309.29679302353219</v>
      </c>
      <c r="M262" s="1" t="s">
        <v>1653</v>
      </c>
      <c r="N262" s="1" t="str">
        <f>MID(drito[[#This Row],[wkt]],FIND("((",drito[[#This Row],[wkt]]),FIND(" ",drito[[#This Row],[wkt]],28)-FIND("((",drito[[#This Row],[wkt]]))</f>
        <v>((121.564806</v>
      </c>
      <c r="O262" s="1" t="str">
        <f>RIGHT(drito[[#This Row],[欄1]],LEN(drito[[#This Row],[欄1]])-2)</f>
        <v>121.564806</v>
      </c>
      <c r="P262" s="1" t="str">
        <f>MID(drito[[#This Row],[wkt]],FIND(" ",drito[[#This Row],[wkt]],18),FIND(",",drito[[#This Row],[wkt]],22)-FIND(" ",drito[[#This Row],[wkt]],18))</f>
        <v xml:space="preserve"> 25.080258</v>
      </c>
      <c r="Q262" s="1" t="str">
        <f>MID(drito[[#This Row],[wkt]],FIND(", ",drito[[#This Row],[wkt]]),FIND(" ",drito[[#This Row],[wkt]],45)-FIND(", ",drito[[#This Row],[wkt]]))</f>
        <v>, 121.566647</v>
      </c>
      <c r="R262" s="1" t="str">
        <f>RIGHT(drito[[#This Row],[欄2]],LEN(drito[[#This Row],[欄2]])-2)</f>
        <v>121.566647</v>
      </c>
      <c r="S262" s="1" t="str">
        <f>MID(drito[[#This Row],[wkt]],FIND(" ",drito[[#This Row],[wkt]],45),FIND(" ",drito[[#This Row],[wkt]],28)-FIND("((",drito[[#This Row],[wkt]]))</f>
        <v xml:space="preserve"> 25.082339))</v>
      </c>
      <c r="T262" s="1" t="str">
        <f>LEFT(drito[[#This Row],[欄3]],LEN(drito[[#This Row],[欄3]])-2)</f>
        <v xml:space="preserve"> 25.082339</v>
      </c>
    </row>
    <row r="263" spans="1:20" x14ac:dyDescent="0.3">
      <c r="A263" s="1" t="s">
        <v>1654</v>
      </c>
      <c r="B263">
        <v>267</v>
      </c>
      <c r="C263" s="1" t="s">
        <v>14</v>
      </c>
      <c r="D263" s="1" t="s">
        <v>1655</v>
      </c>
      <c r="E263" s="1" t="s">
        <v>1656</v>
      </c>
      <c r="F263">
        <v>25.050619999999999</v>
      </c>
      <c r="G263">
        <v>121.58019400000001</v>
      </c>
      <c r="H263" s="1" t="s">
        <v>1657</v>
      </c>
      <c r="I263" s="1" t="s">
        <v>1658</v>
      </c>
      <c r="J263">
        <v>38</v>
      </c>
      <c r="K263" s="1" t="s">
        <v>150</v>
      </c>
      <c r="L263">
        <v>229.87043582862461</v>
      </c>
      <c r="M263" s="1" t="s">
        <v>1659</v>
      </c>
      <c r="N263" s="1" t="str">
        <f>MID(drito[[#This Row],[wkt]],FIND("((",drito[[#This Row],[wkt]]),FIND(" ",drito[[#This Row],[wkt]],28)-FIND("((",drito[[#This Row],[wkt]]))</f>
        <v>((121.580194</v>
      </c>
      <c r="O263" s="1" t="str">
        <f>RIGHT(drito[[#This Row],[欄1]],LEN(drito[[#This Row],[欄1]])-2)</f>
        <v>121.580194</v>
      </c>
      <c r="P263" s="1" t="str">
        <f>MID(drito[[#This Row],[wkt]],FIND(" ",drito[[#This Row],[wkt]],18),FIND(",",drito[[#This Row],[wkt]],22)-FIND(" ",drito[[#This Row],[wkt]],18))</f>
        <v xml:space="preserve"> 25.05062</v>
      </c>
      <c r="Q263" s="1" t="str">
        <f>MID(drito[[#This Row],[wkt]],FIND(", ",drito[[#This Row],[wkt]]),FIND(" ",drito[[#This Row],[wkt]],45)-FIND(", ",drito[[#This Row],[wkt]]))</f>
        <v>, 121.57813</v>
      </c>
      <c r="R263" s="1" t="str">
        <f>RIGHT(drito[[#This Row],[欄2]],LEN(drito[[#This Row],[欄2]])-2)</f>
        <v>121.57813</v>
      </c>
      <c r="S263" s="1" t="str">
        <f>MID(drito[[#This Row],[wkt]],FIND(" ",drito[[#This Row],[wkt]],45),FIND(" ",drito[[#This Row],[wkt]],28)-FIND("((",drito[[#This Row],[wkt]]))</f>
        <v xml:space="preserve"> 25.050557))</v>
      </c>
      <c r="T263" s="1" t="str">
        <f>LEFT(drito[[#This Row],[欄3]],LEN(drito[[#This Row],[欄3]])-2)</f>
        <v xml:space="preserve"> 25.050557</v>
      </c>
    </row>
    <row r="264" spans="1:20" x14ac:dyDescent="0.3">
      <c r="A264" s="1" t="s">
        <v>1660</v>
      </c>
      <c r="B264">
        <v>268</v>
      </c>
      <c r="C264" s="1" t="s">
        <v>14</v>
      </c>
      <c r="D264" s="1" t="s">
        <v>1661</v>
      </c>
      <c r="E264" s="1" t="s">
        <v>1662</v>
      </c>
      <c r="F264">
        <v>25.056654999999999</v>
      </c>
      <c r="G264">
        <v>121.607055</v>
      </c>
      <c r="H264" s="1" t="s">
        <v>1663</v>
      </c>
      <c r="I264" s="1" t="s">
        <v>1664</v>
      </c>
      <c r="J264">
        <v>30</v>
      </c>
      <c r="K264" s="1" t="s">
        <v>157</v>
      </c>
      <c r="L264">
        <v>517.09700850570835</v>
      </c>
      <c r="M264" s="1" t="s">
        <v>1665</v>
      </c>
      <c r="N264" s="1" t="str">
        <f>MID(drito[[#This Row],[wkt]],FIND("((",drito[[#This Row],[wkt]]),FIND(" ",drito[[#This Row],[wkt]],28)-FIND("((",drito[[#This Row],[wkt]]))</f>
        <v>((121.607055</v>
      </c>
      <c r="O264" s="1" t="str">
        <f>RIGHT(drito[[#This Row],[欄1]],LEN(drito[[#This Row],[欄1]])-2)</f>
        <v>121.607055</v>
      </c>
      <c r="P264" s="1" t="str">
        <f>MID(drito[[#This Row],[wkt]],FIND(" ",drito[[#This Row],[wkt]],18),FIND(",",drito[[#This Row],[wkt]],22)-FIND(" ",drito[[#This Row],[wkt]],18))</f>
        <v xml:space="preserve"> 25.056655</v>
      </c>
      <c r="Q264" s="1" t="str">
        <f>MID(drito[[#This Row],[wkt]],FIND(", ",drito[[#This Row],[wkt]]),FIND(" ",drito[[#This Row],[wkt]],45)-FIND(", ",drito[[#This Row],[wkt]]))</f>
        <v>, 121.60743</v>
      </c>
      <c r="R264" s="1" t="str">
        <f>RIGHT(drito[[#This Row],[欄2]],LEN(drito[[#This Row],[欄2]])-2)</f>
        <v>121.60743</v>
      </c>
      <c r="S264" s="1" t="str">
        <f>MID(drito[[#This Row],[wkt]],FIND(" ",drito[[#This Row],[wkt]],45),FIND(" ",drito[[#This Row],[wkt]],28)-FIND("((",drito[[#This Row],[wkt]]))</f>
        <v xml:space="preserve"> 25.052025))</v>
      </c>
      <c r="T264" s="1" t="str">
        <f>LEFT(drito[[#This Row],[欄3]],LEN(drito[[#This Row],[欄3]])-2)</f>
        <v xml:space="preserve"> 25.052025</v>
      </c>
    </row>
    <row r="265" spans="1:20" x14ac:dyDescent="0.3">
      <c r="A265" s="1" t="s">
        <v>1666</v>
      </c>
      <c r="B265">
        <v>269</v>
      </c>
      <c r="C265" s="1" t="s">
        <v>14</v>
      </c>
      <c r="D265" s="1" t="s">
        <v>1667</v>
      </c>
      <c r="E265" s="1" t="s">
        <v>1668</v>
      </c>
      <c r="F265">
        <v>25.070723000000001</v>
      </c>
      <c r="G265">
        <v>121.590304</v>
      </c>
      <c r="H265" s="1" t="s">
        <v>1669</v>
      </c>
      <c r="I265" s="1" t="s">
        <v>1670</v>
      </c>
      <c r="J265">
        <v>30</v>
      </c>
      <c r="K265" s="1" t="s">
        <v>836</v>
      </c>
      <c r="L265">
        <v>1025.8536526097419</v>
      </c>
      <c r="M265" s="1" t="s">
        <v>1671</v>
      </c>
      <c r="N265" s="1" t="str">
        <f>MID(drito[[#This Row],[wkt]],FIND("((",drito[[#This Row],[wkt]]),FIND(" ",drito[[#This Row],[wkt]],28)-FIND("((",drito[[#This Row],[wkt]]))</f>
        <v>((121.590304</v>
      </c>
      <c r="O265" s="1" t="str">
        <f>RIGHT(drito[[#This Row],[欄1]],LEN(drito[[#This Row],[欄1]])-2)</f>
        <v>121.590304</v>
      </c>
      <c r="P265" s="1" t="str">
        <f>MID(drito[[#This Row],[wkt]],FIND(" ",drito[[#This Row],[wkt]],18),FIND(",",drito[[#This Row],[wkt]],22)-FIND(" ",drito[[#This Row],[wkt]],18))</f>
        <v xml:space="preserve"> 25.070723</v>
      </c>
      <c r="Q265" s="1" t="str">
        <f>MID(drito[[#This Row],[wkt]],FIND(", ",drito[[#This Row],[wkt]]),FIND(" ",drito[[#This Row],[wkt]],45)-FIND(", ",drito[[#This Row],[wkt]]))</f>
        <v>, 121.58564</v>
      </c>
      <c r="R265" s="1" t="str">
        <f>RIGHT(drito[[#This Row],[欄2]],LEN(drito[[#This Row],[欄2]])-2)</f>
        <v>121.58564</v>
      </c>
      <c r="S265" s="1" t="str">
        <f>MID(drito[[#This Row],[wkt]],FIND(" ",drito[[#This Row],[wkt]],45),FIND(" ",drito[[#This Row],[wkt]],28)-FIND("((",drito[[#This Row],[wkt]]))</f>
        <v xml:space="preserve"> 25.078671))</v>
      </c>
      <c r="T265" s="1" t="str">
        <f>LEFT(drito[[#This Row],[欄3]],LEN(drito[[#This Row],[欄3]])-2)</f>
        <v xml:space="preserve"> 25.078671</v>
      </c>
    </row>
    <row r="266" spans="1:20" x14ac:dyDescent="0.3">
      <c r="A266" s="1" t="s">
        <v>1672</v>
      </c>
      <c r="B266">
        <v>270</v>
      </c>
      <c r="C266" s="1" t="s">
        <v>14</v>
      </c>
      <c r="D266" s="1" t="s">
        <v>1673</v>
      </c>
      <c r="E266" s="1" t="s">
        <v>1674</v>
      </c>
      <c r="F266">
        <v>25.105429000000001</v>
      </c>
      <c r="G266">
        <v>121.529217</v>
      </c>
      <c r="H266" s="1" t="s">
        <v>1675</v>
      </c>
      <c r="I266" s="1" t="s">
        <v>1676</v>
      </c>
      <c r="J266">
        <v>34</v>
      </c>
      <c r="K266" s="1" t="s">
        <v>737</v>
      </c>
      <c r="L266">
        <v>784.89277105318251</v>
      </c>
      <c r="M266" s="1" t="s">
        <v>1677</v>
      </c>
      <c r="N266" s="1" t="str">
        <f>MID(drito[[#This Row],[wkt]],FIND("((",drito[[#This Row],[wkt]]),FIND(" ",drito[[#This Row],[wkt]],28)-FIND("((",drito[[#This Row],[wkt]]))</f>
        <v>((121.529217</v>
      </c>
      <c r="O266" s="1" t="str">
        <f>RIGHT(drito[[#This Row],[欄1]],LEN(drito[[#This Row],[欄1]])-2)</f>
        <v>121.529217</v>
      </c>
      <c r="P266" s="1" t="str">
        <f>MID(drito[[#This Row],[wkt]],FIND(" ",drito[[#This Row],[wkt]],18),FIND(",",drito[[#This Row],[wkt]],22)-FIND(" ",drito[[#This Row],[wkt]],18))</f>
        <v xml:space="preserve"> 25.105429</v>
      </c>
      <c r="Q266" s="1" t="str">
        <f>MID(drito[[#This Row],[wkt]],FIND(", ",drito[[#This Row],[wkt]]),FIND(" ",drito[[#This Row],[wkt]],45)-FIND(", ",drito[[#This Row],[wkt]]))</f>
        <v>, 121.522356</v>
      </c>
      <c r="R266" s="1" t="str">
        <f>RIGHT(drito[[#This Row],[欄2]],LEN(drito[[#This Row],[欄2]])-2)</f>
        <v>121.522356</v>
      </c>
      <c r="S266" s="1" t="str">
        <f>MID(drito[[#This Row],[wkt]],FIND(" ",drito[[#This Row],[wkt]],45),FIND(" ",drito[[#This Row],[wkt]],28)-FIND("((",drito[[#This Row],[wkt]]))</f>
        <v xml:space="preserve"> 25.103804))</v>
      </c>
      <c r="T266" s="1" t="str">
        <f>LEFT(drito[[#This Row],[欄3]],LEN(drito[[#This Row],[欄3]])-2)</f>
        <v xml:space="preserve"> 25.103804</v>
      </c>
    </row>
    <row r="267" spans="1:20" x14ac:dyDescent="0.3">
      <c r="A267" s="1" t="s">
        <v>1678</v>
      </c>
      <c r="B267">
        <v>271</v>
      </c>
      <c r="C267" s="1" t="s">
        <v>14</v>
      </c>
      <c r="D267" s="1" t="s">
        <v>1679</v>
      </c>
      <c r="E267" s="1" t="s">
        <v>1680</v>
      </c>
      <c r="F267">
        <v>25.048334000000001</v>
      </c>
      <c r="G267">
        <v>121.534693</v>
      </c>
      <c r="H267" s="1" t="s">
        <v>1681</v>
      </c>
      <c r="I267" s="1" t="s">
        <v>1682</v>
      </c>
      <c r="J267">
        <v>28</v>
      </c>
      <c r="K267" s="1" t="s">
        <v>344</v>
      </c>
      <c r="L267">
        <v>367.37675149707269</v>
      </c>
      <c r="M267" s="1" t="s">
        <v>1683</v>
      </c>
      <c r="N267" s="1" t="str">
        <f>MID(drito[[#This Row],[wkt]],FIND("((",drito[[#This Row],[wkt]]),FIND(" ",drito[[#This Row],[wkt]],28)-FIND("((",drito[[#This Row],[wkt]]))</f>
        <v>((121.534693</v>
      </c>
      <c r="O267" s="1" t="str">
        <f>RIGHT(drito[[#This Row],[欄1]],LEN(drito[[#This Row],[欄1]])-2)</f>
        <v>121.534693</v>
      </c>
      <c r="P267" s="1" t="str">
        <f>MID(drito[[#This Row],[wkt]],FIND(" ",drito[[#This Row],[wkt]],18),FIND(",",drito[[#This Row],[wkt]],22)-FIND(" ",drito[[#This Row],[wkt]],18))</f>
        <v xml:space="preserve"> 25.048334</v>
      </c>
      <c r="Q267" s="1" t="str">
        <f>MID(drito[[#This Row],[wkt]],FIND(", ",drito[[#This Row],[wkt]]),FIND(" ",drito[[#This Row],[wkt]],45)-FIND(", ",drito[[#This Row],[wkt]]))</f>
        <v>, 121.53287</v>
      </c>
      <c r="R267" s="1" t="str">
        <f>RIGHT(drito[[#This Row],[欄2]],LEN(drito[[#This Row],[欄2]])-2)</f>
        <v>121.53287</v>
      </c>
      <c r="S267" s="1" t="str">
        <f>MID(drito[[#This Row],[wkt]],FIND(" ",drito[[#This Row],[wkt]],45),FIND(" ",drito[[#This Row],[wkt]],28)-FIND("((",drito[[#This Row],[wkt]]))</f>
        <v xml:space="preserve"> 25.051085))</v>
      </c>
      <c r="T267" s="1" t="str">
        <f>LEFT(drito[[#This Row],[欄3]],LEN(drito[[#This Row],[欄3]])-2)</f>
        <v xml:space="preserve"> 25.051085</v>
      </c>
    </row>
    <row r="268" spans="1:20" x14ac:dyDescent="0.3">
      <c r="A268" s="1" t="s">
        <v>1684</v>
      </c>
      <c r="B268">
        <v>272</v>
      </c>
      <c r="C268" s="1" t="s">
        <v>14</v>
      </c>
      <c r="D268" s="1" t="s">
        <v>1685</v>
      </c>
      <c r="E268" s="1" t="s">
        <v>1686</v>
      </c>
      <c r="F268">
        <v>24.984707</v>
      </c>
      <c r="G268">
        <v>121.563125</v>
      </c>
      <c r="H268" s="1" t="s">
        <v>1687</v>
      </c>
      <c r="I268" s="1" t="s">
        <v>1688</v>
      </c>
      <c r="J268">
        <v>32</v>
      </c>
      <c r="K268" s="1" t="s">
        <v>910</v>
      </c>
      <c r="L268">
        <v>1652.5631865314826</v>
      </c>
      <c r="M268" s="1" t="s">
        <v>1689</v>
      </c>
      <c r="N268" s="1" t="str">
        <f>MID(drito[[#This Row],[wkt]],FIND("((",drito[[#This Row],[wkt]]),FIND(" ",drito[[#This Row],[wkt]],28)-FIND("((",drito[[#This Row],[wkt]]))</f>
        <v>((121.563125</v>
      </c>
      <c r="O268" s="1" t="str">
        <f>RIGHT(drito[[#This Row],[欄1]],LEN(drito[[#This Row],[欄1]])-2)</f>
        <v>121.563125</v>
      </c>
      <c r="P268" s="1" t="str">
        <f>MID(drito[[#This Row],[wkt]],FIND(" ",drito[[#This Row],[wkt]],18),FIND(",",drito[[#This Row],[wkt]],22)-FIND(" ",drito[[#This Row],[wkt]],18))</f>
        <v xml:space="preserve"> 24.984707</v>
      </c>
      <c r="Q268" s="1" t="str">
        <f>MID(drito[[#This Row],[wkt]],FIND(", ",drito[[#This Row],[wkt]]),FIND(" ",drito[[#This Row],[wkt]],45)-FIND(", ",drito[[#This Row],[wkt]]))</f>
        <v>, 121.568409</v>
      </c>
      <c r="R268" s="1" t="str">
        <f>RIGHT(drito[[#This Row],[欄2]],LEN(drito[[#This Row],[欄2]])-2)</f>
        <v>121.568409</v>
      </c>
      <c r="S268" s="1" t="str">
        <f>MID(drito[[#This Row],[wkt]],FIND(" ",drito[[#This Row],[wkt]],45),FIND(" ",drito[[#This Row],[wkt]],28)-FIND("((",drito[[#This Row],[wkt]]))</f>
        <v xml:space="preserve"> 24.99858))</v>
      </c>
      <c r="T268" s="1" t="str">
        <f>LEFT(drito[[#This Row],[欄3]],LEN(drito[[#This Row],[欄3]])-2)</f>
        <v xml:space="preserve"> 24.99858</v>
      </c>
    </row>
    <row r="269" spans="1:20" x14ac:dyDescent="0.3">
      <c r="A269" s="1" t="s">
        <v>1690</v>
      </c>
      <c r="B269">
        <v>273</v>
      </c>
      <c r="C269" s="1" t="s">
        <v>14</v>
      </c>
      <c r="D269" s="1" t="s">
        <v>1691</v>
      </c>
      <c r="E269" s="1" t="s">
        <v>1692</v>
      </c>
      <c r="F269">
        <v>25.110437000000001</v>
      </c>
      <c r="G269">
        <v>121.535954</v>
      </c>
      <c r="H269" s="1" t="s">
        <v>1693</v>
      </c>
      <c r="I269" s="1" t="s">
        <v>1694</v>
      </c>
      <c r="J269">
        <v>38</v>
      </c>
      <c r="K269" s="1" t="s">
        <v>737</v>
      </c>
      <c r="L269">
        <v>1684.2101590949771</v>
      </c>
      <c r="M269" s="1" t="s">
        <v>1695</v>
      </c>
      <c r="N269" s="1" t="str">
        <f>MID(drito[[#This Row],[wkt]],FIND("((",drito[[#This Row],[wkt]]),FIND(" ",drito[[#This Row],[wkt]],28)-FIND("((",drito[[#This Row],[wkt]]))</f>
        <v>((121.535954</v>
      </c>
      <c r="O269" s="1" t="str">
        <f>RIGHT(drito[[#This Row],[欄1]],LEN(drito[[#This Row],[欄1]])-2)</f>
        <v>121.535954</v>
      </c>
      <c r="P269" s="1" t="str">
        <f>MID(drito[[#This Row],[wkt]],FIND(" ",drito[[#This Row],[wkt]],18),FIND(",",drito[[#This Row],[wkt]],22)-FIND(" ",drito[[#This Row],[wkt]],18))</f>
        <v xml:space="preserve"> 25.110437</v>
      </c>
      <c r="Q269" s="1" t="str">
        <f>MID(drito[[#This Row],[wkt]],FIND(", ",drito[[#This Row],[wkt]]),FIND(" ",drito[[#This Row],[wkt]],45)-FIND(", ",drito[[#This Row],[wkt]]))</f>
        <v>, 121.522356</v>
      </c>
      <c r="R269" s="1" t="str">
        <f>RIGHT(drito[[#This Row],[欄2]],LEN(drito[[#This Row],[欄2]])-2)</f>
        <v>121.522356</v>
      </c>
      <c r="S269" s="1" t="str">
        <f>MID(drito[[#This Row],[wkt]],FIND(" ",drito[[#This Row],[wkt]],45),FIND(" ",drito[[#This Row],[wkt]],28)-FIND("((",drito[[#This Row],[wkt]]))</f>
        <v xml:space="preserve"> 25.103804))</v>
      </c>
      <c r="T269" s="1" t="str">
        <f>LEFT(drito[[#This Row],[欄3]],LEN(drito[[#This Row],[欄3]])-2)</f>
        <v xml:space="preserve"> 25.103804</v>
      </c>
    </row>
    <row r="270" spans="1:20" x14ac:dyDescent="0.3">
      <c r="A270" s="1" t="s">
        <v>1696</v>
      </c>
      <c r="B270">
        <v>274</v>
      </c>
      <c r="C270" s="1" t="s">
        <v>14</v>
      </c>
      <c r="D270" s="1" t="s">
        <v>1697</v>
      </c>
      <c r="E270" s="1" t="s">
        <v>1698</v>
      </c>
      <c r="F270">
        <v>25.066997000000001</v>
      </c>
      <c r="G270">
        <v>121.57983299999999</v>
      </c>
      <c r="H270" s="1" t="s">
        <v>1699</v>
      </c>
      <c r="I270" s="1" t="s">
        <v>1700</v>
      </c>
      <c r="J270">
        <v>34</v>
      </c>
      <c r="K270" s="1" t="s">
        <v>836</v>
      </c>
      <c r="L270">
        <v>1371.1411520231038</v>
      </c>
      <c r="M270" s="1" t="s">
        <v>1701</v>
      </c>
      <c r="N270" s="1" t="str">
        <f>MID(drito[[#This Row],[wkt]],FIND("((",drito[[#This Row],[wkt]]),FIND(" ",drito[[#This Row],[wkt]],28)-FIND("((",drito[[#This Row],[wkt]]))</f>
        <v>((121.579833</v>
      </c>
      <c r="O270" s="1" t="str">
        <f>RIGHT(drito[[#This Row],[欄1]],LEN(drito[[#This Row],[欄1]])-2)</f>
        <v>121.579833</v>
      </c>
      <c r="P270" s="1" t="str">
        <f>MID(drito[[#This Row],[wkt]],FIND(" ",drito[[#This Row],[wkt]],18),FIND(",",drito[[#This Row],[wkt]],22)-FIND(" ",drito[[#This Row],[wkt]],18))</f>
        <v xml:space="preserve"> 25.066997</v>
      </c>
      <c r="Q270" s="1" t="str">
        <f>MID(drito[[#This Row],[wkt]],FIND(", ",drito[[#This Row],[wkt]]),FIND(" ",drito[[#This Row],[wkt]],45)-FIND(", ",drito[[#This Row],[wkt]]))</f>
        <v>, 121.58447</v>
      </c>
      <c r="R270" s="1" t="str">
        <f>RIGHT(drito[[#This Row],[欄2]],LEN(drito[[#This Row],[欄2]])-2)</f>
        <v>121.58447</v>
      </c>
      <c r="S270" s="1" t="str">
        <f>MID(drito[[#This Row],[wkt]],FIND(" ",drito[[#This Row],[wkt]],45),FIND(" ",drito[[#This Row],[wkt]],28)-FIND("((",drito[[#This Row],[wkt]]))</f>
        <v xml:space="preserve"> 25.078408))</v>
      </c>
      <c r="T270" s="1" t="str">
        <f>LEFT(drito[[#This Row],[欄3]],LEN(drito[[#This Row],[欄3]])-2)</f>
        <v xml:space="preserve"> 25.078408</v>
      </c>
    </row>
    <row r="271" spans="1:20" x14ac:dyDescent="0.3">
      <c r="A271" s="1" t="s">
        <v>1702</v>
      </c>
      <c r="B271">
        <v>275</v>
      </c>
      <c r="C271" s="1" t="s">
        <v>14</v>
      </c>
      <c r="D271" s="1" t="s">
        <v>1703</v>
      </c>
      <c r="E271" s="1" t="s">
        <v>1704</v>
      </c>
      <c r="F271">
        <v>25.040987999999999</v>
      </c>
      <c r="G271">
        <v>121.507688</v>
      </c>
      <c r="H271" s="1" t="s">
        <v>1705</v>
      </c>
      <c r="I271" s="1" t="s">
        <v>1706</v>
      </c>
      <c r="J271">
        <v>58</v>
      </c>
      <c r="K271" s="1" t="s">
        <v>536</v>
      </c>
      <c r="L271">
        <v>103.72790531975522</v>
      </c>
      <c r="M271" s="1" t="s">
        <v>1707</v>
      </c>
      <c r="N271" s="1" t="str">
        <f>MID(drito[[#This Row],[wkt]],FIND("((",drito[[#This Row],[wkt]]),FIND(" ",drito[[#This Row],[wkt]],28)-FIND("((",drito[[#This Row],[wkt]]))</f>
        <v>((121.507688</v>
      </c>
      <c r="O271" s="1" t="str">
        <f>RIGHT(drito[[#This Row],[欄1]],LEN(drito[[#This Row],[欄1]])-2)</f>
        <v>121.507688</v>
      </c>
      <c r="P271" s="1" t="str">
        <f>MID(drito[[#This Row],[wkt]],FIND(" ",drito[[#This Row],[wkt]],18),FIND(",",drito[[#This Row],[wkt]],22)-FIND(" ",drito[[#This Row],[wkt]],18))</f>
        <v xml:space="preserve"> 25.040988</v>
      </c>
      <c r="Q271" s="1" t="str">
        <f>MID(drito[[#This Row],[wkt]],FIND(", ",drito[[#This Row],[wkt]]),FIND(" ",drito[[#This Row],[wkt]],45)-FIND(", ",drito[[#This Row],[wkt]]))</f>
        <v>, 121.508435</v>
      </c>
      <c r="R271" s="1" t="str">
        <f>RIGHT(drito[[#This Row],[欄2]],LEN(drito[[#This Row],[欄2]])-2)</f>
        <v>121.508435</v>
      </c>
      <c r="S271" s="1" t="str">
        <f>MID(drito[[#This Row],[wkt]],FIND(" ",drito[[#This Row],[wkt]],45),FIND(" ",drito[[#This Row],[wkt]],28)-FIND("((",drito[[#This Row],[wkt]]))</f>
        <v xml:space="preserve"> 25.041545))</v>
      </c>
      <c r="T271" s="1" t="str">
        <f>LEFT(drito[[#This Row],[欄3]],LEN(drito[[#This Row],[欄3]])-2)</f>
        <v xml:space="preserve"> 25.041545</v>
      </c>
    </row>
    <row r="272" spans="1:20" x14ac:dyDescent="0.3">
      <c r="A272" s="1" t="s">
        <v>1708</v>
      </c>
      <c r="B272">
        <v>276</v>
      </c>
      <c r="C272" s="1" t="s">
        <v>14</v>
      </c>
      <c r="D272" s="1" t="s">
        <v>1709</v>
      </c>
      <c r="E272" s="1" t="s">
        <v>1710</v>
      </c>
      <c r="F272">
        <v>25.028679</v>
      </c>
      <c r="G272">
        <v>121.55932</v>
      </c>
      <c r="H272" s="1" t="s">
        <v>1711</v>
      </c>
      <c r="I272" s="1" t="s">
        <v>1712</v>
      </c>
      <c r="J272">
        <v>38</v>
      </c>
      <c r="K272" s="1" t="s">
        <v>39</v>
      </c>
      <c r="L272">
        <v>515.81243149195939</v>
      </c>
      <c r="M272" s="1" t="s">
        <v>1713</v>
      </c>
      <c r="N272" s="1" t="str">
        <f>MID(drito[[#This Row],[wkt]],FIND("((",drito[[#This Row],[wkt]]),FIND(" ",drito[[#This Row],[wkt]],28)-FIND("((",drito[[#This Row],[wkt]]))</f>
        <v>((121.55932</v>
      </c>
      <c r="O272" s="1" t="str">
        <f>RIGHT(drito[[#This Row],[欄1]],LEN(drito[[#This Row],[欄1]])-2)</f>
        <v>121.55932</v>
      </c>
      <c r="P272" s="1" t="str">
        <f>MID(drito[[#This Row],[wkt]],FIND(" ",drito[[#This Row],[wkt]],18),FIND(",",drito[[#This Row],[wkt]],22)-FIND(" ",drito[[#This Row],[wkt]],18))</f>
        <v xml:space="preserve"> 25.028679</v>
      </c>
      <c r="Q272" s="1" t="str">
        <f>MID(drito[[#This Row],[wkt]],FIND(", ",drito[[#This Row],[wkt]]),FIND(" ",drito[[#This Row],[wkt]],45)-FIND(", ",drito[[#This Row],[wkt]]))</f>
        <v>, 121.561564</v>
      </c>
      <c r="R272" s="1" t="str">
        <f>RIGHT(drito[[#This Row],[欄2]],LEN(drito[[#This Row],[欄2]])-2)</f>
        <v>121.561564</v>
      </c>
      <c r="S272" s="1" t="str">
        <f>MID(drito[[#This Row],[wkt]],FIND(" ",drito[[#This Row],[wkt]],45),FIND(" ",drito[[#This Row],[wkt]],28)-FIND("((",drito[[#This Row],[wkt]]))</f>
        <v xml:space="preserve"> 25.032733)</v>
      </c>
      <c r="T272" s="1" t="str">
        <f>LEFT(drito[[#This Row],[欄3]],LEN(drito[[#This Row],[欄3]])-2)</f>
        <v xml:space="preserve"> 25.03273</v>
      </c>
    </row>
    <row r="273" spans="1:20" x14ac:dyDescent="0.3">
      <c r="A273" s="1" t="s">
        <v>1714</v>
      </c>
      <c r="B273">
        <v>277</v>
      </c>
      <c r="C273" s="1" t="s">
        <v>14</v>
      </c>
      <c r="D273" s="1" t="s">
        <v>1715</v>
      </c>
      <c r="E273" s="1" t="s">
        <v>1716</v>
      </c>
      <c r="F273">
        <v>25.044091000000002</v>
      </c>
      <c r="G273">
        <v>121.51025</v>
      </c>
      <c r="H273" s="1" t="s">
        <v>1717</v>
      </c>
      <c r="I273" s="1" t="s">
        <v>1718</v>
      </c>
      <c r="J273">
        <v>32</v>
      </c>
      <c r="K273" s="1" t="s">
        <v>536</v>
      </c>
      <c r="L273">
        <v>207.39084045563516</v>
      </c>
      <c r="M273" s="1" t="s">
        <v>1719</v>
      </c>
      <c r="N273" s="1" t="str">
        <f>MID(drito[[#This Row],[wkt]],FIND("((",drito[[#This Row],[wkt]]),FIND(" ",drito[[#This Row],[wkt]],28)-FIND("((",drito[[#This Row],[wkt]]))</f>
        <v>((121.51025</v>
      </c>
      <c r="O273" s="1" t="str">
        <f>RIGHT(drito[[#This Row],[欄1]],LEN(drito[[#This Row],[欄1]])-2)</f>
        <v>121.51025</v>
      </c>
      <c r="P273" s="1" t="str">
        <f>MID(drito[[#This Row],[wkt]],FIND(" ",drito[[#This Row],[wkt]],18),FIND(",",drito[[#This Row],[wkt]],22)-FIND(" ",drito[[#This Row],[wkt]],18))</f>
        <v xml:space="preserve"> 25.044091</v>
      </c>
      <c r="Q273" s="1" t="str">
        <f>MID(drito[[#This Row],[wkt]],FIND(", ",drito[[#This Row],[wkt]]),FIND(" ",drito[[#This Row],[wkt]],45)-FIND(", ",drito[[#This Row],[wkt]]))</f>
        <v>, 121.508789</v>
      </c>
      <c r="R273" s="1" t="str">
        <f>RIGHT(drito[[#This Row],[欄2]],LEN(drito[[#This Row],[欄2]])-2)</f>
        <v>121.508789</v>
      </c>
      <c r="S273" s="1" t="str">
        <f>MID(drito[[#This Row],[wkt]],FIND(" ",drito[[#This Row],[wkt]],45),FIND(" ",drito[[#This Row],[wkt]],28)-FIND("((",drito[[#This Row],[wkt]]))</f>
        <v xml:space="preserve"> 25.042935)</v>
      </c>
      <c r="T273" s="1" t="str">
        <f>LEFT(drito[[#This Row],[欄3]],LEN(drito[[#This Row],[欄3]])-2)</f>
        <v xml:space="preserve"> 25.04293</v>
      </c>
    </row>
    <row r="274" spans="1:20" x14ac:dyDescent="0.3">
      <c r="A274" s="1" t="s">
        <v>1720</v>
      </c>
      <c r="B274">
        <v>278</v>
      </c>
      <c r="C274" s="1" t="s">
        <v>14</v>
      </c>
      <c r="D274" s="1" t="s">
        <v>1721</v>
      </c>
      <c r="E274" s="1" t="s">
        <v>1722</v>
      </c>
      <c r="F274">
        <v>25.062557000000002</v>
      </c>
      <c r="G274">
        <v>121.586065</v>
      </c>
      <c r="H274" s="1" t="s">
        <v>1723</v>
      </c>
      <c r="I274" s="1" t="s">
        <v>1724</v>
      </c>
      <c r="J274">
        <v>32</v>
      </c>
      <c r="K274" s="1" t="s">
        <v>177</v>
      </c>
      <c r="L274">
        <v>1548.2681397946017</v>
      </c>
      <c r="M274" s="1" t="s">
        <v>1725</v>
      </c>
      <c r="N274" s="1" t="str">
        <f>MID(drito[[#This Row],[wkt]],FIND("((",drito[[#This Row],[wkt]]),FIND(" ",drito[[#This Row],[wkt]],28)-FIND("((",drito[[#This Row],[wkt]]))</f>
        <v>((121.586065</v>
      </c>
      <c r="O274" s="1" t="str">
        <f>RIGHT(drito[[#This Row],[欄1]],LEN(drito[[#This Row],[欄1]])-2)</f>
        <v>121.586065</v>
      </c>
      <c r="P274" s="1" t="str">
        <f>MID(drito[[#This Row],[wkt]],FIND(" ",drito[[#This Row],[wkt]],18),FIND(",",drito[[#This Row],[wkt]],22)-FIND(" ",drito[[#This Row],[wkt]],18))</f>
        <v xml:space="preserve"> 25.062557</v>
      </c>
      <c r="Q274" s="1" t="str">
        <f>MID(drito[[#This Row],[wkt]],FIND(", ",drito[[#This Row],[wkt]]),FIND(" ",drito[[#This Row],[wkt]],45)-FIND(", ",drito[[#This Row],[wkt]]))</f>
        <v>, 121.592825</v>
      </c>
      <c r="R274" s="1" t="str">
        <f>RIGHT(drito[[#This Row],[欄2]],LEN(drito[[#This Row],[欄2]])-2)</f>
        <v>121.592825</v>
      </c>
      <c r="S274" s="1" t="str">
        <f>MID(drito[[#This Row],[wkt]],FIND(" ",drito[[#This Row],[wkt]],45),FIND(" ",drito[[#This Row],[wkt]],28)-FIND("((",drito[[#This Row],[wkt]]))</f>
        <v xml:space="preserve"> 25.050402))</v>
      </c>
      <c r="T274" s="1" t="str">
        <f>LEFT(drito[[#This Row],[欄3]],LEN(drito[[#This Row],[欄3]])-2)</f>
        <v xml:space="preserve"> 25.050402</v>
      </c>
    </row>
    <row r="275" spans="1:20" x14ac:dyDescent="0.3">
      <c r="A275" s="1" t="s">
        <v>1726</v>
      </c>
      <c r="B275">
        <v>279</v>
      </c>
      <c r="C275" s="1" t="s">
        <v>14</v>
      </c>
      <c r="D275" s="1" t="s">
        <v>1727</v>
      </c>
      <c r="E275" s="1" t="s">
        <v>1728</v>
      </c>
      <c r="F275">
        <v>25.053432000000001</v>
      </c>
      <c r="G275">
        <v>121.606331</v>
      </c>
      <c r="H275" s="1" t="s">
        <v>1729</v>
      </c>
      <c r="I275" s="1" t="s">
        <v>1730</v>
      </c>
      <c r="J275">
        <v>48</v>
      </c>
      <c r="K275" s="1" t="s">
        <v>157</v>
      </c>
      <c r="L275">
        <v>169.34168135438065</v>
      </c>
      <c r="M275" s="1" t="s">
        <v>1731</v>
      </c>
      <c r="N275" s="1" t="str">
        <f>MID(drito[[#This Row],[wkt]],FIND("((",drito[[#This Row],[wkt]]),FIND(" ",drito[[#This Row],[wkt]],28)-FIND("((",drito[[#This Row],[wkt]]))</f>
        <v>((121.606331</v>
      </c>
      <c r="O275" s="1" t="str">
        <f>RIGHT(drito[[#This Row],[欄1]],LEN(drito[[#This Row],[欄1]])-2)</f>
        <v>121.606331</v>
      </c>
      <c r="P275" s="1" t="str">
        <f>MID(drito[[#This Row],[wkt]],FIND(" ",drito[[#This Row],[wkt]],18),FIND(",",drito[[#This Row],[wkt]],22)-FIND(" ",drito[[#This Row],[wkt]],18))</f>
        <v xml:space="preserve"> 25.053432</v>
      </c>
      <c r="Q275" s="1" t="str">
        <f>MID(drito[[#This Row],[wkt]],FIND(", ",drito[[#This Row],[wkt]]),FIND(" ",drito[[#This Row],[wkt]],45)-FIND(", ",drito[[#This Row],[wkt]]))</f>
        <v>, 121.606357</v>
      </c>
      <c r="R275" s="1" t="str">
        <f>RIGHT(drito[[#This Row],[欄2]],LEN(drito[[#This Row],[欄2]])-2)</f>
        <v>121.606357</v>
      </c>
      <c r="S275" s="1" t="str">
        <f>MID(drito[[#This Row],[wkt]],FIND(" ",drito[[#This Row],[wkt]],45),FIND(" ",drito[[#This Row],[wkt]],28)-FIND("((",drito[[#This Row],[wkt]]))</f>
        <v xml:space="preserve"> 25.051911))</v>
      </c>
      <c r="T275" s="1" t="str">
        <f>LEFT(drito[[#This Row],[欄3]],LEN(drito[[#This Row],[欄3]])-2)</f>
        <v xml:space="preserve"> 25.051911</v>
      </c>
    </row>
    <row r="276" spans="1:20" x14ac:dyDescent="0.3">
      <c r="A276" s="1" t="s">
        <v>1732</v>
      </c>
      <c r="B276">
        <v>280</v>
      </c>
      <c r="C276" s="1" t="s">
        <v>14</v>
      </c>
      <c r="D276" s="1" t="s">
        <v>1733</v>
      </c>
      <c r="E276" s="1" t="s">
        <v>1734</v>
      </c>
      <c r="F276">
        <v>25.089034000000002</v>
      </c>
      <c r="G276">
        <v>121.51732</v>
      </c>
      <c r="H276" s="1" t="s">
        <v>1735</v>
      </c>
      <c r="I276" s="1" t="s">
        <v>1736</v>
      </c>
      <c r="J276">
        <v>28</v>
      </c>
      <c r="K276" s="1" t="s">
        <v>630</v>
      </c>
      <c r="L276">
        <v>981.46324470172351</v>
      </c>
      <c r="M276" s="1" t="s">
        <v>1737</v>
      </c>
      <c r="N276" s="1" t="str">
        <f>MID(drito[[#This Row],[wkt]],FIND("((",drito[[#This Row],[wkt]]),FIND(" ",drito[[#This Row],[wkt]],28)-FIND("((",drito[[#This Row],[wkt]]))</f>
        <v>((121.51732</v>
      </c>
      <c r="O276" s="1" t="str">
        <f>RIGHT(drito[[#This Row],[欄1]],LEN(drito[[#This Row],[欄1]])-2)</f>
        <v>121.51732</v>
      </c>
      <c r="P276" s="1" t="str">
        <f>MID(drito[[#This Row],[wkt]],FIND(" ",drito[[#This Row],[wkt]],18),FIND(",",drito[[#This Row],[wkt]],22)-FIND(" ",drito[[#This Row],[wkt]],18))</f>
        <v xml:space="preserve"> 25.089034</v>
      </c>
      <c r="Q276" s="1" t="str">
        <f>MID(drito[[#This Row],[wkt]],FIND(", ",drito[[#This Row],[wkt]]),FIND(" ",drito[[#This Row],[wkt]],45)-FIND(", ",drito[[#This Row],[wkt]]))</f>
        <v>, 121.525175</v>
      </c>
      <c r="R276" s="1" t="str">
        <f>RIGHT(drito[[#This Row],[欄2]],LEN(drito[[#This Row],[欄2]])-2)</f>
        <v>121.525175</v>
      </c>
      <c r="S276" s="1" t="str">
        <f>MID(drito[[#This Row],[wkt]],FIND(" ",drito[[#This Row],[wkt]],45),FIND(" ",drito[[#This Row],[wkt]],28)-FIND("((",drito[[#This Row],[wkt]]))</f>
        <v xml:space="preserve"> 25.08503))</v>
      </c>
      <c r="T276" s="1" t="str">
        <f>LEFT(drito[[#This Row],[欄3]],LEN(drito[[#This Row],[欄3]])-2)</f>
        <v xml:space="preserve"> 25.08503</v>
      </c>
    </row>
    <row r="277" spans="1:20" x14ac:dyDescent="0.3">
      <c r="A277" s="1" t="s">
        <v>1738</v>
      </c>
      <c r="B277">
        <v>281</v>
      </c>
      <c r="C277" s="1" t="s">
        <v>14</v>
      </c>
      <c r="D277" s="1" t="s">
        <v>1739</v>
      </c>
      <c r="E277" s="1" t="s">
        <v>1740</v>
      </c>
      <c r="F277">
        <v>25.050245</v>
      </c>
      <c r="G277">
        <v>121.532725</v>
      </c>
      <c r="H277" s="1" t="s">
        <v>1741</v>
      </c>
      <c r="I277" s="1" t="s">
        <v>1742</v>
      </c>
      <c r="J277">
        <v>32</v>
      </c>
      <c r="K277" s="1" t="s">
        <v>344</v>
      </c>
      <c r="L277">
        <v>94.891296198775677</v>
      </c>
      <c r="M277" s="1" t="s">
        <v>1743</v>
      </c>
      <c r="N277" s="1" t="str">
        <f>MID(drito[[#This Row],[wkt]],FIND("((",drito[[#This Row],[wkt]]),FIND(" ",drito[[#This Row],[wkt]],28)-FIND("((",drito[[#This Row],[wkt]]))</f>
        <v>((121.532725</v>
      </c>
      <c r="O277" s="1" t="str">
        <f>RIGHT(drito[[#This Row],[欄1]],LEN(drito[[#This Row],[欄1]])-2)</f>
        <v>121.532725</v>
      </c>
      <c r="P277" s="1" t="str">
        <f>MID(drito[[#This Row],[wkt]],FIND(" ",drito[[#This Row],[wkt]],18),FIND(",",drito[[#This Row],[wkt]],22)-FIND(" ",drito[[#This Row],[wkt]],18))</f>
        <v xml:space="preserve"> 25.050245</v>
      </c>
      <c r="Q277" s="1" t="str">
        <f>MID(drito[[#This Row],[wkt]],FIND(", ",drito[[#This Row],[wkt]]),FIND(" ",drito[[#This Row],[wkt]],45)-FIND(", ",drito[[#This Row],[wkt]]))</f>
        <v>, 121.53287</v>
      </c>
      <c r="R277" s="1" t="str">
        <f>RIGHT(drito[[#This Row],[欄2]],LEN(drito[[#This Row],[欄2]])-2)</f>
        <v>121.53287</v>
      </c>
      <c r="S277" s="1" t="str">
        <f>MID(drito[[#This Row],[wkt]],FIND(" ",drito[[#This Row],[wkt]],45),FIND(" ",drito[[#This Row],[wkt]],28)-FIND("((",drito[[#This Row],[wkt]]))</f>
        <v xml:space="preserve"> 25.051085))</v>
      </c>
      <c r="T277" s="1" t="str">
        <f>LEFT(drito[[#This Row],[欄3]],LEN(drito[[#This Row],[欄3]])-2)</f>
        <v xml:space="preserve"> 25.051085</v>
      </c>
    </row>
    <row r="278" spans="1:20" x14ac:dyDescent="0.3">
      <c r="A278" s="1" t="s">
        <v>1744</v>
      </c>
      <c r="B278">
        <v>282</v>
      </c>
      <c r="C278" s="1" t="s">
        <v>14</v>
      </c>
      <c r="D278" s="1" t="s">
        <v>1745</v>
      </c>
      <c r="E278" s="1" t="s">
        <v>1746</v>
      </c>
      <c r="F278">
        <v>25.041934999999999</v>
      </c>
      <c r="G278">
        <v>121.57199900000001</v>
      </c>
      <c r="H278" s="1" t="s">
        <v>1747</v>
      </c>
      <c r="I278" s="1" t="s">
        <v>1748</v>
      </c>
      <c r="J278">
        <v>30</v>
      </c>
      <c r="K278" s="1" t="s">
        <v>110</v>
      </c>
      <c r="L278">
        <v>362.84418542703685</v>
      </c>
      <c r="M278" s="1" t="s">
        <v>1749</v>
      </c>
      <c r="N278" s="1" t="str">
        <f>MID(drito[[#This Row],[wkt]],FIND("((",drito[[#This Row],[wkt]]),FIND(" ",drito[[#This Row],[wkt]],28)-FIND("((",drito[[#This Row],[wkt]]))</f>
        <v>((121.571999</v>
      </c>
      <c r="O278" s="1" t="str">
        <f>RIGHT(drito[[#This Row],[欄1]],LEN(drito[[#This Row],[欄1]])-2)</f>
        <v>121.571999</v>
      </c>
      <c r="P278" s="1" t="str">
        <f>MID(drito[[#This Row],[wkt]],FIND(" ",drito[[#This Row],[wkt]],18),FIND(",",drito[[#This Row],[wkt]],22)-FIND(" ",drito[[#This Row],[wkt]],18))</f>
        <v xml:space="preserve"> 25.041935</v>
      </c>
      <c r="Q278" s="1" t="str">
        <f>MID(drito[[#This Row],[wkt]],FIND(", ",drito[[#This Row],[wkt]]),FIND(" ",drito[[#This Row],[wkt]],45)-FIND(", ",drito[[#This Row],[wkt]]))</f>
        <v>, 121.57512</v>
      </c>
      <c r="R278" s="1" t="str">
        <f>RIGHT(drito[[#This Row],[欄2]],LEN(drito[[#This Row],[欄2]])-2)</f>
        <v>121.57512</v>
      </c>
      <c r="S278" s="1" t="str">
        <f>MID(drito[[#This Row],[wkt]],FIND(" ",drito[[#This Row],[wkt]],45),FIND(" ",drito[[#This Row],[wkt]],28)-FIND("((",drito[[#This Row],[wkt]]))</f>
        <v xml:space="preserve"> 25.040995))</v>
      </c>
      <c r="T278" s="1" t="str">
        <f>LEFT(drito[[#This Row],[欄3]],LEN(drito[[#This Row],[欄3]])-2)</f>
        <v xml:space="preserve"> 25.040995</v>
      </c>
    </row>
    <row r="279" spans="1:20" x14ac:dyDescent="0.3">
      <c r="A279" s="1" t="s">
        <v>1750</v>
      </c>
      <c r="B279">
        <v>283</v>
      </c>
      <c r="C279" s="1" t="s">
        <v>14</v>
      </c>
      <c r="D279" s="1" t="s">
        <v>1751</v>
      </c>
      <c r="E279" s="1" t="s">
        <v>1752</v>
      </c>
      <c r="F279">
        <v>25.127959000000001</v>
      </c>
      <c r="G279">
        <v>121.46769999999999</v>
      </c>
      <c r="H279" s="1" t="s">
        <v>1753</v>
      </c>
      <c r="I279" s="1" t="s">
        <v>1754</v>
      </c>
      <c r="J279">
        <v>32</v>
      </c>
      <c r="K279" s="1" t="s">
        <v>1264</v>
      </c>
      <c r="L279">
        <v>286.54789457306151</v>
      </c>
      <c r="M279" s="1" t="s">
        <v>1755</v>
      </c>
      <c r="N279" s="1" t="str">
        <f>MID(drito[[#This Row],[wkt]],FIND("((",drito[[#This Row],[wkt]]),FIND(" ",drito[[#This Row],[wkt]],28)-FIND("((",drito[[#This Row],[wkt]]))</f>
        <v>((121.4677 25.127959,</v>
      </c>
      <c r="O279" s="1" t="str">
        <f>RIGHT(drito[[#This Row],[欄1]],LEN(drito[[#This Row],[欄1]])-2)</f>
        <v>121.4677 25.127959,</v>
      </c>
      <c r="P279" s="1" t="str">
        <f>MID(drito[[#This Row],[wkt]],FIND(" ",drito[[#This Row],[wkt]],18),FIND(",",drito[[#This Row],[wkt]],22)-FIND(" ",drito[[#This Row],[wkt]],18))</f>
        <v xml:space="preserve"> 25.127959</v>
      </c>
      <c r="Q279" s="1" t="str">
        <f>MID(drito[[#This Row],[wkt]],FIND(", ",drito[[#This Row],[wkt]]),FIND(" ",drito[[#This Row],[wkt]],45)-FIND(", ",drito[[#This Row],[wkt]]))</f>
        <v>, 121.467215</v>
      </c>
      <c r="R279" s="1" t="str">
        <f>RIGHT(drito[[#This Row],[欄2]],LEN(drito[[#This Row],[欄2]])-2)</f>
        <v>121.467215</v>
      </c>
      <c r="S279" s="1" t="str">
        <f>MID(drito[[#This Row],[wkt]],FIND(" ",drito[[#This Row],[wkt]],45),FIND(" ",drito[[#This Row],[wkt]],28)-FIND("((",drito[[#This Row],[wkt]]))</f>
        <v xml:space="preserve"> 25.125431))</v>
      </c>
      <c r="T279" s="1" t="str">
        <f>LEFT(drito[[#This Row],[欄3]],LEN(drito[[#This Row],[欄3]])-2)</f>
        <v xml:space="preserve"> 25.125431</v>
      </c>
    </row>
    <row r="280" spans="1:20" x14ac:dyDescent="0.3">
      <c r="A280" s="1" t="s">
        <v>1756</v>
      </c>
      <c r="B280">
        <v>284</v>
      </c>
      <c r="C280" s="1" t="s">
        <v>14</v>
      </c>
      <c r="D280" s="1" t="s">
        <v>1757</v>
      </c>
      <c r="E280" s="1" t="s">
        <v>1758</v>
      </c>
      <c r="F280">
        <v>25.096166</v>
      </c>
      <c r="G280">
        <v>121.522096</v>
      </c>
      <c r="H280" s="1" t="s">
        <v>1759</v>
      </c>
      <c r="I280" s="1" t="s">
        <v>1760</v>
      </c>
      <c r="J280">
        <v>44</v>
      </c>
      <c r="K280" s="1" t="s">
        <v>751</v>
      </c>
      <c r="L280">
        <v>488.03790219558374</v>
      </c>
      <c r="M280" s="1" t="s">
        <v>1761</v>
      </c>
      <c r="N280" s="1" t="str">
        <f>MID(drito[[#This Row],[wkt]],FIND("((",drito[[#This Row],[wkt]]),FIND(" ",drito[[#This Row],[wkt]],28)-FIND("((",drito[[#This Row],[wkt]]))</f>
        <v>((121.522096</v>
      </c>
      <c r="O280" s="1" t="str">
        <f>RIGHT(drito[[#This Row],[欄1]],LEN(drito[[#This Row],[欄1]])-2)</f>
        <v>121.522096</v>
      </c>
      <c r="P280" s="1" t="str">
        <f>MID(drito[[#This Row],[wkt]],FIND(" ",drito[[#This Row],[wkt]],18),FIND(",",drito[[#This Row],[wkt]],22)-FIND(" ",drito[[#This Row],[wkt]],18))</f>
        <v xml:space="preserve"> 25.096166</v>
      </c>
      <c r="Q280" s="1" t="str">
        <f>MID(drito[[#This Row],[wkt]],FIND(", ",drito[[#This Row],[wkt]]),FIND(" ",drito[[#This Row],[wkt]],45)-FIND(", ",drito[[#This Row],[wkt]]))</f>
        <v>, 121.525966</v>
      </c>
      <c r="R280" s="1" t="str">
        <f>RIGHT(drito[[#This Row],[欄2]],LEN(drito[[#This Row],[欄2]])-2)</f>
        <v>121.525966</v>
      </c>
      <c r="S280" s="1" t="str">
        <f>MID(drito[[#This Row],[wkt]],FIND(" ",drito[[#This Row],[wkt]],45),FIND(" ",drito[[#This Row],[wkt]],28)-FIND("((",drito[[#This Row],[wkt]]))</f>
        <v xml:space="preserve"> 25.094106))</v>
      </c>
      <c r="T280" s="1" t="str">
        <f>LEFT(drito[[#This Row],[欄3]],LEN(drito[[#This Row],[欄3]])-2)</f>
        <v xml:space="preserve"> 25.094106</v>
      </c>
    </row>
    <row r="281" spans="1:20" x14ac:dyDescent="0.3">
      <c r="A281" s="1" t="s">
        <v>1762</v>
      </c>
      <c r="B281">
        <v>285</v>
      </c>
      <c r="C281" s="1" t="s">
        <v>14</v>
      </c>
      <c r="D281" s="1" t="s">
        <v>1763</v>
      </c>
      <c r="E281" s="1" t="s">
        <v>1764</v>
      </c>
      <c r="F281">
        <v>25.025966</v>
      </c>
      <c r="G281">
        <v>121.51376999999999</v>
      </c>
      <c r="H281" s="1" t="s">
        <v>1765</v>
      </c>
      <c r="I281" s="1" t="s">
        <v>1766</v>
      </c>
      <c r="J281">
        <v>40</v>
      </c>
      <c r="K281" s="1" t="s">
        <v>421</v>
      </c>
      <c r="L281">
        <v>874.0010826472809</v>
      </c>
      <c r="M281" s="1" t="s">
        <v>1767</v>
      </c>
      <c r="N281" s="1" t="str">
        <f>MID(drito[[#This Row],[wkt]],FIND("((",drito[[#This Row],[wkt]]),FIND(" ",drito[[#This Row],[wkt]],28)-FIND("((",drito[[#This Row],[wkt]]))</f>
        <v>((121.51377</v>
      </c>
      <c r="O281" s="1" t="str">
        <f>RIGHT(drito[[#This Row],[欄1]],LEN(drito[[#This Row],[欄1]])-2)</f>
        <v>121.51377</v>
      </c>
      <c r="P281" s="1" t="str">
        <f>MID(drito[[#This Row],[wkt]],FIND(" ",drito[[#This Row],[wkt]],18),FIND(",",drito[[#This Row],[wkt]],22)-FIND(" ",drito[[#This Row],[wkt]],18))</f>
        <v xml:space="preserve"> 25.025966</v>
      </c>
      <c r="Q281" s="1" t="str">
        <f>MID(drito[[#This Row],[wkt]],FIND(", ",drito[[#This Row],[wkt]]),FIND(" ",drito[[#This Row],[wkt]],45)-FIND(", ",drito[[#This Row],[wkt]]))</f>
        <v>, 121.518261</v>
      </c>
      <c r="R281" s="1" t="str">
        <f>RIGHT(drito[[#This Row],[欄2]],LEN(drito[[#This Row],[欄2]])-2)</f>
        <v>121.518261</v>
      </c>
      <c r="S281" s="1" t="str">
        <f>MID(drito[[#This Row],[wkt]],FIND(" ",drito[[#This Row],[wkt]],45),FIND(" ",drito[[#This Row],[wkt]],28)-FIND("((",drito[[#This Row],[wkt]]))</f>
        <v xml:space="preserve"> 25.032406)</v>
      </c>
      <c r="T281" s="1" t="str">
        <f>LEFT(drito[[#This Row],[欄3]],LEN(drito[[#This Row],[欄3]])-2)</f>
        <v xml:space="preserve"> 25.03240</v>
      </c>
    </row>
    <row r="282" spans="1:20" x14ac:dyDescent="0.3">
      <c r="A282" s="1" t="s">
        <v>1768</v>
      </c>
      <c r="B282">
        <v>286</v>
      </c>
      <c r="C282" s="1" t="s">
        <v>14</v>
      </c>
      <c r="D282" s="1" t="s">
        <v>1769</v>
      </c>
      <c r="E282" s="1" t="s">
        <v>1770</v>
      </c>
      <c r="F282">
        <v>25.086372000000001</v>
      </c>
      <c r="G282">
        <v>121.565713</v>
      </c>
      <c r="H282" s="1" t="s">
        <v>1771</v>
      </c>
      <c r="I282" s="1" t="s">
        <v>1772</v>
      </c>
      <c r="J282">
        <v>44</v>
      </c>
      <c r="K282" s="1" t="s">
        <v>849</v>
      </c>
      <c r="L282">
        <v>460.83371832814083</v>
      </c>
      <c r="M282" s="1" t="s">
        <v>1773</v>
      </c>
      <c r="N282" s="1" t="str">
        <f>MID(drito[[#This Row],[wkt]],FIND("((",drito[[#This Row],[wkt]]),FIND(" ",drito[[#This Row],[wkt]],28)-FIND("((",drito[[#This Row],[wkt]]))</f>
        <v>((121.565713</v>
      </c>
      <c r="O282" s="1" t="str">
        <f>RIGHT(drito[[#This Row],[欄1]],LEN(drito[[#This Row],[欄1]])-2)</f>
        <v>121.565713</v>
      </c>
      <c r="P282" s="1" t="str">
        <f>MID(drito[[#This Row],[wkt]],FIND(" ",drito[[#This Row],[wkt]],18),FIND(",",drito[[#This Row],[wkt]],22)-FIND(" ",drito[[#This Row],[wkt]],18))</f>
        <v xml:space="preserve"> 25.086372</v>
      </c>
      <c r="Q282" s="1" t="str">
        <f>MID(drito[[#This Row],[wkt]],FIND(", ",drito[[#This Row],[wkt]]),FIND(" ",drito[[#This Row],[wkt]],45)-FIND(", ",drito[[#This Row],[wkt]]))</f>
        <v>, 121.566647</v>
      </c>
      <c r="R282" s="1" t="str">
        <f>RIGHT(drito[[#This Row],[欄2]],LEN(drito[[#This Row],[欄2]])-2)</f>
        <v>121.566647</v>
      </c>
      <c r="S282" s="1" t="str">
        <f>MID(drito[[#This Row],[wkt]],FIND(" ",drito[[#This Row],[wkt]],45),FIND(" ",drito[[#This Row],[wkt]],28)-FIND("((",drito[[#This Row],[wkt]]))</f>
        <v xml:space="preserve"> 25.082339))</v>
      </c>
      <c r="T282" s="1" t="str">
        <f>LEFT(drito[[#This Row],[欄3]],LEN(drito[[#This Row],[欄3]])-2)</f>
        <v xml:space="preserve"> 25.082339</v>
      </c>
    </row>
    <row r="283" spans="1:20" x14ac:dyDescent="0.3">
      <c r="A283" s="1" t="s">
        <v>1774</v>
      </c>
      <c r="B283">
        <v>287</v>
      </c>
      <c r="C283" s="1" t="s">
        <v>14</v>
      </c>
      <c r="D283" s="1" t="s">
        <v>1775</v>
      </c>
      <c r="E283" s="1" t="s">
        <v>1776</v>
      </c>
      <c r="F283">
        <v>25.066424000000001</v>
      </c>
      <c r="G283">
        <v>121.53735399999999</v>
      </c>
      <c r="H283" s="1" t="s">
        <v>1777</v>
      </c>
      <c r="I283" s="1" t="s">
        <v>1778</v>
      </c>
      <c r="J283">
        <v>40</v>
      </c>
      <c r="K283" s="1" t="s">
        <v>231</v>
      </c>
      <c r="L283">
        <v>831.15674837477013</v>
      </c>
      <c r="M283" s="1" t="s">
        <v>1779</v>
      </c>
      <c r="N283" s="1" t="str">
        <f>MID(drito[[#This Row],[wkt]],FIND("((",drito[[#This Row],[wkt]]),FIND(" ",drito[[#This Row],[wkt]],28)-FIND("((",drito[[#This Row],[wkt]]))</f>
        <v>((121.537354</v>
      </c>
      <c r="O283" s="1" t="str">
        <f>RIGHT(drito[[#This Row],[欄1]],LEN(drito[[#This Row],[欄1]])-2)</f>
        <v>121.537354</v>
      </c>
      <c r="P283" s="1" t="str">
        <f>MID(drito[[#This Row],[wkt]],FIND(" ",drito[[#This Row],[wkt]],18),FIND(",",drito[[#This Row],[wkt]],22)-FIND(" ",drito[[#This Row],[wkt]],18))</f>
        <v xml:space="preserve"> 25.066424</v>
      </c>
      <c r="Q283" s="1" t="str">
        <f>MID(drito[[#This Row],[wkt]],FIND(", ",drito[[#This Row],[wkt]]),FIND(" ",drito[[#This Row],[wkt]],45)-FIND(", ",drito[[#This Row],[wkt]]))</f>
        <v>, 121.532991</v>
      </c>
      <c r="R283" s="1" t="str">
        <f>RIGHT(drito[[#This Row],[欄2]],LEN(drito[[#This Row],[欄2]])-2)</f>
        <v>121.532991</v>
      </c>
      <c r="S283" s="1" t="str">
        <f>MID(drito[[#This Row],[wkt]],FIND(" ",drito[[#This Row],[wkt]],45),FIND(" ",drito[[#This Row],[wkt]],28)-FIND("((",drito[[#This Row],[wkt]]))</f>
        <v xml:space="preserve"> 25.060365))</v>
      </c>
      <c r="T283" s="1" t="str">
        <f>LEFT(drito[[#This Row],[欄3]],LEN(drito[[#This Row],[欄3]])-2)</f>
        <v xml:space="preserve"> 25.060365</v>
      </c>
    </row>
    <row r="284" spans="1:20" x14ac:dyDescent="0.3">
      <c r="A284" s="1" t="s">
        <v>1780</v>
      </c>
      <c r="B284">
        <v>288</v>
      </c>
      <c r="C284" s="1" t="s">
        <v>14</v>
      </c>
      <c r="D284" s="1" t="s">
        <v>1781</v>
      </c>
      <c r="E284" s="1" t="s">
        <v>1782</v>
      </c>
      <c r="F284">
        <v>25.041927999999999</v>
      </c>
      <c r="G284">
        <v>121.524591</v>
      </c>
      <c r="H284" s="1" t="s">
        <v>1783</v>
      </c>
      <c r="I284" s="1" t="s">
        <v>1784</v>
      </c>
      <c r="J284">
        <v>62</v>
      </c>
      <c r="K284" s="1" t="s">
        <v>369</v>
      </c>
      <c r="L284">
        <v>246.55106060462464</v>
      </c>
      <c r="M284" s="1" t="s">
        <v>1785</v>
      </c>
      <c r="N284" s="1" t="str">
        <f>MID(drito[[#This Row],[wkt]],FIND("((",drito[[#This Row],[wkt]]),FIND(" ",drito[[#This Row],[wkt]],28)-FIND("((",drito[[#This Row],[wkt]]))</f>
        <v>((121.524591</v>
      </c>
      <c r="O284" s="1" t="str">
        <f>RIGHT(drito[[#This Row],[欄1]],LEN(drito[[#This Row],[欄1]])-2)</f>
        <v>121.524591</v>
      </c>
      <c r="P284" s="1" t="str">
        <f>MID(drito[[#This Row],[wkt]],FIND(" ",drito[[#This Row],[wkt]],18),FIND(",",drito[[#This Row],[wkt]],22)-FIND(" ",drito[[#This Row],[wkt]],18))</f>
        <v xml:space="preserve"> 25.041928</v>
      </c>
      <c r="Q284" s="1" t="str">
        <f>MID(drito[[#This Row],[wkt]],FIND(", ",drito[[#This Row],[wkt]]),FIND(" ",drito[[#This Row],[wkt]],45)-FIND(", ",drito[[#This Row],[wkt]]))</f>
        <v>, 121.524217</v>
      </c>
      <c r="R284" s="1" t="str">
        <f>RIGHT(drito[[#This Row],[欄2]],LEN(drito[[#This Row],[欄2]])-2)</f>
        <v>121.524217</v>
      </c>
      <c r="S284" s="1" t="str">
        <f>MID(drito[[#This Row],[wkt]],FIND(" ",drito[[#This Row],[wkt]],45),FIND(" ",drito[[#This Row],[wkt]],28)-FIND("((",drito[[#This Row],[wkt]]))</f>
        <v xml:space="preserve"> 25.044111))</v>
      </c>
      <c r="T284" s="1" t="str">
        <f>LEFT(drito[[#This Row],[欄3]],LEN(drito[[#This Row],[欄3]])-2)</f>
        <v xml:space="preserve"> 25.044111</v>
      </c>
    </row>
    <row r="285" spans="1:20" x14ac:dyDescent="0.3">
      <c r="A285" s="1" t="s">
        <v>1786</v>
      </c>
      <c r="B285">
        <v>289</v>
      </c>
      <c r="C285" s="1" t="s">
        <v>14</v>
      </c>
      <c r="D285" s="1" t="s">
        <v>1787</v>
      </c>
      <c r="E285" s="1" t="s">
        <v>1788</v>
      </c>
      <c r="F285">
        <v>25.023377</v>
      </c>
      <c r="G285">
        <v>121.518835</v>
      </c>
      <c r="H285" s="1" t="s">
        <v>1789</v>
      </c>
      <c r="I285" s="1" t="s">
        <v>1790</v>
      </c>
      <c r="J285">
        <v>44</v>
      </c>
      <c r="K285" s="1" t="s">
        <v>407</v>
      </c>
      <c r="L285">
        <v>532.62068792479852</v>
      </c>
      <c r="M285" s="1" t="s">
        <v>1791</v>
      </c>
      <c r="N285" s="1" t="str">
        <f>MID(drito[[#This Row],[wkt]],FIND("((",drito[[#This Row],[wkt]]),FIND(" ",drito[[#This Row],[wkt]],28)-FIND("((",drito[[#This Row],[wkt]]))</f>
        <v>((121.518835</v>
      </c>
      <c r="O285" s="1" t="str">
        <f>RIGHT(drito[[#This Row],[欄1]],LEN(drito[[#This Row],[欄1]])-2)</f>
        <v>121.518835</v>
      </c>
      <c r="P285" s="1" t="str">
        <f>MID(drito[[#This Row],[wkt]],FIND(" ",drito[[#This Row],[wkt]],18),FIND(",",drito[[#This Row],[wkt]],22)-FIND(" ",drito[[#This Row],[wkt]],18))</f>
        <v xml:space="preserve"> 25.023377</v>
      </c>
      <c r="Q285" s="1" t="str">
        <f>MID(drito[[#This Row],[wkt]],FIND(", ",drito[[#This Row],[wkt]]),FIND(" ",drito[[#This Row],[wkt]],45)-FIND(", ",drito[[#This Row],[wkt]]))</f>
        <v>, 121.521894</v>
      </c>
      <c r="R285" s="1" t="str">
        <f>RIGHT(drito[[#This Row],[欄2]],LEN(drito[[#This Row],[欄2]])-2)</f>
        <v>121.521894</v>
      </c>
      <c r="S285" s="1" t="str">
        <f>MID(drito[[#This Row],[wkt]],FIND(" ",drito[[#This Row],[wkt]],45),FIND(" ",drito[[#This Row],[wkt]],28)-FIND("((",drito[[#This Row],[wkt]]))</f>
        <v xml:space="preserve"> 25.027056))</v>
      </c>
      <c r="T285" s="1" t="str">
        <f>LEFT(drito[[#This Row],[欄3]],LEN(drito[[#This Row],[欄3]])-2)</f>
        <v xml:space="preserve"> 25.027056</v>
      </c>
    </row>
    <row r="286" spans="1:20" x14ac:dyDescent="0.3">
      <c r="A286" s="1" t="s">
        <v>1792</v>
      </c>
      <c r="B286">
        <v>290</v>
      </c>
      <c r="C286" s="1" t="s">
        <v>14</v>
      </c>
      <c r="D286" s="1" t="s">
        <v>1793</v>
      </c>
      <c r="E286" s="1" t="s">
        <v>1794</v>
      </c>
      <c r="F286">
        <v>25.068387000000001</v>
      </c>
      <c r="G286">
        <v>121.530188</v>
      </c>
      <c r="H286" s="1" t="s">
        <v>1795</v>
      </c>
      <c r="I286" s="1" t="s">
        <v>1796</v>
      </c>
      <c r="J286">
        <v>26</v>
      </c>
      <c r="K286" s="1" t="s">
        <v>704</v>
      </c>
      <c r="L286">
        <v>722.01063976191051</v>
      </c>
      <c r="M286" s="1" t="s">
        <v>1797</v>
      </c>
      <c r="N286" s="1" t="str">
        <f>MID(drito[[#This Row],[wkt]],FIND("((",drito[[#This Row],[wkt]]),FIND(" ",drito[[#This Row],[wkt]],28)-FIND("((",drito[[#This Row],[wkt]]))</f>
        <v>((121.530188</v>
      </c>
      <c r="O286" s="1" t="str">
        <f>RIGHT(drito[[#This Row],[欄1]],LEN(drito[[#This Row],[欄1]])-2)</f>
        <v>121.530188</v>
      </c>
      <c r="P286" s="1" t="str">
        <f>MID(drito[[#This Row],[wkt]],FIND(" ",drito[[#This Row],[wkt]],18),FIND(",",drito[[#This Row],[wkt]],22)-FIND(" ",drito[[#This Row],[wkt]],18))</f>
        <v xml:space="preserve"> 25.068387</v>
      </c>
      <c r="Q286" s="1" t="str">
        <f>MID(drito[[#This Row],[wkt]],FIND(", ",drito[[#This Row],[wkt]]),FIND(" ",drito[[#This Row],[wkt]],45)-FIND(", ",drito[[#This Row],[wkt]]))</f>
        <v>, 121.526835</v>
      </c>
      <c r="R286" s="1" t="str">
        <f>RIGHT(drito[[#This Row],[欄2]],LEN(drito[[#This Row],[欄2]])-2)</f>
        <v>121.526835</v>
      </c>
      <c r="S286" s="1" t="str">
        <f>MID(drito[[#This Row],[wkt]],FIND(" ",drito[[#This Row],[wkt]],45),FIND(" ",drito[[#This Row],[wkt]],28)-FIND("((",drito[[#This Row],[wkt]]))</f>
        <v xml:space="preserve"> 25.062835))</v>
      </c>
      <c r="T286" s="1" t="str">
        <f>LEFT(drito[[#This Row],[欄3]],LEN(drito[[#This Row],[欄3]])-2)</f>
        <v xml:space="preserve"> 25.062835</v>
      </c>
    </row>
    <row r="287" spans="1:20" x14ac:dyDescent="0.3">
      <c r="A287" s="1" t="s">
        <v>1798</v>
      </c>
      <c r="B287">
        <v>291</v>
      </c>
      <c r="C287" s="1" t="s">
        <v>14</v>
      </c>
      <c r="D287" s="1" t="s">
        <v>1799</v>
      </c>
      <c r="E287" s="1" t="s">
        <v>1800</v>
      </c>
      <c r="F287">
        <v>25.049616</v>
      </c>
      <c r="G287">
        <v>121.577459</v>
      </c>
      <c r="H287" s="1" t="s">
        <v>1801</v>
      </c>
      <c r="I287" s="1" t="s">
        <v>1802</v>
      </c>
      <c r="J287">
        <v>50</v>
      </c>
      <c r="K287" s="1" t="s">
        <v>150</v>
      </c>
      <c r="L287">
        <v>20.379069186954702</v>
      </c>
      <c r="M287" s="1" t="s">
        <v>1803</v>
      </c>
      <c r="N287" s="1" t="str">
        <f>MID(drito[[#This Row],[wkt]],FIND("((",drito[[#This Row],[wkt]]),FIND(" ",drito[[#This Row],[wkt]],28)-FIND("((",drito[[#This Row],[wkt]]))</f>
        <v>((121.577459</v>
      </c>
      <c r="O287" s="1" t="str">
        <f>RIGHT(drito[[#This Row],[欄1]],LEN(drito[[#This Row],[欄1]])-2)</f>
        <v>121.577459</v>
      </c>
      <c r="P287" s="1" t="str">
        <f>MID(drito[[#This Row],[wkt]],FIND(" ",drito[[#This Row],[wkt]],18),FIND(",",drito[[#This Row],[wkt]],22)-FIND(" ",drito[[#This Row],[wkt]],18))</f>
        <v xml:space="preserve"> 25.049616</v>
      </c>
      <c r="Q287" s="1" t="str">
        <f>MID(drito[[#This Row],[wkt]],FIND(", ",drito[[#This Row],[wkt]]),FIND(" ",drito[[#This Row],[wkt]],45)-FIND(", ",drito[[#This Row],[wkt]]))</f>
        <v>, 121.577464</v>
      </c>
      <c r="R287" s="1" t="str">
        <f>RIGHT(drito[[#This Row],[欄2]],LEN(drito[[#This Row],[欄2]])-2)</f>
        <v>121.577464</v>
      </c>
      <c r="S287" s="1" t="str">
        <f>MID(drito[[#This Row],[wkt]],FIND(" ",drito[[#This Row],[wkt]],45),FIND(" ",drito[[#This Row],[wkt]],28)-FIND("((",drito[[#This Row],[wkt]]))</f>
        <v xml:space="preserve"> 25.049799))</v>
      </c>
      <c r="T287" s="1" t="str">
        <f>LEFT(drito[[#This Row],[欄3]],LEN(drito[[#This Row],[欄3]])-2)</f>
        <v xml:space="preserve"> 25.049799</v>
      </c>
    </row>
    <row r="288" spans="1:20" x14ac:dyDescent="0.3">
      <c r="A288" s="1" t="s">
        <v>1804</v>
      </c>
      <c r="B288">
        <v>292</v>
      </c>
      <c r="C288" s="1" t="s">
        <v>14</v>
      </c>
      <c r="D288" s="1" t="s">
        <v>1805</v>
      </c>
      <c r="E288" s="1" t="s">
        <v>1806</v>
      </c>
      <c r="F288">
        <v>25.046361000000001</v>
      </c>
      <c r="G288">
        <v>121.582848</v>
      </c>
      <c r="H288" s="1" t="s">
        <v>1807</v>
      </c>
      <c r="I288" s="1" t="s">
        <v>1808</v>
      </c>
      <c r="J288">
        <v>40</v>
      </c>
      <c r="K288" s="1" t="s">
        <v>96</v>
      </c>
      <c r="L288">
        <v>90.90877436610279</v>
      </c>
      <c r="M288" s="1" t="s">
        <v>1809</v>
      </c>
      <c r="N288" s="1" t="str">
        <f>MID(drito[[#This Row],[wkt]],FIND("((",drito[[#This Row],[wkt]]),FIND(" ",drito[[#This Row],[wkt]],28)-FIND("((",drito[[#This Row],[wkt]]))</f>
        <v>((121.582848</v>
      </c>
      <c r="O288" s="1" t="str">
        <f>RIGHT(drito[[#This Row],[欄1]],LEN(drito[[#This Row],[欄1]])-2)</f>
        <v>121.582848</v>
      </c>
      <c r="P288" s="1" t="str">
        <f>MID(drito[[#This Row],[wkt]],FIND(" ",drito[[#This Row],[wkt]],18),FIND(",",drito[[#This Row],[wkt]],22)-FIND(" ",drito[[#This Row],[wkt]],18))</f>
        <v xml:space="preserve"> 25.046361</v>
      </c>
      <c r="Q288" s="1" t="str">
        <f>MID(drito[[#This Row],[wkt]],FIND(", ",drito[[#This Row],[wkt]]),FIND(" ",drito[[#This Row],[wkt]],45)-FIND(", ",drito[[#This Row],[wkt]]))</f>
        <v>, 121.582441</v>
      </c>
      <c r="R288" s="1" t="str">
        <f>RIGHT(drito[[#This Row],[欄2]],LEN(drito[[#This Row],[欄2]])-2)</f>
        <v>121.582441</v>
      </c>
      <c r="S288" s="1" t="str">
        <f>MID(drito[[#This Row],[wkt]],FIND(" ",drito[[#This Row],[wkt]],45),FIND(" ",drito[[#This Row],[wkt]],28)-FIND("((",drito[[#This Row],[wkt]]))</f>
        <v xml:space="preserve"> 25.045653))</v>
      </c>
      <c r="T288" s="1" t="str">
        <f>LEFT(drito[[#This Row],[欄3]],LEN(drito[[#This Row],[欄3]])-2)</f>
        <v xml:space="preserve"> 25.045653</v>
      </c>
    </row>
    <row r="289" spans="1:20" x14ac:dyDescent="0.3">
      <c r="A289" s="1" t="s">
        <v>1810</v>
      </c>
      <c r="B289">
        <v>293</v>
      </c>
      <c r="C289" s="1" t="s">
        <v>14</v>
      </c>
      <c r="D289" s="1" t="s">
        <v>1811</v>
      </c>
      <c r="E289" s="1" t="s">
        <v>1812</v>
      </c>
      <c r="F289">
        <v>25.013283999999999</v>
      </c>
      <c r="G289">
        <v>121.53003699999999</v>
      </c>
      <c r="H289" s="1" t="s">
        <v>1813</v>
      </c>
      <c r="I289" s="1" t="s">
        <v>1814</v>
      </c>
      <c r="J289">
        <v>40</v>
      </c>
      <c r="K289" s="1" t="s">
        <v>299</v>
      </c>
      <c r="L289">
        <v>449.90005984197273</v>
      </c>
      <c r="M289" s="1" t="s">
        <v>1815</v>
      </c>
      <c r="N289" s="1" t="str">
        <f>MID(drito[[#This Row],[wkt]],FIND("((",drito[[#This Row],[wkt]]),FIND(" ",drito[[#This Row],[wkt]],28)-FIND("((",drito[[#This Row],[wkt]]))</f>
        <v>((121.530037</v>
      </c>
      <c r="O289" s="1" t="str">
        <f>RIGHT(drito[[#This Row],[欄1]],LEN(drito[[#This Row],[欄1]])-2)</f>
        <v>121.530037</v>
      </c>
      <c r="P289" s="1" t="str">
        <f>MID(drito[[#This Row],[wkt]],FIND(" ",drito[[#This Row],[wkt]],18),FIND(",",drito[[#This Row],[wkt]],22)-FIND(" ",drito[[#This Row],[wkt]],18))</f>
        <v xml:space="preserve"> 25.013284</v>
      </c>
      <c r="Q289" s="1" t="str">
        <f>MID(drito[[#This Row],[wkt]],FIND(", ",drito[[#This Row],[wkt]]),FIND(" ",drito[[#This Row],[wkt]],45)-FIND(", ",drito[[#This Row],[wkt]]))</f>
        <v>, 121.533623</v>
      </c>
      <c r="R289" s="1" t="str">
        <f>RIGHT(drito[[#This Row],[欄2]],LEN(drito[[#This Row],[欄2]])-2)</f>
        <v>121.533623</v>
      </c>
      <c r="S289" s="1" t="str">
        <f>MID(drito[[#This Row],[wkt]],FIND(" ",drito[[#This Row],[wkt]],45),FIND(" ",drito[[#This Row],[wkt]],28)-FIND("((",drito[[#This Row],[wkt]]))</f>
        <v xml:space="preserve"> 25.015148))</v>
      </c>
      <c r="T289" s="1" t="str">
        <f>LEFT(drito[[#This Row],[欄3]],LEN(drito[[#This Row],[欄3]])-2)</f>
        <v xml:space="preserve"> 25.015148</v>
      </c>
    </row>
    <row r="290" spans="1:20" x14ac:dyDescent="0.3">
      <c r="A290" s="1" t="s">
        <v>1816</v>
      </c>
      <c r="B290">
        <v>294</v>
      </c>
      <c r="C290" s="1" t="s">
        <v>14</v>
      </c>
      <c r="D290" s="1" t="s">
        <v>1817</v>
      </c>
      <c r="E290" s="1" t="s">
        <v>1818</v>
      </c>
      <c r="F290">
        <v>25.047616999999999</v>
      </c>
      <c r="G290">
        <v>121.540431</v>
      </c>
      <c r="H290" s="1" t="s">
        <v>1819</v>
      </c>
      <c r="I290" s="1" t="s">
        <v>1820</v>
      </c>
      <c r="J290">
        <v>36</v>
      </c>
      <c r="K290" s="1" t="s">
        <v>783</v>
      </c>
      <c r="L290">
        <v>486.70664949298879</v>
      </c>
      <c r="M290" s="1" t="s">
        <v>1821</v>
      </c>
      <c r="N290" s="1" t="str">
        <f>MID(drito[[#This Row],[wkt]],FIND("((",drito[[#This Row],[wkt]]),FIND(" ",drito[[#This Row],[wkt]],28)-FIND("((",drito[[#This Row],[wkt]]))</f>
        <v>((121.540431</v>
      </c>
      <c r="O290" s="1" t="str">
        <f>RIGHT(drito[[#This Row],[欄1]],LEN(drito[[#This Row],[欄1]])-2)</f>
        <v>121.540431</v>
      </c>
      <c r="P290" s="1" t="str">
        <f>MID(drito[[#This Row],[wkt]],FIND(" ",drito[[#This Row],[wkt]],18),FIND(",",drito[[#This Row],[wkt]],22)-FIND(" ",drito[[#This Row],[wkt]],18))</f>
        <v xml:space="preserve"> 25.047617</v>
      </c>
      <c r="Q290" s="1" t="str">
        <f>MID(drito[[#This Row],[wkt]],FIND(", ",drito[[#This Row],[wkt]]),FIND(" ",drito[[#This Row],[wkt]],45)-FIND(", ",drito[[#This Row],[wkt]]))</f>
        <v>, 121.541863</v>
      </c>
      <c r="R290" s="1" t="str">
        <f>RIGHT(drito[[#This Row],[欄2]],LEN(drito[[#This Row],[欄2]])-2)</f>
        <v>121.541863</v>
      </c>
      <c r="S290" s="1" t="str">
        <f>MID(drito[[#This Row],[wkt]],FIND(" ",drito[[#This Row],[wkt]],45),FIND(" ",drito[[#This Row],[wkt]],28)-FIND("((",drito[[#This Row],[wkt]]))</f>
        <v xml:space="preserve"> 25.051748))</v>
      </c>
      <c r="T290" s="1" t="str">
        <f>LEFT(drito[[#This Row],[欄3]],LEN(drito[[#This Row],[欄3]])-2)</f>
        <v xml:space="preserve"> 25.051748</v>
      </c>
    </row>
    <row r="291" spans="1:20" x14ac:dyDescent="0.3">
      <c r="A291" s="1" t="s">
        <v>1822</v>
      </c>
      <c r="B291">
        <v>295</v>
      </c>
      <c r="C291" s="1" t="s">
        <v>14</v>
      </c>
      <c r="D291" s="1" t="s">
        <v>1823</v>
      </c>
      <c r="E291" s="1" t="s">
        <v>1824</v>
      </c>
      <c r="F291">
        <v>25.023472999999999</v>
      </c>
      <c r="G291">
        <v>121.541083</v>
      </c>
      <c r="H291" s="1" t="s">
        <v>1825</v>
      </c>
      <c r="I291" s="1" t="s">
        <v>1826</v>
      </c>
      <c r="J291">
        <v>26</v>
      </c>
      <c r="K291" s="1" t="s">
        <v>137</v>
      </c>
      <c r="L291">
        <v>412.11627160245365</v>
      </c>
      <c r="M291" s="1" t="s">
        <v>1827</v>
      </c>
      <c r="N291" s="1" t="str">
        <f>MID(drito[[#This Row],[wkt]],FIND("((",drito[[#This Row],[wkt]]),FIND(" ",drito[[#This Row],[wkt]],28)-FIND("((",drito[[#This Row],[wkt]]))</f>
        <v>((121.541083</v>
      </c>
      <c r="O291" s="1" t="str">
        <f>RIGHT(drito[[#This Row],[欄1]],LEN(drito[[#This Row],[欄1]])-2)</f>
        <v>121.541083</v>
      </c>
      <c r="P291" s="1" t="str">
        <f>MID(drito[[#This Row],[wkt]],FIND(" ",drito[[#This Row],[wkt]],18),FIND(",",drito[[#This Row],[wkt]],22)-FIND(" ",drito[[#This Row],[wkt]],18))</f>
        <v xml:space="preserve"> 25.023473</v>
      </c>
      <c r="Q291" s="1" t="str">
        <f>MID(drito[[#This Row],[wkt]],FIND(", ",drito[[#This Row],[wkt]]),FIND(" ",drito[[#This Row],[wkt]],45)-FIND(", ",drito[[#This Row],[wkt]]))</f>
        <v>, 121.543636</v>
      </c>
      <c r="R291" s="1" t="str">
        <f>RIGHT(drito[[#This Row],[欄2]],LEN(drito[[#This Row],[欄2]])-2)</f>
        <v>121.543636</v>
      </c>
      <c r="S291" s="1" t="str">
        <f>MID(drito[[#This Row],[wkt]],FIND(" ",drito[[#This Row],[wkt]],45),FIND(" ",drito[[#This Row],[wkt]],28)-FIND("((",drito[[#This Row],[wkt]]))</f>
        <v xml:space="preserve"> 25.026154))</v>
      </c>
      <c r="T291" s="1" t="str">
        <f>LEFT(drito[[#This Row],[欄3]],LEN(drito[[#This Row],[欄3]])-2)</f>
        <v xml:space="preserve"> 25.026154</v>
      </c>
    </row>
    <row r="292" spans="1:20" x14ac:dyDescent="0.3">
      <c r="A292" s="1" t="s">
        <v>1828</v>
      </c>
      <c r="B292">
        <v>296</v>
      </c>
      <c r="C292" s="1" t="s">
        <v>14</v>
      </c>
      <c r="D292" s="1" t="s">
        <v>1829</v>
      </c>
      <c r="E292" s="1" t="s">
        <v>1830</v>
      </c>
      <c r="F292">
        <v>25.001545</v>
      </c>
      <c r="G292">
        <v>121.536446</v>
      </c>
      <c r="H292" s="1" t="s">
        <v>1831</v>
      </c>
      <c r="I292" s="1" t="s">
        <v>1832</v>
      </c>
      <c r="J292">
        <v>32</v>
      </c>
      <c r="K292" s="1" t="s">
        <v>435</v>
      </c>
      <c r="L292">
        <v>268.07057811895424</v>
      </c>
      <c r="M292" s="1" t="s">
        <v>1833</v>
      </c>
      <c r="N292" s="1" t="str">
        <f>MID(drito[[#This Row],[wkt]],FIND("((",drito[[#This Row],[wkt]]),FIND(" ",drito[[#This Row],[wkt]],28)-FIND("((",drito[[#This Row],[wkt]]))</f>
        <v>((121.536446</v>
      </c>
      <c r="O292" s="1" t="str">
        <f>RIGHT(drito[[#This Row],[欄1]],LEN(drito[[#This Row],[欄1]])-2)</f>
        <v>121.536446</v>
      </c>
      <c r="P292" s="1" t="str">
        <f>MID(drito[[#This Row],[wkt]],FIND(" ",drito[[#This Row],[wkt]],18),FIND(",",drito[[#This Row],[wkt]],22)-FIND(" ",drito[[#This Row],[wkt]],18))</f>
        <v xml:space="preserve"> 25.001545</v>
      </c>
      <c r="Q292" s="1" t="str">
        <f>MID(drito[[#This Row],[wkt]],FIND(", ",drito[[#This Row],[wkt]]),FIND(" ",drito[[#This Row],[wkt]],45)-FIND(", ",drito[[#This Row],[wkt]]))</f>
        <v>, 121.538572</v>
      </c>
      <c r="R292" s="1" t="str">
        <f>RIGHT(drito[[#This Row],[欄2]],LEN(drito[[#This Row],[欄2]])-2)</f>
        <v>121.538572</v>
      </c>
      <c r="S292" s="1" t="str">
        <f>MID(drito[[#This Row],[wkt]],FIND(" ",drito[[#This Row],[wkt]],45),FIND(" ",drito[[#This Row],[wkt]],28)-FIND("((",drito[[#This Row],[wkt]]))</f>
        <v xml:space="preserve"> 25.002676))</v>
      </c>
      <c r="T292" s="1" t="str">
        <f>LEFT(drito[[#This Row],[欄3]],LEN(drito[[#This Row],[欄3]])-2)</f>
        <v xml:space="preserve"> 25.002676</v>
      </c>
    </row>
    <row r="293" spans="1:20" x14ac:dyDescent="0.3">
      <c r="A293" s="1" t="s">
        <v>1834</v>
      </c>
      <c r="B293">
        <v>297</v>
      </c>
      <c r="C293" s="1" t="s">
        <v>14</v>
      </c>
      <c r="D293" s="1" t="s">
        <v>1835</v>
      </c>
      <c r="E293" s="1" t="s">
        <v>1836</v>
      </c>
      <c r="F293">
        <v>25.041702000000001</v>
      </c>
      <c r="G293">
        <v>121.499922</v>
      </c>
      <c r="H293" s="1" t="s">
        <v>1837</v>
      </c>
      <c r="I293" s="1" t="s">
        <v>1838</v>
      </c>
      <c r="J293">
        <v>26</v>
      </c>
      <c r="K293" s="1" t="s">
        <v>428</v>
      </c>
      <c r="L293">
        <v>693.55873621307842</v>
      </c>
      <c r="M293" s="1" t="s">
        <v>1839</v>
      </c>
      <c r="N293" s="1" t="str">
        <f>MID(drito[[#This Row],[wkt]],FIND("((",drito[[#This Row],[wkt]]),FIND(" ",drito[[#This Row],[wkt]],28)-FIND("((",drito[[#This Row],[wkt]]))</f>
        <v>((121.499922</v>
      </c>
      <c r="O293" s="1" t="str">
        <f>RIGHT(drito[[#This Row],[欄1]],LEN(drito[[#This Row],[欄1]])-2)</f>
        <v>121.499922</v>
      </c>
      <c r="P293" s="1" t="str">
        <f>MID(drito[[#This Row],[wkt]],FIND(" ",drito[[#This Row],[wkt]],18),FIND(",",drito[[#This Row],[wkt]],22)-FIND(" ",drito[[#This Row],[wkt]],18))</f>
        <v xml:space="preserve"> 25.041702</v>
      </c>
      <c r="Q293" s="1" t="str">
        <f>MID(drito[[#This Row],[wkt]],FIND(", ",drito[[#This Row],[wkt]]),FIND(" ",drito[[#This Row],[wkt]],45)-FIND(", ",drito[[#This Row],[wkt]]))</f>
        <v>, 121.49953</v>
      </c>
      <c r="R293" s="1" t="str">
        <f>RIGHT(drito[[#This Row],[欄2]],LEN(drito[[#This Row],[欄2]])-2)</f>
        <v>121.49953</v>
      </c>
      <c r="S293" s="1" t="str">
        <f>MID(drito[[#This Row],[wkt]],FIND(" ",drito[[#This Row],[wkt]],45),FIND(" ",drito[[#This Row],[wkt]],28)-FIND("((",drito[[#This Row],[wkt]]))</f>
        <v xml:space="preserve"> 25.035484))</v>
      </c>
      <c r="T293" s="1" t="str">
        <f>LEFT(drito[[#This Row],[欄3]],LEN(drito[[#This Row],[欄3]])-2)</f>
        <v xml:space="preserve"> 25.035484</v>
      </c>
    </row>
    <row r="294" spans="1:20" x14ac:dyDescent="0.3">
      <c r="A294" s="1" t="s">
        <v>1840</v>
      </c>
      <c r="B294">
        <v>298</v>
      </c>
      <c r="C294" s="1" t="s">
        <v>14</v>
      </c>
      <c r="D294" s="1" t="s">
        <v>1841</v>
      </c>
      <c r="E294" s="1" t="s">
        <v>1842</v>
      </c>
      <c r="F294">
        <v>25.056457999999999</v>
      </c>
      <c r="G294">
        <v>121.516976</v>
      </c>
      <c r="H294" s="1" t="s">
        <v>1843</v>
      </c>
      <c r="I294" s="1" t="s">
        <v>1844</v>
      </c>
      <c r="J294">
        <v>32</v>
      </c>
      <c r="K294" s="1" t="s">
        <v>643</v>
      </c>
      <c r="L294">
        <v>418.45209810383039</v>
      </c>
      <c r="M294" s="1" t="s">
        <v>1845</v>
      </c>
      <c r="N294" s="1" t="str">
        <f>MID(drito[[#This Row],[wkt]],FIND("((",drito[[#This Row],[wkt]]),FIND(" ",drito[[#This Row],[wkt]],28)-FIND("((",drito[[#This Row],[wkt]]))</f>
        <v>((121.516976</v>
      </c>
      <c r="O294" s="1" t="str">
        <f>RIGHT(drito[[#This Row],[欄1]],LEN(drito[[#This Row],[欄1]])-2)</f>
        <v>121.516976</v>
      </c>
      <c r="P294" s="1" t="str">
        <f>MID(drito[[#This Row],[wkt]],FIND(" ",drito[[#This Row],[wkt]],18),FIND(",",drito[[#This Row],[wkt]],22)-FIND(" ",drito[[#This Row],[wkt]],18))</f>
        <v xml:space="preserve"> 25.056458</v>
      </c>
      <c r="Q294" s="1" t="str">
        <f>MID(drito[[#This Row],[wkt]],FIND(", ",drito[[#This Row],[wkt]]),FIND(" ",drito[[#This Row],[wkt]],45)-FIND(", ",drito[[#This Row],[wkt]]))</f>
        <v>, 121.520588</v>
      </c>
      <c r="R294" s="1" t="str">
        <f>RIGHT(drito[[#This Row],[欄2]],LEN(drito[[#This Row],[欄2]])-2)</f>
        <v>121.520588</v>
      </c>
      <c r="S294" s="1" t="str">
        <f>MID(drito[[#This Row],[wkt]],FIND(" ",drito[[#This Row],[wkt]],45),FIND(" ",drito[[#This Row],[wkt]],28)-FIND("((",drito[[#This Row],[wkt]]))</f>
        <v xml:space="preserve"> 25.057499))</v>
      </c>
      <c r="T294" s="1" t="str">
        <f>LEFT(drito[[#This Row],[欄3]],LEN(drito[[#This Row],[欄3]])-2)</f>
        <v xml:space="preserve"> 25.057499</v>
      </c>
    </row>
    <row r="295" spans="1:20" x14ac:dyDescent="0.3">
      <c r="A295" s="1" t="s">
        <v>1846</v>
      </c>
      <c r="B295">
        <v>299</v>
      </c>
      <c r="C295" s="1" t="s">
        <v>14</v>
      </c>
      <c r="D295" s="1" t="s">
        <v>1847</v>
      </c>
      <c r="E295" s="1" t="s">
        <v>1848</v>
      </c>
      <c r="F295">
        <v>25.029264000000001</v>
      </c>
      <c r="G295">
        <v>121.499358</v>
      </c>
      <c r="H295" s="1" t="s">
        <v>1849</v>
      </c>
      <c r="I295" s="1" t="s">
        <v>1850</v>
      </c>
      <c r="J295">
        <v>32</v>
      </c>
      <c r="K295" s="1" t="s">
        <v>428</v>
      </c>
      <c r="L295">
        <v>652.50339954493688</v>
      </c>
      <c r="M295" s="1" t="s">
        <v>1851</v>
      </c>
      <c r="N295" s="1" t="str">
        <f>MID(drito[[#This Row],[wkt]],FIND("((",drito[[#This Row],[wkt]]),FIND(" ",drito[[#This Row],[wkt]],28)-FIND("((",drito[[#This Row],[wkt]]))</f>
        <v>((121.499358</v>
      </c>
      <c r="O295" s="1" t="str">
        <f>RIGHT(drito[[#This Row],[欄1]],LEN(drito[[#This Row],[欄1]])-2)</f>
        <v>121.499358</v>
      </c>
      <c r="P295" s="1" t="str">
        <f>MID(drito[[#This Row],[wkt]],FIND(" ",drito[[#This Row],[wkt]],18),FIND(",",drito[[#This Row],[wkt]],22)-FIND(" ",drito[[#This Row],[wkt]],18))</f>
        <v xml:space="preserve"> 25.029264</v>
      </c>
      <c r="Q295" s="1" t="str">
        <f>MID(drito[[#This Row],[wkt]],FIND(", ",drito[[#This Row],[wkt]]),FIND(" ",drito[[#This Row],[wkt]],45)-FIND(", ",drito[[#This Row],[wkt]]))</f>
        <v>, 121.499798</v>
      </c>
      <c r="R295" s="1" t="str">
        <f>RIGHT(drito[[#This Row],[欄2]],LEN(drito[[#This Row],[欄2]])-2)</f>
        <v>121.499798</v>
      </c>
      <c r="S295" s="1" t="str">
        <f>MID(drito[[#This Row],[wkt]],FIND(" ",drito[[#This Row],[wkt]],45),FIND(" ",drito[[#This Row],[wkt]],28)-FIND("((",drito[[#This Row],[wkt]]))</f>
        <v xml:space="preserve"> 25.035109))</v>
      </c>
      <c r="T295" s="1" t="str">
        <f>LEFT(drito[[#This Row],[欄3]],LEN(drito[[#This Row],[欄3]])-2)</f>
        <v xml:space="preserve"> 25.035109</v>
      </c>
    </row>
    <row r="296" spans="1:20" x14ac:dyDescent="0.3">
      <c r="A296" s="1" t="s">
        <v>1852</v>
      </c>
      <c r="B296">
        <v>300</v>
      </c>
      <c r="C296" s="1" t="s">
        <v>14</v>
      </c>
      <c r="D296" s="1" t="s">
        <v>1853</v>
      </c>
      <c r="E296" s="1" t="s">
        <v>1854</v>
      </c>
      <c r="F296">
        <v>25.033208999999999</v>
      </c>
      <c r="G296">
        <v>121.55873099999999</v>
      </c>
      <c r="H296" s="1" t="s">
        <v>1855</v>
      </c>
      <c r="I296" s="1" t="s">
        <v>1856</v>
      </c>
      <c r="J296">
        <v>28</v>
      </c>
      <c r="K296" s="1" t="s">
        <v>39</v>
      </c>
      <c r="L296">
        <v>319.78865810662097</v>
      </c>
      <c r="M296" s="1" t="s">
        <v>1857</v>
      </c>
      <c r="N296" s="1" t="str">
        <f>MID(drito[[#This Row],[wkt]],FIND("((",drito[[#This Row],[wkt]]),FIND(" ",drito[[#This Row],[wkt]],28)-FIND("((",drito[[#This Row],[wkt]]))</f>
        <v>((121.558731</v>
      </c>
      <c r="O296" s="1" t="str">
        <f>RIGHT(drito[[#This Row],[欄1]],LEN(drito[[#This Row],[欄1]])-2)</f>
        <v>121.558731</v>
      </c>
      <c r="P296" s="1" t="str">
        <f>MID(drito[[#This Row],[wkt]],FIND(" ",drito[[#This Row],[wkt]],18),FIND(",",drito[[#This Row],[wkt]],22)-FIND(" ",drito[[#This Row],[wkt]],18))</f>
        <v xml:space="preserve"> 25.033209</v>
      </c>
      <c r="Q296" s="1" t="str">
        <f>MID(drito[[#This Row],[wkt]],FIND(", ",drito[[#This Row],[wkt]]),FIND(" ",drito[[#This Row],[wkt]],45)-FIND(", ",drito[[#This Row],[wkt]]))</f>
        <v>, 121.561564</v>
      </c>
      <c r="R296" s="1" t="str">
        <f>RIGHT(drito[[#This Row],[欄2]],LEN(drito[[#This Row],[欄2]])-2)</f>
        <v>121.561564</v>
      </c>
      <c r="S296" s="1" t="str">
        <f>MID(drito[[#This Row],[wkt]],FIND(" ",drito[[#This Row],[wkt]],45),FIND(" ",drito[[#This Row],[wkt]],28)-FIND("((",drito[[#This Row],[wkt]]))</f>
        <v xml:space="preserve"> 25.032733))</v>
      </c>
      <c r="T296" s="1" t="str">
        <f>LEFT(drito[[#This Row],[欄3]],LEN(drito[[#This Row],[欄3]])-2)</f>
        <v xml:space="preserve"> 25.032733</v>
      </c>
    </row>
    <row r="297" spans="1:20" x14ac:dyDescent="0.3">
      <c r="A297" s="1" t="s">
        <v>1858</v>
      </c>
      <c r="B297">
        <v>301</v>
      </c>
      <c r="C297" s="1" t="s">
        <v>14</v>
      </c>
      <c r="D297" s="1" t="s">
        <v>1859</v>
      </c>
      <c r="E297" s="1" t="s">
        <v>1860</v>
      </c>
      <c r="F297">
        <v>25.055062</v>
      </c>
      <c r="G297">
        <v>121.52538300000001</v>
      </c>
      <c r="H297" s="1" t="s">
        <v>1861</v>
      </c>
      <c r="I297" s="1" t="s">
        <v>1862</v>
      </c>
      <c r="J297">
        <v>28</v>
      </c>
      <c r="K297" s="1" t="s">
        <v>388</v>
      </c>
      <c r="L297">
        <v>544.12167725290283</v>
      </c>
      <c r="M297" s="1" t="s">
        <v>1863</v>
      </c>
      <c r="N297" s="1" t="str">
        <f>MID(drito[[#This Row],[wkt]],FIND("((",drito[[#This Row],[wkt]]),FIND(" ",drito[[#This Row],[wkt]],28)-FIND("((",drito[[#This Row],[wkt]]))</f>
        <v>((121.525383</v>
      </c>
      <c r="O297" s="1" t="str">
        <f>RIGHT(drito[[#This Row],[欄1]],LEN(drito[[#This Row],[欄1]])-2)</f>
        <v>121.525383</v>
      </c>
      <c r="P297" s="1" t="str">
        <f>MID(drito[[#This Row],[wkt]],FIND(" ",drito[[#This Row],[wkt]],18),FIND(",",drito[[#This Row],[wkt]],22)-FIND(" ",drito[[#This Row],[wkt]],18))</f>
        <v xml:space="preserve"> 25.055062</v>
      </c>
      <c r="Q297" s="1" t="str">
        <f>MID(drito[[#This Row],[wkt]],FIND(", ",drito[[#This Row],[wkt]]),FIND(" ",drito[[#This Row],[wkt]],45)-FIND(", ",drito[[#This Row],[wkt]]))</f>
        <v>, 121.521154</v>
      </c>
      <c r="R297" s="1" t="str">
        <f>RIGHT(drito[[#This Row],[欄2]],LEN(drito[[#This Row],[欄2]])-2)</f>
        <v>121.521154</v>
      </c>
      <c r="S297" s="1" t="str">
        <f>MID(drito[[#This Row],[wkt]],FIND(" ",drito[[#This Row],[wkt]],45),FIND(" ",drito[[#This Row],[wkt]],28)-FIND("((",drito[[#This Row],[wkt]]))</f>
        <v xml:space="preserve"> 25.052611))</v>
      </c>
      <c r="T297" s="1" t="str">
        <f>LEFT(drito[[#This Row],[欄3]],LEN(drito[[#This Row],[欄3]])-2)</f>
        <v xml:space="preserve"> 25.052611</v>
      </c>
    </row>
    <row r="298" spans="1:20" x14ac:dyDescent="0.3">
      <c r="A298" s="1" t="s">
        <v>1864</v>
      </c>
      <c r="B298">
        <v>302</v>
      </c>
      <c r="C298" s="1" t="s">
        <v>14</v>
      </c>
      <c r="D298" s="1" t="s">
        <v>1865</v>
      </c>
      <c r="E298" s="1" t="s">
        <v>1866</v>
      </c>
      <c r="F298">
        <v>25.060746000000002</v>
      </c>
      <c r="G298">
        <v>121.55071100000001</v>
      </c>
      <c r="H298" s="1" t="s">
        <v>1867</v>
      </c>
      <c r="I298" s="1" t="s">
        <v>1868</v>
      </c>
      <c r="J298">
        <v>40</v>
      </c>
      <c r="K298" s="1" t="s">
        <v>117</v>
      </c>
      <c r="L298">
        <v>296.20669018430027</v>
      </c>
      <c r="M298" s="1" t="s">
        <v>1869</v>
      </c>
      <c r="N298" s="1" t="str">
        <f>MID(drito[[#This Row],[wkt]],FIND("((",drito[[#This Row],[wkt]]),FIND(" ",drito[[#This Row],[wkt]],28)-FIND("((",drito[[#This Row],[wkt]]))</f>
        <v>((121.550711</v>
      </c>
      <c r="O298" s="1" t="str">
        <f>RIGHT(drito[[#This Row],[欄1]],LEN(drito[[#This Row],[欄1]])-2)</f>
        <v>121.550711</v>
      </c>
      <c r="P298" s="1" t="str">
        <f>MID(drito[[#This Row],[wkt]],FIND(" ",drito[[#This Row],[wkt]],18),FIND(",",drito[[#This Row],[wkt]],22)-FIND(" ",drito[[#This Row],[wkt]],18))</f>
        <v xml:space="preserve"> 25.060746</v>
      </c>
      <c r="Q298" s="1" t="str">
        <f>MID(drito[[#This Row],[wkt]],FIND(", ",drito[[#This Row],[wkt]]),FIND(" ",drito[[#This Row],[wkt]],45)-FIND(", ",drito[[#This Row],[wkt]]))</f>
        <v>, 121.552241</v>
      </c>
      <c r="R298" s="1" t="str">
        <f>RIGHT(drito[[#This Row],[欄2]],LEN(drito[[#This Row],[欄2]])-2)</f>
        <v>121.552241</v>
      </c>
      <c r="S298" s="1" t="str">
        <f>MID(drito[[#This Row],[wkt]],FIND(" ",drito[[#This Row],[wkt]],45),FIND(" ",drito[[#This Row],[wkt]],28)-FIND("((",drito[[#This Row],[wkt]]))</f>
        <v xml:space="preserve"> 25.062923))</v>
      </c>
      <c r="T298" s="1" t="str">
        <f>LEFT(drito[[#This Row],[欄3]],LEN(drito[[#This Row],[欄3]])-2)</f>
        <v xml:space="preserve"> 25.062923</v>
      </c>
    </row>
    <row r="299" spans="1:20" x14ac:dyDescent="0.3">
      <c r="A299" s="1" t="s">
        <v>1870</v>
      </c>
      <c r="B299">
        <v>303</v>
      </c>
      <c r="C299" s="1" t="s">
        <v>14</v>
      </c>
      <c r="D299" s="1" t="s">
        <v>1871</v>
      </c>
      <c r="E299" s="1" t="s">
        <v>1872</v>
      </c>
      <c r="F299">
        <v>25.076691</v>
      </c>
      <c r="G299">
        <v>121.617085</v>
      </c>
      <c r="H299" s="1" t="s">
        <v>1873</v>
      </c>
      <c r="I299" s="1" t="s">
        <v>1874</v>
      </c>
      <c r="J299">
        <v>34</v>
      </c>
      <c r="K299" s="1" t="s">
        <v>1222</v>
      </c>
      <c r="L299">
        <v>1102.6376954475788</v>
      </c>
      <c r="M299" s="1" t="s">
        <v>1875</v>
      </c>
      <c r="N299" s="1" t="str">
        <f>MID(drito[[#This Row],[wkt]],FIND("((",drito[[#This Row],[wkt]]),FIND(" ",drito[[#This Row],[wkt]],28)-FIND("((",drito[[#This Row],[wkt]]))</f>
        <v>((121.617085</v>
      </c>
      <c r="O299" s="1" t="str">
        <f>RIGHT(drito[[#This Row],[欄1]],LEN(drito[[#This Row],[欄1]])-2)</f>
        <v>121.617085</v>
      </c>
      <c r="P299" s="1" t="str">
        <f>MID(drito[[#This Row],[wkt]],FIND(" ",drito[[#This Row],[wkt]],18),FIND(",",drito[[#This Row],[wkt]],22)-FIND(" ",drito[[#This Row],[wkt]],18))</f>
        <v xml:space="preserve"> 25.076691</v>
      </c>
      <c r="Q299" s="1" t="str">
        <f>MID(drito[[#This Row],[wkt]],FIND(", ",drito[[#This Row],[wkt]]),FIND(" ",drito[[#This Row],[wkt]],45)-FIND(", ",drito[[#This Row],[wkt]]))</f>
        <v>, 121.608047</v>
      </c>
      <c r="R299" s="1" t="str">
        <f>RIGHT(drito[[#This Row],[欄2]],LEN(drito[[#This Row],[欄2]])-2)</f>
        <v>121.608047</v>
      </c>
      <c r="S299" s="1" t="str">
        <f>MID(drito[[#This Row],[wkt]],FIND(" ",drito[[#This Row],[wkt]],45),FIND(" ",drito[[#This Row],[wkt]],28)-FIND("((",drito[[#This Row],[wkt]]))</f>
        <v xml:space="preserve"> 25.072638))</v>
      </c>
      <c r="T299" s="1" t="str">
        <f>LEFT(drito[[#This Row],[欄3]],LEN(drito[[#This Row],[欄3]])-2)</f>
        <v xml:space="preserve"> 25.072638</v>
      </c>
    </row>
    <row r="300" spans="1:20" x14ac:dyDescent="0.3">
      <c r="A300" s="1" t="s">
        <v>1876</v>
      </c>
      <c r="B300">
        <v>304</v>
      </c>
      <c r="C300" s="1" t="s">
        <v>14</v>
      </c>
      <c r="D300" s="1" t="s">
        <v>1877</v>
      </c>
      <c r="E300" s="1" t="s">
        <v>1878</v>
      </c>
      <c r="F300">
        <v>25.029902</v>
      </c>
      <c r="G300">
        <v>121.531235</v>
      </c>
      <c r="H300" s="1" t="s">
        <v>1879</v>
      </c>
      <c r="I300" s="1" t="s">
        <v>1880</v>
      </c>
      <c r="J300">
        <v>32</v>
      </c>
      <c r="K300" s="1" t="s">
        <v>197</v>
      </c>
      <c r="L300">
        <v>450.80524909363913</v>
      </c>
      <c r="M300" s="1" t="s">
        <v>1881</v>
      </c>
      <c r="N300" s="1" t="str">
        <f>MID(drito[[#This Row],[wkt]],FIND("((",drito[[#This Row],[wkt]]),FIND(" ",drito[[#This Row],[wkt]],28)-FIND("((",drito[[#This Row],[wkt]]))</f>
        <v>((121.531235</v>
      </c>
      <c r="O300" s="1" t="str">
        <f>RIGHT(drito[[#This Row],[欄1]],LEN(drito[[#This Row],[欄1]])-2)</f>
        <v>121.531235</v>
      </c>
      <c r="P300" s="1" t="str">
        <f>MID(drito[[#This Row],[wkt]],FIND(" ",drito[[#This Row],[wkt]],18),FIND(",",drito[[#This Row],[wkt]],22)-FIND(" ",drito[[#This Row],[wkt]],18))</f>
        <v xml:space="preserve"> 25.029902</v>
      </c>
      <c r="Q300" s="1" t="str">
        <f>MID(drito[[#This Row],[wkt]],FIND(", ",drito[[#This Row],[wkt]]),FIND(" ",drito[[#This Row],[wkt]],45)-FIND(", ",drito[[#This Row],[wkt]]))</f>
        <v>, 121.529506</v>
      </c>
      <c r="R300" s="1" t="str">
        <f>RIGHT(drito[[#This Row],[欄2]],LEN(drito[[#This Row],[欄2]])-2)</f>
        <v>121.529506</v>
      </c>
      <c r="S300" s="1" t="str">
        <f>MID(drito[[#This Row],[wkt]],FIND(" ",drito[[#This Row],[wkt]],45),FIND(" ",drito[[#This Row],[wkt]],28)-FIND("((",drito[[#This Row],[wkt]]))</f>
        <v xml:space="preserve"> 25.033564))</v>
      </c>
      <c r="T300" s="1" t="str">
        <f>LEFT(drito[[#This Row],[欄3]],LEN(drito[[#This Row],[欄3]])-2)</f>
        <v xml:space="preserve"> 25.033564</v>
      </c>
    </row>
    <row r="301" spans="1:20" x14ac:dyDescent="0.3">
      <c r="A301" s="1" t="s">
        <v>1882</v>
      </c>
      <c r="B301">
        <v>305</v>
      </c>
      <c r="C301" s="1" t="s">
        <v>14</v>
      </c>
      <c r="D301" s="1" t="s">
        <v>1883</v>
      </c>
      <c r="E301" s="1" t="s">
        <v>1884</v>
      </c>
      <c r="F301">
        <v>25.087413000000002</v>
      </c>
      <c r="G301">
        <v>121.592253</v>
      </c>
      <c r="H301" s="1" t="s">
        <v>1885</v>
      </c>
      <c r="I301" s="1" t="s">
        <v>1886</v>
      </c>
      <c r="J301">
        <v>46</v>
      </c>
      <c r="K301" s="1" t="s">
        <v>1202</v>
      </c>
      <c r="L301">
        <v>465.76789313481044</v>
      </c>
      <c r="M301" s="1" t="s">
        <v>1887</v>
      </c>
      <c r="N301" s="1" t="str">
        <f>MID(drito[[#This Row],[wkt]],FIND("((",drito[[#This Row],[wkt]]),FIND(" ",drito[[#This Row],[wkt]],28)-FIND("((",drito[[#This Row],[wkt]]))</f>
        <v>((121.592253</v>
      </c>
      <c r="O301" s="1" t="str">
        <f>RIGHT(drito[[#This Row],[欄1]],LEN(drito[[#This Row],[欄1]])-2)</f>
        <v>121.592253</v>
      </c>
      <c r="P301" s="1" t="str">
        <f>MID(drito[[#This Row],[wkt]],FIND(" ",drito[[#This Row],[wkt]],18),FIND(",",drito[[#This Row],[wkt]],22)-FIND(" ",drito[[#This Row],[wkt]],18))</f>
        <v xml:space="preserve"> 25.087413</v>
      </c>
      <c r="Q301" s="1" t="str">
        <f>MID(drito[[#This Row],[wkt]],FIND(", ",drito[[#This Row],[wkt]]),FIND(" ",drito[[#This Row],[wkt]],45)-FIND(", ",drito[[#This Row],[wkt]]))</f>
        <v>, 121.594266</v>
      </c>
      <c r="R301" s="1" t="str">
        <f>RIGHT(drito[[#This Row],[欄2]],LEN(drito[[#This Row],[欄2]])-2)</f>
        <v>121.594266</v>
      </c>
      <c r="S301" s="1" t="str">
        <f>MID(drito[[#This Row],[wkt]],FIND(" ",drito[[#This Row],[wkt]],45),FIND(" ",drito[[#This Row],[wkt]],28)-FIND("((",drito[[#This Row],[wkt]]))</f>
        <v xml:space="preserve"> 25.083745))</v>
      </c>
      <c r="T301" s="1" t="str">
        <f>LEFT(drito[[#This Row],[欄3]],LEN(drito[[#This Row],[欄3]])-2)</f>
        <v xml:space="preserve"> 25.083745</v>
      </c>
    </row>
    <row r="302" spans="1:20" x14ac:dyDescent="0.3">
      <c r="A302" s="1" t="s">
        <v>1888</v>
      </c>
      <c r="B302">
        <v>306</v>
      </c>
      <c r="C302" s="1" t="s">
        <v>14</v>
      </c>
      <c r="D302" s="1" t="s">
        <v>1889</v>
      </c>
      <c r="E302" s="1" t="s">
        <v>1890</v>
      </c>
      <c r="F302">
        <v>25.027781000000001</v>
      </c>
      <c r="G302">
        <v>121.52198</v>
      </c>
      <c r="H302" s="1" t="s">
        <v>1891</v>
      </c>
      <c r="I302" s="1" t="s">
        <v>1892</v>
      </c>
      <c r="J302">
        <v>52</v>
      </c>
      <c r="K302" s="1" t="s">
        <v>407</v>
      </c>
      <c r="L302">
        <v>40.470414835748542</v>
      </c>
      <c r="M302" s="1" t="s">
        <v>1893</v>
      </c>
      <c r="N302" s="1" t="str">
        <f>MID(drito[[#This Row],[wkt]],FIND("((",drito[[#This Row],[wkt]]),FIND(" ",drito[[#This Row],[wkt]],28)-FIND("((",drito[[#This Row],[wkt]]))</f>
        <v>((121.52198</v>
      </c>
      <c r="O302" s="1" t="str">
        <f>RIGHT(drito[[#This Row],[欄1]],LEN(drito[[#This Row],[欄1]])-2)</f>
        <v>121.52198</v>
      </c>
      <c r="P302" s="1" t="str">
        <f>MID(drito[[#This Row],[wkt]],FIND(" ",drito[[#This Row],[wkt]],18),FIND(",",drito[[#This Row],[wkt]],22)-FIND(" ",drito[[#This Row],[wkt]],18))</f>
        <v xml:space="preserve"> 25.027781</v>
      </c>
      <c r="Q302" s="1" t="str">
        <f>MID(drito[[#This Row],[wkt]],FIND(", ",drito[[#This Row],[wkt]]),FIND(" ",drito[[#This Row],[wkt]],45)-FIND(", ",drito[[#This Row],[wkt]]))</f>
        <v>, 121.521937</v>
      </c>
      <c r="R302" s="1" t="str">
        <f>RIGHT(drito[[#This Row],[欄2]],LEN(drito[[#This Row],[欄2]])-2)</f>
        <v>121.521937</v>
      </c>
      <c r="S302" s="1" t="str">
        <f>MID(drito[[#This Row],[wkt]],FIND(" ",drito[[#This Row],[wkt]],45),FIND(" ",drito[[#This Row],[wkt]],28)-FIND("((",drito[[#This Row],[wkt]]))</f>
        <v xml:space="preserve"> 25.02742))</v>
      </c>
      <c r="T302" s="1" t="str">
        <f>LEFT(drito[[#This Row],[欄3]],LEN(drito[[#This Row],[欄3]])-2)</f>
        <v xml:space="preserve"> 25.02742</v>
      </c>
    </row>
    <row r="303" spans="1:20" x14ac:dyDescent="0.3">
      <c r="A303" s="1" t="s">
        <v>1894</v>
      </c>
      <c r="B303">
        <v>307</v>
      </c>
      <c r="C303" s="1" t="s">
        <v>14</v>
      </c>
      <c r="D303" s="1" t="s">
        <v>1895</v>
      </c>
      <c r="E303" s="1" t="s">
        <v>1896</v>
      </c>
      <c r="F303">
        <v>25.037569999999999</v>
      </c>
      <c r="G303">
        <v>121.552076</v>
      </c>
      <c r="H303" s="1" t="s">
        <v>1897</v>
      </c>
      <c r="I303" s="1" t="s">
        <v>1898</v>
      </c>
      <c r="J303">
        <v>30</v>
      </c>
      <c r="K303" s="1" t="s">
        <v>325</v>
      </c>
      <c r="L303">
        <v>423.20443709595202</v>
      </c>
      <c r="M303" s="1" t="s">
        <v>1899</v>
      </c>
      <c r="N303" s="1" t="str">
        <f>MID(drito[[#This Row],[wkt]],FIND("((",drito[[#This Row],[wkt]]),FIND(" ",drito[[#This Row],[wkt]],28)-FIND("((",drito[[#This Row],[wkt]]))</f>
        <v>((121.552076</v>
      </c>
      <c r="O303" s="1" t="str">
        <f>RIGHT(drito[[#This Row],[欄1]],LEN(drito[[#This Row],[欄1]])-2)</f>
        <v>121.552076</v>
      </c>
      <c r="P303" s="1" t="str">
        <f>MID(drito[[#This Row],[wkt]],FIND(" ",drito[[#This Row],[wkt]],18),FIND(",",drito[[#This Row],[wkt]],22)-FIND(" ",drito[[#This Row],[wkt]],18))</f>
        <v xml:space="preserve"> 25.03757</v>
      </c>
      <c r="Q303" s="1" t="str">
        <f>MID(drito[[#This Row],[wkt]],FIND(", ",drito[[#This Row],[wkt]]),FIND(" ",drito[[#This Row],[wkt]],45)-FIND(", ",drito[[#This Row],[wkt]]))</f>
        <v>, 121.551586</v>
      </c>
      <c r="R303" s="1" t="str">
        <f>RIGHT(drito[[#This Row],[欄2]],LEN(drito[[#This Row],[欄2]])-2)</f>
        <v>121.551586</v>
      </c>
      <c r="S303" s="1" t="str">
        <f>MID(drito[[#This Row],[wkt]],FIND(" ",drito[[#This Row],[wkt]],45),FIND(" ",drito[[#This Row],[wkt]],28)-FIND("((",drito[[#This Row],[wkt]]))</f>
        <v xml:space="preserve"> 25.04134))</v>
      </c>
      <c r="T303" s="1" t="str">
        <f>LEFT(drito[[#This Row],[欄3]],LEN(drito[[#This Row],[欄3]])-2)</f>
        <v xml:space="preserve"> 25.04134</v>
      </c>
    </row>
    <row r="304" spans="1:20" x14ac:dyDescent="0.3">
      <c r="A304" s="1" t="s">
        <v>1900</v>
      </c>
      <c r="B304">
        <v>308</v>
      </c>
      <c r="C304" s="1" t="s">
        <v>14</v>
      </c>
      <c r="D304" s="1" t="s">
        <v>1901</v>
      </c>
      <c r="E304" s="1" t="s">
        <v>1902</v>
      </c>
      <c r="F304">
        <v>25.055672000000001</v>
      </c>
      <c r="G304">
        <v>121.567127</v>
      </c>
      <c r="H304" s="1" t="s">
        <v>1903</v>
      </c>
      <c r="I304" s="1" t="s">
        <v>1904</v>
      </c>
      <c r="J304">
        <v>30</v>
      </c>
      <c r="K304" s="1" t="s">
        <v>224</v>
      </c>
      <c r="L304">
        <v>528.28042196696492</v>
      </c>
      <c r="M304" s="1" t="s">
        <v>1905</v>
      </c>
      <c r="N304" s="1" t="str">
        <f>MID(drito[[#This Row],[wkt]],FIND("((",drito[[#This Row],[wkt]]),FIND(" ",drito[[#This Row],[wkt]],28)-FIND("((",drito[[#This Row],[wkt]]))</f>
        <v>((121.567127</v>
      </c>
      <c r="O304" s="1" t="str">
        <f>RIGHT(drito[[#This Row],[欄1]],LEN(drito[[#This Row],[欄1]])-2)</f>
        <v>121.567127</v>
      </c>
      <c r="P304" s="1" t="str">
        <f>MID(drito[[#This Row],[wkt]],FIND(" ",drito[[#This Row],[wkt]],18),FIND(",",drito[[#This Row],[wkt]],22)-FIND(" ",drito[[#This Row],[wkt]],18))</f>
        <v xml:space="preserve"> 25.055672</v>
      </c>
      <c r="Q304" s="1" t="str">
        <f>MID(drito[[#This Row],[wkt]],FIND(", ",drito[[#This Row],[wkt]]),FIND(" ",drito[[#This Row],[wkt]],45)-FIND(", ",drito[[#This Row],[wkt]]))</f>
        <v>, 121.56471</v>
      </c>
      <c r="R304" s="1" t="str">
        <f>RIGHT(drito[[#This Row],[欄2]],LEN(drito[[#This Row],[欄2]])-2)</f>
        <v>121.56471</v>
      </c>
      <c r="S304" s="1" t="str">
        <f>MID(drito[[#This Row],[wkt]],FIND(" ",drito[[#This Row],[wkt]],45),FIND(" ",drito[[#This Row],[wkt]],28)-FIND("((",drito[[#This Row],[wkt]]))</f>
        <v xml:space="preserve"> 25.051588))</v>
      </c>
      <c r="T304" s="1" t="str">
        <f>LEFT(drito[[#This Row],[欄3]],LEN(drito[[#This Row],[欄3]])-2)</f>
        <v xml:space="preserve"> 25.051588</v>
      </c>
    </row>
    <row r="305" spans="1:20" x14ac:dyDescent="0.3">
      <c r="A305" s="1" t="s">
        <v>1906</v>
      </c>
      <c r="B305">
        <v>309</v>
      </c>
      <c r="C305" s="1" t="s">
        <v>14</v>
      </c>
      <c r="D305" s="1" t="s">
        <v>1907</v>
      </c>
      <c r="E305" s="1" t="s">
        <v>1908</v>
      </c>
      <c r="F305">
        <v>25.054469999999998</v>
      </c>
      <c r="G305">
        <v>121.55609800000001</v>
      </c>
      <c r="H305" s="1" t="s">
        <v>1909</v>
      </c>
      <c r="I305" s="1" t="s">
        <v>1910</v>
      </c>
      <c r="J305">
        <v>38</v>
      </c>
      <c r="K305" s="1" t="s">
        <v>124</v>
      </c>
      <c r="L305">
        <v>483.44064490889804</v>
      </c>
      <c r="M305" s="1" t="s">
        <v>1911</v>
      </c>
      <c r="N305" s="1" t="str">
        <f>MID(drito[[#This Row],[wkt]],FIND("((",drito[[#This Row],[wkt]]),FIND(" ",drito[[#This Row],[wkt]],28)-FIND("((",drito[[#This Row],[wkt]]))</f>
        <v>((121.556098</v>
      </c>
      <c r="O305" s="1" t="str">
        <f>RIGHT(drito[[#This Row],[欄1]],LEN(drito[[#This Row],[欄1]])-2)</f>
        <v>121.556098</v>
      </c>
      <c r="P305" s="1" t="str">
        <f>MID(drito[[#This Row],[wkt]],FIND(" ",drito[[#This Row],[wkt]],18),FIND(",",drito[[#This Row],[wkt]],22)-FIND(" ",drito[[#This Row],[wkt]],18))</f>
        <v xml:space="preserve"> 25.05447</v>
      </c>
      <c r="Q305" s="1" t="str">
        <f>MID(drito[[#This Row],[wkt]],FIND(", ",drito[[#This Row],[wkt]]),FIND(" ",drito[[#This Row],[wkt]],45)-FIND(", ",drito[[#This Row],[wkt]]))</f>
        <v>, 121.552898</v>
      </c>
      <c r="R305" s="1" t="str">
        <f>RIGHT(drito[[#This Row],[欄2]],LEN(drito[[#This Row],[欄2]])-2)</f>
        <v>121.552898</v>
      </c>
      <c r="S305" s="1" t="str">
        <f>MID(drito[[#This Row],[wkt]],FIND(" ",drito[[#This Row],[wkt]],45),FIND(" ",drito[[#This Row],[wkt]],28)-FIND("((",drito[[#This Row],[wkt]]))</f>
        <v xml:space="preserve"> 25.051534))</v>
      </c>
      <c r="T305" s="1" t="str">
        <f>LEFT(drito[[#This Row],[欄3]],LEN(drito[[#This Row],[欄3]])-2)</f>
        <v xml:space="preserve"> 25.051534</v>
      </c>
    </row>
    <row r="306" spans="1:20" x14ac:dyDescent="0.3">
      <c r="A306" s="1" t="s">
        <v>1912</v>
      </c>
      <c r="B306">
        <v>310</v>
      </c>
      <c r="C306" s="1" t="s">
        <v>14</v>
      </c>
      <c r="D306" s="1" t="s">
        <v>1913</v>
      </c>
      <c r="E306" s="1" t="s">
        <v>1914</v>
      </c>
      <c r="F306">
        <v>25.057922999999999</v>
      </c>
      <c r="G306">
        <v>121.542732</v>
      </c>
      <c r="H306" s="1" t="s">
        <v>1915</v>
      </c>
      <c r="I306" s="1" t="s">
        <v>1916</v>
      </c>
      <c r="J306">
        <v>32</v>
      </c>
      <c r="K306" s="1" t="s">
        <v>103</v>
      </c>
      <c r="L306">
        <v>360.45101569534432</v>
      </c>
      <c r="M306" s="1" t="s">
        <v>1917</v>
      </c>
      <c r="N306" s="1" t="str">
        <f>MID(drito[[#This Row],[wkt]],FIND("((",drito[[#This Row],[wkt]]),FIND(" ",drito[[#This Row],[wkt]],28)-FIND("((",drito[[#This Row],[wkt]]))</f>
        <v>((121.542732</v>
      </c>
      <c r="O306" s="1" t="str">
        <f>RIGHT(drito[[#This Row],[欄1]],LEN(drito[[#This Row],[欄1]])-2)</f>
        <v>121.542732</v>
      </c>
      <c r="P306" s="1" t="str">
        <f>MID(drito[[#This Row],[wkt]],FIND(" ",drito[[#This Row],[wkt]],18),FIND(",",drito[[#This Row],[wkt]],22)-FIND(" ",drito[[#This Row],[wkt]],18))</f>
        <v xml:space="preserve"> 25.057923</v>
      </c>
      <c r="Q306" s="1" t="str">
        <f>MID(drito[[#This Row],[wkt]],FIND(", ",drito[[#This Row],[wkt]]),FIND(" ",drito[[#This Row],[wkt]],45)-FIND(", ",drito[[#This Row],[wkt]]))</f>
        <v>, 121.544031</v>
      </c>
      <c r="R306" s="1" t="str">
        <f>RIGHT(drito[[#This Row],[欄2]],LEN(drito[[#This Row],[欄2]])-2)</f>
        <v>121.544031</v>
      </c>
      <c r="S306" s="1" t="str">
        <f>MID(drito[[#This Row],[wkt]],FIND(" ",drito[[#This Row],[wkt]],45),FIND(" ",drito[[#This Row],[wkt]],28)-FIND("((",drito[[#This Row],[wkt]]))</f>
        <v xml:space="preserve"> 25.060889))</v>
      </c>
      <c r="T306" s="1" t="str">
        <f>LEFT(drito[[#This Row],[欄3]],LEN(drito[[#This Row],[欄3]])-2)</f>
        <v xml:space="preserve"> 25.060889</v>
      </c>
    </row>
    <row r="307" spans="1:20" x14ac:dyDescent="0.3">
      <c r="A307" s="1" t="s">
        <v>1918</v>
      </c>
      <c r="B307">
        <v>311</v>
      </c>
      <c r="C307" s="1" t="s">
        <v>14</v>
      </c>
      <c r="D307" s="1" t="s">
        <v>1919</v>
      </c>
      <c r="E307" s="1" t="s">
        <v>1920</v>
      </c>
      <c r="F307">
        <v>25.042392</v>
      </c>
      <c r="G307">
        <v>121.532229</v>
      </c>
      <c r="H307" s="1" t="s">
        <v>1921</v>
      </c>
      <c r="I307" s="1" t="s">
        <v>1922</v>
      </c>
      <c r="J307">
        <v>30</v>
      </c>
      <c r="K307" s="1" t="s">
        <v>312</v>
      </c>
      <c r="L307">
        <v>36.990413209914948</v>
      </c>
      <c r="M307" s="1" t="s">
        <v>1923</v>
      </c>
      <c r="N307" s="1" t="str">
        <f>MID(drito[[#This Row],[wkt]],FIND("((",drito[[#This Row],[wkt]]),FIND(" ",drito[[#This Row],[wkt]],28)-FIND("((",drito[[#This Row],[wkt]]))</f>
        <v>((121.532229</v>
      </c>
      <c r="O307" s="1" t="str">
        <f>RIGHT(drito[[#This Row],[欄1]],LEN(drito[[#This Row],[欄1]])-2)</f>
        <v>121.532229</v>
      </c>
      <c r="P307" s="1" t="str">
        <f>MID(drito[[#This Row],[wkt]],FIND(" ",drito[[#This Row],[wkt]],18),FIND(",",drito[[#This Row],[wkt]],22)-FIND(" ",drito[[#This Row],[wkt]],18))</f>
        <v xml:space="preserve"> 25.042392</v>
      </c>
      <c r="Q307" s="1" t="str">
        <f>MID(drito[[#This Row],[wkt]],FIND(", ",drito[[#This Row],[wkt]]),FIND(" ",drito[[#This Row],[wkt]],45)-FIND(", ",drito[[#This Row],[wkt]]))</f>
        <v>, 121.532065</v>
      </c>
      <c r="R307" s="1" t="str">
        <f>RIGHT(drito[[#This Row],[欄2]],LEN(drito[[#This Row],[欄2]])-2)</f>
        <v>121.532065</v>
      </c>
      <c r="S307" s="1" t="str">
        <f>MID(drito[[#This Row],[wkt]],FIND(" ",drito[[#This Row],[wkt]],45),FIND(" ",drito[[#This Row],[wkt]],28)-FIND("((",drito[[#This Row],[wkt]]))</f>
        <v xml:space="preserve"> 25.042103))</v>
      </c>
      <c r="T307" s="1" t="str">
        <f>LEFT(drito[[#This Row],[欄3]],LEN(drito[[#This Row],[欄3]])-2)</f>
        <v xml:space="preserve"> 25.042103</v>
      </c>
    </row>
    <row r="308" spans="1:20" x14ac:dyDescent="0.3">
      <c r="A308" s="1" t="s">
        <v>1924</v>
      </c>
      <c r="B308">
        <v>312</v>
      </c>
      <c r="C308" s="1" t="s">
        <v>14</v>
      </c>
      <c r="D308" s="1" t="s">
        <v>1925</v>
      </c>
      <c r="E308" s="1" t="s">
        <v>1926</v>
      </c>
      <c r="F308">
        <v>25.033322999999999</v>
      </c>
      <c r="G308">
        <v>121.552787</v>
      </c>
      <c r="H308" s="1" t="s">
        <v>1927</v>
      </c>
      <c r="I308" s="1" t="s">
        <v>1928</v>
      </c>
      <c r="J308">
        <v>34</v>
      </c>
      <c r="K308" s="1" t="s">
        <v>83</v>
      </c>
      <c r="L308">
        <v>21.45349272804793</v>
      </c>
      <c r="M308" s="1" t="s">
        <v>1929</v>
      </c>
      <c r="N308" s="1" t="str">
        <f>MID(drito[[#This Row],[wkt]],FIND("((",drito[[#This Row],[wkt]]),FIND(" ",drito[[#This Row],[wkt]],28)-FIND("((",drito[[#This Row],[wkt]]))</f>
        <v>((121.552787</v>
      </c>
      <c r="O308" s="1" t="str">
        <f>RIGHT(drito[[#This Row],[欄1]],LEN(drito[[#This Row],[欄1]])-2)</f>
        <v>121.552787</v>
      </c>
      <c r="P308" s="1" t="str">
        <f>MID(drito[[#This Row],[wkt]],FIND(" ",drito[[#This Row],[wkt]],18),FIND(",",drito[[#This Row],[wkt]],22)-FIND(" ",drito[[#This Row],[wkt]],18))</f>
        <v xml:space="preserve"> 25.033323</v>
      </c>
      <c r="Q308" s="1" t="str">
        <f>MID(drito[[#This Row],[wkt]],FIND(", ",drito[[#This Row],[wkt]]),FIND(" ",drito[[#This Row],[wkt]],45)-FIND(", ",drito[[#This Row],[wkt]]))</f>
        <v>, 121.552602</v>
      </c>
      <c r="R308" s="1" t="str">
        <f>RIGHT(drito[[#This Row],[欄2]],LEN(drito[[#This Row],[欄2]])-2)</f>
        <v>121.552602</v>
      </c>
      <c r="S308" s="1" t="str">
        <f>MID(drito[[#This Row],[wkt]],FIND(" ",drito[[#This Row],[wkt]],45),FIND(" ",drito[[#This Row],[wkt]],28)-FIND("((",drito[[#This Row],[wkt]]))</f>
        <v xml:space="preserve"> 25.033377))</v>
      </c>
      <c r="T308" s="1" t="str">
        <f>LEFT(drito[[#This Row],[欄3]],LEN(drito[[#This Row],[欄3]])-2)</f>
        <v xml:space="preserve"> 25.033377</v>
      </c>
    </row>
    <row r="309" spans="1:20" x14ac:dyDescent="0.3">
      <c r="A309" s="1" t="s">
        <v>1930</v>
      </c>
      <c r="B309">
        <v>313</v>
      </c>
      <c r="C309" s="1" t="s">
        <v>14</v>
      </c>
      <c r="D309" s="1" t="s">
        <v>1931</v>
      </c>
      <c r="E309" s="1" t="s">
        <v>1932</v>
      </c>
      <c r="F309">
        <v>25.04515</v>
      </c>
      <c r="G309">
        <v>121.53273799999999</v>
      </c>
      <c r="H309" s="1" t="s">
        <v>1933</v>
      </c>
      <c r="I309" s="1" t="s">
        <v>1934</v>
      </c>
      <c r="J309">
        <v>64</v>
      </c>
      <c r="K309" s="1" t="s">
        <v>312</v>
      </c>
      <c r="L309">
        <v>282.15125624813118</v>
      </c>
      <c r="M309" s="1" t="s">
        <v>1935</v>
      </c>
      <c r="N309" s="1" t="str">
        <f>MID(drito[[#This Row],[wkt]],FIND("((",drito[[#This Row],[wkt]]),FIND(" ",drito[[#This Row],[wkt]],28)-FIND("((",drito[[#This Row],[wkt]]))</f>
        <v>((121.532738</v>
      </c>
      <c r="O309" s="1" t="str">
        <f>RIGHT(drito[[#This Row],[欄1]],LEN(drito[[#This Row],[欄1]])-2)</f>
        <v>121.532738</v>
      </c>
      <c r="P309" s="1" t="str">
        <f>MID(drito[[#This Row],[wkt]],FIND(" ",drito[[#This Row],[wkt]],18),FIND(",",drito[[#This Row],[wkt]],22)-FIND(" ",drito[[#This Row],[wkt]],18))</f>
        <v xml:space="preserve"> 25.04515</v>
      </c>
      <c r="Q309" s="1" t="str">
        <f>MID(drito[[#This Row],[wkt]],FIND(", ",drito[[#This Row],[wkt]]),FIND(" ",drito[[#This Row],[wkt]],45)-FIND(", ",drito[[#This Row],[wkt]]))</f>
        <v>, 121.531829</v>
      </c>
      <c r="R309" s="1" t="str">
        <f>RIGHT(drito[[#This Row],[欄2]],LEN(drito[[#This Row],[欄2]])-2)</f>
        <v>121.531829</v>
      </c>
      <c r="S309" s="1" t="str">
        <f>MID(drito[[#This Row],[wkt]],FIND(" ",drito[[#This Row],[wkt]],45),FIND(" ",drito[[#This Row],[wkt]],28)-FIND("((",drito[[#This Row],[wkt]]))</f>
        <v xml:space="preserve"> 25.042784))</v>
      </c>
      <c r="T309" s="1" t="str">
        <f>LEFT(drito[[#This Row],[欄3]],LEN(drito[[#This Row],[欄3]])-2)</f>
        <v xml:space="preserve"> 25.042784</v>
      </c>
    </row>
    <row r="310" spans="1:20" x14ac:dyDescent="0.3">
      <c r="A310" s="1" t="s">
        <v>1936</v>
      </c>
      <c r="B310">
        <v>314</v>
      </c>
      <c r="C310" s="1" t="s">
        <v>14</v>
      </c>
      <c r="D310" s="1" t="s">
        <v>1937</v>
      </c>
      <c r="E310" s="1" t="s">
        <v>1938</v>
      </c>
      <c r="F310">
        <v>25.053614</v>
      </c>
      <c r="G310">
        <v>121.54872</v>
      </c>
      <c r="H310" s="1" t="s">
        <v>1939</v>
      </c>
      <c r="I310" s="1" t="s">
        <v>1940</v>
      </c>
      <c r="J310">
        <v>34</v>
      </c>
      <c r="K310" s="1" t="s">
        <v>124</v>
      </c>
      <c r="L310">
        <v>317.87268413397726</v>
      </c>
      <c r="M310" s="1" t="s">
        <v>1941</v>
      </c>
      <c r="N310" s="1" t="str">
        <f>MID(drito[[#This Row],[wkt]],FIND("((",drito[[#This Row],[wkt]]),FIND(" ",drito[[#This Row],[wkt]],28)-FIND("((",drito[[#This Row],[wkt]]))</f>
        <v>((121.54872</v>
      </c>
      <c r="O310" s="1" t="str">
        <f>RIGHT(drito[[#This Row],[欄1]],LEN(drito[[#This Row],[欄1]])-2)</f>
        <v>121.54872</v>
      </c>
      <c r="P310" s="1" t="str">
        <f>MID(drito[[#This Row],[wkt]],FIND(" ",drito[[#This Row],[wkt]],18),FIND(",",drito[[#This Row],[wkt]],22)-FIND(" ",drito[[#This Row],[wkt]],18))</f>
        <v xml:space="preserve"> 25.053614</v>
      </c>
      <c r="Q310" s="1" t="str">
        <f>MID(drito[[#This Row],[wkt]],FIND(", ",drito[[#This Row],[wkt]]),FIND(" ",drito[[#This Row],[wkt]],45)-FIND(", ",drito[[#This Row],[wkt]]))</f>
        <v>, 121.550715</v>
      </c>
      <c r="R310" s="1" t="str">
        <f>RIGHT(drito[[#This Row],[欄2]],LEN(drito[[#This Row],[欄2]])-2)</f>
        <v>121.550715</v>
      </c>
      <c r="S310" s="1" t="str">
        <f>MID(drito[[#This Row],[wkt]],FIND(" ",drito[[#This Row],[wkt]],45),FIND(" ",drito[[#This Row],[wkt]],28)-FIND("((",drito[[#This Row],[wkt]]))</f>
        <v xml:space="preserve"> 25.051571)</v>
      </c>
      <c r="T310" s="1" t="str">
        <f>LEFT(drito[[#This Row],[欄3]],LEN(drito[[#This Row],[欄3]])-2)</f>
        <v xml:space="preserve"> 25.05157</v>
      </c>
    </row>
    <row r="311" spans="1:20" x14ac:dyDescent="0.3">
      <c r="A311" s="1" t="s">
        <v>1942</v>
      </c>
      <c r="B311">
        <v>315</v>
      </c>
      <c r="C311" s="1" t="s">
        <v>14</v>
      </c>
      <c r="D311" s="1" t="s">
        <v>1943</v>
      </c>
      <c r="E311" s="1" t="s">
        <v>1944</v>
      </c>
      <c r="F311">
        <v>25.001446999999999</v>
      </c>
      <c r="G311">
        <v>121.53903699999999</v>
      </c>
      <c r="H311" s="1" t="s">
        <v>1945</v>
      </c>
      <c r="I311" s="1" t="s">
        <v>1946</v>
      </c>
      <c r="J311">
        <v>38</v>
      </c>
      <c r="K311" s="1" t="s">
        <v>435</v>
      </c>
      <c r="L311">
        <v>18.046465441975194</v>
      </c>
      <c r="M311" s="1" t="s">
        <v>1947</v>
      </c>
      <c r="N311" s="1" t="str">
        <f>MID(drito[[#This Row],[wkt]],FIND("((",drito[[#This Row],[wkt]]),FIND(" ",drito[[#This Row],[wkt]],28)-FIND("((",drito[[#This Row],[wkt]]))</f>
        <v>((121.539037</v>
      </c>
      <c r="O311" s="1" t="str">
        <f>RIGHT(drito[[#This Row],[欄1]],LEN(drito[[#This Row],[欄1]])-2)</f>
        <v>121.539037</v>
      </c>
      <c r="P311" s="1" t="str">
        <f>MID(drito[[#This Row],[wkt]],FIND(" ",drito[[#This Row],[wkt]],18),FIND(",",drito[[#This Row],[wkt]],22)-FIND(" ",drito[[#This Row],[wkt]],18))</f>
        <v xml:space="preserve"> 25.001447</v>
      </c>
      <c r="Q311" s="1" t="str">
        <f>MID(drito[[#This Row],[wkt]],FIND(", ",drito[[#This Row],[wkt]]),FIND(" ",drito[[#This Row],[wkt]],45)-FIND(", ",drito[[#This Row],[wkt]]))</f>
        <v>, 121.538896</v>
      </c>
      <c r="R311" s="1" t="str">
        <f>RIGHT(drito[[#This Row],[欄2]],LEN(drito[[#This Row],[欄2]])-2)</f>
        <v>121.538896</v>
      </c>
      <c r="S311" s="1" t="str">
        <f>MID(drito[[#This Row],[wkt]],FIND(" ",drito[[#This Row],[wkt]],45),FIND(" ",drito[[#This Row],[wkt]],28)-FIND("((",drito[[#This Row],[wkt]]))</f>
        <v xml:space="preserve"> 25.001367))</v>
      </c>
      <c r="T311" s="1" t="str">
        <f>LEFT(drito[[#This Row],[欄3]],LEN(drito[[#This Row],[欄3]])-2)</f>
        <v xml:space="preserve"> 25.001367</v>
      </c>
    </row>
    <row r="312" spans="1:20" x14ac:dyDescent="0.3">
      <c r="A312" s="1" t="s">
        <v>1948</v>
      </c>
      <c r="B312">
        <v>316</v>
      </c>
      <c r="C312" s="1" t="s">
        <v>14</v>
      </c>
      <c r="D312" s="1" t="s">
        <v>1949</v>
      </c>
      <c r="E312" s="1" t="s">
        <v>1950</v>
      </c>
      <c r="F312">
        <v>25.060911000000001</v>
      </c>
      <c r="G312">
        <v>121.54763</v>
      </c>
      <c r="H312" s="1" t="s">
        <v>1951</v>
      </c>
      <c r="I312" s="1" t="s">
        <v>1952</v>
      </c>
      <c r="J312">
        <v>34</v>
      </c>
      <c r="K312" s="1" t="s">
        <v>103</v>
      </c>
      <c r="L312">
        <v>400.64633251719317</v>
      </c>
      <c r="M312" s="1" t="s">
        <v>1953</v>
      </c>
      <c r="N312" s="1" t="str">
        <f>MID(drito[[#This Row],[wkt]],FIND("((",drito[[#This Row],[wkt]]),FIND(" ",drito[[#This Row],[wkt]],28)-FIND("((",drito[[#This Row],[wkt]]))</f>
        <v>((121.54763</v>
      </c>
      <c r="O312" s="1" t="str">
        <f>RIGHT(drito[[#This Row],[欄1]],LEN(drito[[#This Row],[欄1]])-2)</f>
        <v>121.54763</v>
      </c>
      <c r="P312" s="1" t="str">
        <f>MID(drito[[#This Row],[wkt]],FIND(" ",drito[[#This Row],[wkt]],18),FIND(",",drito[[#This Row],[wkt]],22)-FIND(" ",drito[[#This Row],[wkt]],18))</f>
        <v xml:space="preserve"> 25.060911</v>
      </c>
      <c r="Q312" s="1" t="str">
        <f>MID(drito[[#This Row],[wkt]],FIND(", ",drito[[#This Row],[wkt]]),FIND(" ",drito[[#This Row],[wkt]],45)-FIND(", ",drito[[#This Row],[wkt]]))</f>
        <v>, 121.544031</v>
      </c>
      <c r="R312" s="1" t="str">
        <f>RIGHT(drito[[#This Row],[欄2]],LEN(drito[[#This Row],[欄2]])-2)</f>
        <v>121.544031</v>
      </c>
      <c r="S312" s="1" t="str">
        <f>MID(drito[[#This Row],[wkt]],FIND(" ",drito[[#This Row],[wkt]],45),FIND(" ",drito[[#This Row],[wkt]],28)-FIND("((",drito[[#This Row],[wkt]]))</f>
        <v xml:space="preserve"> 25.060889)</v>
      </c>
      <c r="T312" s="1" t="str">
        <f>LEFT(drito[[#This Row],[欄3]],LEN(drito[[#This Row],[欄3]])-2)</f>
        <v xml:space="preserve"> 25.06088</v>
      </c>
    </row>
    <row r="313" spans="1:20" x14ac:dyDescent="0.3">
      <c r="A313" s="1" t="s">
        <v>1954</v>
      </c>
      <c r="B313">
        <v>317</v>
      </c>
      <c r="C313" s="1" t="s">
        <v>14</v>
      </c>
      <c r="D313" s="1" t="s">
        <v>1955</v>
      </c>
      <c r="E313" s="1" t="s">
        <v>1956</v>
      </c>
      <c r="F313">
        <v>25.026823</v>
      </c>
      <c r="G313">
        <v>121.491675</v>
      </c>
      <c r="H313" s="1" t="s">
        <v>1957</v>
      </c>
      <c r="I313" s="1" t="s">
        <v>1958</v>
      </c>
      <c r="J313">
        <v>30</v>
      </c>
      <c r="K313" s="1" t="s">
        <v>428</v>
      </c>
      <c r="L313">
        <v>1291.6943335359965</v>
      </c>
      <c r="M313" s="1" t="s">
        <v>1959</v>
      </c>
      <c r="N313" s="1" t="str">
        <f>MID(drito[[#This Row],[wkt]],FIND("((",drito[[#This Row],[wkt]]),FIND(" ",drito[[#This Row],[wkt]],28)-FIND("((",drito[[#This Row],[wkt]]))</f>
        <v>((121.491675</v>
      </c>
      <c r="O313" s="1" t="str">
        <f>RIGHT(drito[[#This Row],[欄1]],LEN(drito[[#This Row],[欄1]])-2)</f>
        <v>121.491675</v>
      </c>
      <c r="P313" s="1" t="str">
        <f>MID(drito[[#This Row],[wkt]],FIND(" ",drito[[#This Row],[wkt]],18),FIND(",",drito[[#This Row],[wkt]],22)-FIND(" ",drito[[#This Row],[wkt]],18))</f>
        <v xml:space="preserve"> 25.026823</v>
      </c>
      <c r="Q313" s="1" t="str">
        <f>MID(drito[[#This Row],[wkt]],FIND(", ",drito[[#This Row],[wkt]]),FIND(" ",drito[[#This Row],[wkt]],45)-FIND(", ",drito[[#This Row],[wkt]]))</f>
        <v>, 121.499798</v>
      </c>
      <c r="R313" s="1" t="str">
        <f>RIGHT(drito[[#This Row],[欄2]],LEN(drito[[#This Row],[欄2]])-2)</f>
        <v>121.499798</v>
      </c>
      <c r="S313" s="1" t="str">
        <f>MID(drito[[#This Row],[wkt]],FIND(" ",drito[[#This Row],[wkt]],45),FIND(" ",drito[[#This Row],[wkt]],28)-FIND("((",drito[[#This Row],[wkt]]))</f>
        <v xml:space="preserve"> 25.035109))</v>
      </c>
      <c r="T313" s="1" t="str">
        <f>LEFT(drito[[#This Row],[欄3]],LEN(drito[[#This Row],[欄3]])-2)</f>
        <v xml:space="preserve"> 25.035109</v>
      </c>
    </row>
    <row r="314" spans="1:20" x14ac:dyDescent="0.3">
      <c r="A314" s="1" t="s">
        <v>1960</v>
      </c>
      <c r="B314">
        <v>318</v>
      </c>
      <c r="C314" s="1" t="s">
        <v>14</v>
      </c>
      <c r="D314" s="1" t="s">
        <v>1961</v>
      </c>
      <c r="E314" s="1" t="s">
        <v>1962</v>
      </c>
      <c r="F314">
        <v>25.084135</v>
      </c>
      <c r="G314">
        <v>121.59484</v>
      </c>
      <c r="H314" s="1" t="s">
        <v>1963</v>
      </c>
      <c r="I314" s="1" t="s">
        <v>1964</v>
      </c>
      <c r="J314">
        <v>30</v>
      </c>
      <c r="K314" s="1" t="s">
        <v>1202</v>
      </c>
      <c r="L314">
        <v>61.072210192472184</v>
      </c>
      <c r="M314" s="1" t="s">
        <v>1965</v>
      </c>
      <c r="N314" s="1" t="str">
        <f>MID(drito[[#This Row],[wkt]],FIND("((",drito[[#This Row],[wkt]]),FIND(" ",drito[[#This Row],[wkt]],28)-FIND("((",drito[[#This Row],[wkt]]))</f>
        <v>((121.59484</v>
      </c>
      <c r="O314" s="1" t="str">
        <f>RIGHT(drito[[#This Row],[欄1]],LEN(drito[[#This Row],[欄1]])-2)</f>
        <v>121.59484</v>
      </c>
      <c r="P314" s="1" t="str">
        <f>MID(drito[[#This Row],[wkt]],FIND(" ",drito[[#This Row],[wkt]],18),FIND(",",drito[[#This Row],[wkt]],22)-FIND(" ",drito[[#This Row],[wkt]],18))</f>
        <v xml:space="preserve"> 25.084135</v>
      </c>
      <c r="Q314" s="1" t="str">
        <f>MID(drito[[#This Row],[wkt]],FIND(", ",drito[[#This Row],[wkt]]),FIND(" ",drito[[#This Row],[wkt]],45)-FIND(", ",drito[[#This Row],[wkt]]))</f>
        <v>, 121.594612</v>
      </c>
      <c r="R314" s="1" t="str">
        <f>RIGHT(drito[[#This Row],[欄2]],LEN(drito[[#This Row],[欄2]])-2)</f>
        <v>121.594612</v>
      </c>
      <c r="S314" s="1" t="str">
        <f>MID(drito[[#This Row],[wkt]],FIND(" ",drito[[#This Row],[wkt]],45),FIND(" ",drito[[#This Row],[wkt]],28)-FIND("((",drito[[#This Row],[wkt]]))</f>
        <v xml:space="preserve"> 25.083636)</v>
      </c>
      <c r="T314" s="1" t="str">
        <f>LEFT(drito[[#This Row],[欄3]],LEN(drito[[#This Row],[欄3]])-2)</f>
        <v xml:space="preserve"> 25.08363</v>
      </c>
    </row>
    <row r="315" spans="1:20" x14ac:dyDescent="0.3">
      <c r="A315" s="1" t="s">
        <v>1966</v>
      </c>
      <c r="B315">
        <v>319</v>
      </c>
      <c r="C315" s="1" t="s">
        <v>14</v>
      </c>
      <c r="D315" s="1" t="s">
        <v>1967</v>
      </c>
      <c r="E315" s="1" t="s">
        <v>1968</v>
      </c>
      <c r="F315">
        <v>25.068507</v>
      </c>
      <c r="G315">
        <v>121.525322</v>
      </c>
      <c r="H315" s="1" t="s">
        <v>1969</v>
      </c>
      <c r="I315" s="1" t="s">
        <v>1970</v>
      </c>
      <c r="J315">
        <v>38</v>
      </c>
      <c r="K315" s="1" t="s">
        <v>704</v>
      </c>
      <c r="L315">
        <v>636.68927548118529</v>
      </c>
      <c r="M315" s="1" t="s">
        <v>1971</v>
      </c>
      <c r="N315" s="1" t="str">
        <f>MID(drito[[#This Row],[wkt]],FIND("((",drito[[#This Row],[wkt]]),FIND(" ",drito[[#This Row],[wkt]],28)-FIND("((",drito[[#This Row],[wkt]]))</f>
        <v>((121.525322</v>
      </c>
      <c r="O315" s="1" t="str">
        <f>RIGHT(drito[[#This Row],[欄1]],LEN(drito[[#This Row],[欄1]])-2)</f>
        <v>121.525322</v>
      </c>
      <c r="P315" s="1" t="str">
        <f>MID(drito[[#This Row],[wkt]],FIND(" ",drito[[#This Row],[wkt]],18),FIND(",",drito[[#This Row],[wkt]],22)-FIND(" ",drito[[#This Row],[wkt]],18))</f>
        <v xml:space="preserve"> 25.068507</v>
      </c>
      <c r="Q315" s="1" t="str">
        <f>MID(drito[[#This Row],[wkt]],FIND(", ",drito[[#This Row],[wkt]]),FIND(" ",drito[[#This Row],[wkt]],45)-FIND(", ",drito[[#This Row],[wkt]]))</f>
        <v>, 121.526095</v>
      </c>
      <c r="R315" s="1" t="str">
        <f>RIGHT(drito[[#This Row],[欄2]],LEN(drito[[#This Row],[欄2]])-2)</f>
        <v>121.526095</v>
      </c>
      <c r="S315" s="1" t="str">
        <f>MID(drito[[#This Row],[wkt]],FIND(" ",drito[[#This Row],[wkt]],45),FIND(" ",drito[[#This Row],[wkt]],28)-FIND("((",drito[[#This Row],[wkt]]))</f>
        <v xml:space="preserve"> 25.06284))</v>
      </c>
      <c r="T315" s="1" t="str">
        <f>LEFT(drito[[#This Row],[欄3]],LEN(drito[[#This Row],[欄3]])-2)</f>
        <v xml:space="preserve"> 25.06284</v>
      </c>
    </row>
    <row r="316" spans="1:20" x14ac:dyDescent="0.3">
      <c r="A316" s="1" t="s">
        <v>1972</v>
      </c>
      <c r="B316">
        <v>320</v>
      </c>
      <c r="C316" s="1" t="s">
        <v>14</v>
      </c>
      <c r="D316" s="1" t="s">
        <v>1973</v>
      </c>
      <c r="E316" s="1" t="s">
        <v>1974</v>
      </c>
      <c r="F316">
        <v>25.051286999999999</v>
      </c>
      <c r="G316">
        <v>121.564262</v>
      </c>
      <c r="H316" s="1" t="s">
        <v>1975</v>
      </c>
      <c r="I316" s="1" t="s">
        <v>1976</v>
      </c>
      <c r="J316">
        <v>28</v>
      </c>
      <c r="K316" s="1" t="s">
        <v>224</v>
      </c>
      <c r="L316">
        <v>37.34930665948874</v>
      </c>
      <c r="M316" s="1" t="s">
        <v>1977</v>
      </c>
      <c r="N316" s="1" t="str">
        <f>MID(drito[[#This Row],[wkt]],FIND("((",drito[[#This Row],[wkt]]),FIND(" ",drito[[#This Row],[wkt]],28)-FIND("((",drito[[#This Row],[wkt]]))</f>
        <v>((121.564262</v>
      </c>
      <c r="O316" s="1" t="str">
        <f>RIGHT(drito[[#This Row],[欄1]],LEN(drito[[#This Row],[欄1]])-2)</f>
        <v>121.564262</v>
      </c>
      <c r="P316" s="1" t="str">
        <f>MID(drito[[#This Row],[wkt]],FIND(" ",drito[[#This Row],[wkt]],18),FIND(",",drito[[#This Row],[wkt]],22)-FIND(" ",drito[[#This Row],[wkt]],18))</f>
        <v xml:space="preserve"> 25.051287</v>
      </c>
      <c r="Q316" s="1" t="str">
        <f>MID(drito[[#This Row],[wkt]],FIND(", ",drito[[#This Row],[wkt]]),FIND(" ",drito[[#This Row],[wkt]],45)-FIND(", ",drito[[#This Row],[wkt]]))</f>
        <v>, 121.564595</v>
      </c>
      <c r="R316" s="1" t="str">
        <f>RIGHT(drito[[#This Row],[欄2]],LEN(drito[[#This Row],[欄2]])-2)</f>
        <v>121.564595</v>
      </c>
      <c r="S316" s="1" t="str">
        <f>MID(drito[[#This Row],[wkt]],FIND(" ",drito[[#This Row],[wkt]],45),FIND(" ",drito[[#This Row],[wkt]],28)-FIND("((",drito[[#This Row],[wkt]]))</f>
        <v xml:space="preserve"> 25.051328))</v>
      </c>
      <c r="T316" s="1" t="str">
        <f>LEFT(drito[[#This Row],[欄3]],LEN(drito[[#This Row],[欄3]])-2)</f>
        <v xml:space="preserve"> 25.051328</v>
      </c>
    </row>
    <row r="317" spans="1:20" x14ac:dyDescent="0.3">
      <c r="A317" s="1" t="s">
        <v>1978</v>
      </c>
      <c r="B317">
        <v>321</v>
      </c>
      <c r="C317" s="1" t="s">
        <v>14</v>
      </c>
      <c r="D317" s="1" t="s">
        <v>1979</v>
      </c>
      <c r="E317" s="1" t="s">
        <v>1980</v>
      </c>
      <c r="F317">
        <v>25.031334000000001</v>
      </c>
      <c r="G317">
        <v>121.50508499999999</v>
      </c>
      <c r="H317" s="1" t="s">
        <v>1981</v>
      </c>
      <c r="I317" s="1" t="s">
        <v>1982</v>
      </c>
      <c r="J317">
        <v>32</v>
      </c>
      <c r="K317" s="1" t="s">
        <v>428</v>
      </c>
      <c r="L317">
        <v>596.32281253714109</v>
      </c>
      <c r="M317" s="1" t="s">
        <v>1983</v>
      </c>
      <c r="N317" s="1" t="str">
        <f>MID(drito[[#This Row],[wkt]],FIND("((",drito[[#This Row],[wkt]]),FIND(" ",drito[[#This Row],[wkt]],28)-FIND("((",drito[[#This Row],[wkt]]))</f>
        <v>((121.505085</v>
      </c>
      <c r="O317" s="1" t="str">
        <f>RIGHT(drito[[#This Row],[欄1]],LEN(drito[[#This Row],[欄1]])-2)</f>
        <v>121.505085</v>
      </c>
      <c r="P317" s="1" t="str">
        <f>MID(drito[[#This Row],[wkt]],FIND(" ",drito[[#This Row],[wkt]],18),FIND(",",drito[[#This Row],[wkt]],22)-FIND(" ",drito[[#This Row],[wkt]],18))</f>
        <v xml:space="preserve"> 25.031334</v>
      </c>
      <c r="Q317" s="1" t="str">
        <f>MID(drito[[#This Row],[wkt]],FIND(", ",drito[[#This Row],[wkt]]),FIND(" ",drito[[#This Row],[wkt]],45)-FIND(", ",drito[[#This Row],[wkt]]))</f>
        <v>, 121.501622</v>
      </c>
      <c r="R317" s="1" t="str">
        <f>RIGHT(drito[[#This Row],[欄2]],LEN(drito[[#This Row],[欄2]])-2)</f>
        <v>121.501622</v>
      </c>
      <c r="S317" s="1" t="str">
        <f>MID(drito[[#This Row],[wkt]],FIND(" ",drito[[#This Row],[wkt]],45),FIND(" ",drito[[#This Row],[wkt]],28)-FIND("((",drito[[#This Row],[wkt]]))</f>
        <v xml:space="preserve"> 25.035421))</v>
      </c>
      <c r="T317" s="1" t="str">
        <f>LEFT(drito[[#This Row],[欄3]],LEN(drito[[#This Row],[欄3]])-2)</f>
        <v xml:space="preserve"> 25.035421</v>
      </c>
    </row>
    <row r="318" spans="1:20" x14ac:dyDescent="0.3">
      <c r="A318" s="1" t="s">
        <v>1984</v>
      </c>
      <c r="B318">
        <v>322</v>
      </c>
      <c r="C318" s="1" t="s">
        <v>14</v>
      </c>
      <c r="D318" s="1" t="s">
        <v>1985</v>
      </c>
      <c r="E318" s="1" t="s">
        <v>1986</v>
      </c>
      <c r="F318">
        <v>25.058834999999998</v>
      </c>
      <c r="G318">
        <v>121.52504</v>
      </c>
      <c r="H318" s="1" t="s">
        <v>1987</v>
      </c>
      <c r="I318" s="1" t="s">
        <v>1988</v>
      </c>
      <c r="J318">
        <v>30</v>
      </c>
      <c r="K318" s="1" t="s">
        <v>704</v>
      </c>
      <c r="L318">
        <v>422.0688439210428</v>
      </c>
      <c r="M318" s="1" t="s">
        <v>1989</v>
      </c>
      <c r="N318" s="1" t="str">
        <f>MID(drito[[#This Row],[wkt]],FIND("((",drito[[#This Row],[wkt]]),FIND(" ",drito[[#This Row],[wkt]],28)-FIND("((",drito[[#This Row],[wkt]]))</f>
        <v>((121.52504</v>
      </c>
      <c r="O318" s="1" t="str">
        <f>RIGHT(drito[[#This Row],[欄1]],LEN(drito[[#This Row],[欄1]])-2)</f>
        <v>121.52504</v>
      </c>
      <c r="P318" s="1" t="str">
        <f>MID(drito[[#This Row],[wkt]],FIND(" ",drito[[#This Row],[wkt]],18),FIND(",",drito[[#This Row],[wkt]],22)-FIND(" ",drito[[#This Row],[wkt]],18))</f>
        <v xml:space="preserve"> 25.058835</v>
      </c>
      <c r="Q318" s="1" t="str">
        <f>MID(drito[[#This Row],[wkt]],FIND(", ",drito[[#This Row],[wkt]]),FIND(" ",drito[[#This Row],[wkt]],45)-FIND(", ",drito[[#This Row],[wkt]]))</f>
        <v>, 121.526148</v>
      </c>
      <c r="R318" s="1" t="str">
        <f>RIGHT(drito[[#This Row],[欄2]],LEN(drito[[#This Row],[欄2]])-2)</f>
        <v>121.526148</v>
      </c>
      <c r="S318" s="1" t="str">
        <f>MID(drito[[#This Row],[wkt]],FIND(" ",drito[[#This Row],[wkt]],45),FIND(" ",drito[[#This Row],[wkt]],28)-FIND("((",drito[[#This Row],[wkt]]))</f>
        <v xml:space="preserve"> 25.062461)</v>
      </c>
      <c r="T318" s="1" t="str">
        <f>LEFT(drito[[#This Row],[欄3]],LEN(drito[[#This Row],[欄3]])-2)</f>
        <v xml:space="preserve"> 25.06246</v>
      </c>
    </row>
    <row r="319" spans="1:20" x14ac:dyDescent="0.3">
      <c r="A319" s="1" t="s">
        <v>1990</v>
      </c>
      <c r="B319">
        <v>323</v>
      </c>
      <c r="C319" s="1" t="s">
        <v>14</v>
      </c>
      <c r="D319" s="1" t="s">
        <v>1991</v>
      </c>
      <c r="E319" s="1" t="s">
        <v>1992</v>
      </c>
      <c r="F319">
        <v>25.061568000000001</v>
      </c>
      <c r="G319">
        <v>121.52439200000001</v>
      </c>
      <c r="H319" s="1" t="s">
        <v>1993</v>
      </c>
      <c r="I319" s="1" t="s">
        <v>1994</v>
      </c>
      <c r="J319">
        <v>26</v>
      </c>
      <c r="K319" s="1" t="s">
        <v>704</v>
      </c>
      <c r="L319">
        <v>219.30179841213857</v>
      </c>
      <c r="M319" s="1" t="s">
        <v>1995</v>
      </c>
      <c r="N319" s="1" t="str">
        <f>MID(drito[[#This Row],[wkt]],FIND("((",drito[[#This Row],[wkt]]),FIND(" ",drito[[#This Row],[wkt]],28)-FIND("((",drito[[#This Row],[wkt]]))</f>
        <v>((121.524392</v>
      </c>
      <c r="O319" s="1" t="str">
        <f>RIGHT(drito[[#This Row],[欄1]],LEN(drito[[#This Row],[欄1]])-2)</f>
        <v>121.524392</v>
      </c>
      <c r="P319" s="1" t="str">
        <f>MID(drito[[#This Row],[wkt]],FIND(" ",drito[[#This Row],[wkt]],18),FIND(",",drito[[#This Row],[wkt]],22)-FIND(" ",drito[[#This Row],[wkt]],18))</f>
        <v xml:space="preserve"> 25.061568</v>
      </c>
      <c r="Q319" s="1" t="str">
        <f>MID(drito[[#This Row],[wkt]],FIND(", ",drito[[#This Row],[wkt]]),FIND(" ",drito[[#This Row],[wkt]],45)-FIND(", ",drito[[#This Row],[wkt]]))</f>
        <v>, 121.526148</v>
      </c>
      <c r="R319" s="1" t="str">
        <f>RIGHT(drito[[#This Row],[欄2]],LEN(drito[[#This Row],[欄2]])-2)</f>
        <v>121.526148</v>
      </c>
      <c r="S319" s="1" t="str">
        <f>MID(drito[[#This Row],[wkt]],FIND(" ",drito[[#This Row],[wkt]],45),FIND(" ",drito[[#This Row],[wkt]],28)-FIND("((",drito[[#This Row],[wkt]]))</f>
        <v xml:space="preserve"> 25.062461))</v>
      </c>
      <c r="T319" s="1" t="str">
        <f>LEFT(drito[[#This Row],[欄3]],LEN(drito[[#This Row],[欄3]])-2)</f>
        <v xml:space="preserve"> 25.062461</v>
      </c>
    </row>
    <row r="320" spans="1:20" x14ac:dyDescent="0.3">
      <c r="A320" s="1" t="s">
        <v>1996</v>
      </c>
      <c r="B320">
        <v>324</v>
      </c>
      <c r="C320" s="1" t="s">
        <v>14</v>
      </c>
      <c r="D320" s="1" t="s">
        <v>1997</v>
      </c>
      <c r="E320" s="1" t="s">
        <v>1998</v>
      </c>
      <c r="F320">
        <v>25.08221</v>
      </c>
      <c r="G320">
        <v>121.5108</v>
      </c>
      <c r="H320" s="1" t="s">
        <v>1999</v>
      </c>
      <c r="I320" s="1" t="s">
        <v>2000</v>
      </c>
      <c r="J320">
        <v>24</v>
      </c>
      <c r="K320" s="1" t="s">
        <v>510</v>
      </c>
      <c r="L320">
        <v>1556.5124946189617</v>
      </c>
      <c r="M320" s="1" t="s">
        <v>2001</v>
      </c>
      <c r="N320" s="1" t="str">
        <f>MID(drito[[#This Row],[wkt]],FIND("((",drito[[#This Row],[wkt]]),FIND(" ",drito[[#This Row],[wkt]],28)-FIND("((",drito[[#This Row],[wkt]]))</f>
        <v>((121.5108 25.08221,</v>
      </c>
      <c r="O320" s="1" t="str">
        <f>RIGHT(drito[[#This Row],[欄1]],LEN(drito[[#This Row],[欄1]])-2)</f>
        <v>121.5108 25.08221,</v>
      </c>
      <c r="P320" s="1" t="str">
        <f>MID(drito[[#This Row],[wkt]],FIND(" ",drito[[#This Row],[wkt]],18),FIND(",",drito[[#This Row],[wkt]],22)-FIND(" ",drito[[#This Row],[wkt]],18))</f>
        <v xml:space="preserve"> 25.08221</v>
      </c>
      <c r="Q320" s="1" t="str">
        <f>MID(drito[[#This Row],[wkt]],FIND(", ",drito[[#This Row],[wkt]]),FIND(" ",drito[[#This Row],[wkt]],45)-FIND(", ",drito[[#This Row],[wkt]]))</f>
        <v>, 121.520108</v>
      </c>
      <c r="R320" s="1" t="str">
        <f>RIGHT(drito[[#This Row],[欄2]],LEN(drito[[#This Row],[欄2]])-2)</f>
        <v>121.520108</v>
      </c>
      <c r="S320" s="1" t="str">
        <f>MID(drito[[#This Row],[wkt]],FIND(" ",drito[[#This Row],[wkt]],45),FIND(" ",drito[[#This Row],[wkt]],28)-FIND("((",drito[[#This Row],[wkt]]))</f>
        <v xml:space="preserve"> 25.071776))</v>
      </c>
      <c r="T320" s="1" t="str">
        <f>LEFT(drito[[#This Row],[欄3]],LEN(drito[[#This Row],[欄3]])-2)</f>
        <v xml:space="preserve"> 25.071776</v>
      </c>
    </row>
    <row r="321" spans="1:20" x14ac:dyDescent="0.3">
      <c r="A321" s="1" t="s">
        <v>2002</v>
      </c>
      <c r="B321">
        <v>325</v>
      </c>
      <c r="C321" s="1" t="s">
        <v>14</v>
      </c>
      <c r="D321" s="1" t="s">
        <v>2003</v>
      </c>
      <c r="E321" s="1" t="s">
        <v>2004</v>
      </c>
      <c r="F321">
        <v>25.05827</v>
      </c>
      <c r="G321">
        <v>121.58707</v>
      </c>
      <c r="H321" s="1" t="s">
        <v>2005</v>
      </c>
      <c r="I321" s="1" t="s">
        <v>2006</v>
      </c>
      <c r="J321">
        <v>40</v>
      </c>
      <c r="K321" s="1" t="s">
        <v>177</v>
      </c>
      <c r="L321">
        <v>1085.153501880397</v>
      </c>
      <c r="M321" s="1" t="s">
        <v>2007</v>
      </c>
      <c r="N321" s="1" t="str">
        <f>MID(drito[[#This Row],[wkt]],FIND("((",drito[[#This Row],[wkt]]),FIND(" ",drito[[#This Row],[wkt]],28)-FIND("((",drito[[#This Row],[wkt]]))</f>
        <v>((121.58707</v>
      </c>
      <c r="O321" s="1" t="str">
        <f>RIGHT(drito[[#This Row],[欄1]],LEN(drito[[#This Row],[欄1]])-2)</f>
        <v>121.58707</v>
      </c>
      <c r="P321" s="1" t="str">
        <f>MID(drito[[#This Row],[wkt]],FIND(" ",drito[[#This Row],[wkt]],18),FIND(",",drito[[#This Row],[wkt]],22)-FIND(" ",drito[[#This Row],[wkt]],18))</f>
        <v xml:space="preserve"> 25.05827</v>
      </c>
      <c r="Q321" s="1" t="str">
        <f>MID(drito[[#This Row],[wkt]],FIND(", ",drito[[#This Row],[wkt]]),FIND(" ",drito[[#This Row],[wkt]],45)-FIND(", ",drito[[#This Row],[wkt]]))</f>
        <v>, 121.592825</v>
      </c>
      <c r="R321" s="1" t="str">
        <f>RIGHT(drito[[#This Row],[欄2]],LEN(drito[[#This Row],[欄2]])-2)</f>
        <v>121.592825</v>
      </c>
      <c r="S321" s="1" t="str">
        <f>MID(drito[[#This Row],[wkt]],FIND(" ",drito[[#This Row],[wkt]],45),FIND(" ",drito[[#This Row],[wkt]],28)-FIND("((",drito[[#This Row],[wkt]]))</f>
        <v xml:space="preserve"> 25.050402)</v>
      </c>
      <c r="T321" s="1" t="str">
        <f>LEFT(drito[[#This Row],[欄3]],LEN(drito[[#This Row],[欄3]])-2)</f>
        <v xml:space="preserve"> 25.05040</v>
      </c>
    </row>
    <row r="322" spans="1:20" x14ac:dyDescent="0.3">
      <c r="A322" s="1" t="s">
        <v>2008</v>
      </c>
      <c r="B322">
        <v>326</v>
      </c>
      <c r="C322" s="1" t="s">
        <v>14</v>
      </c>
      <c r="D322" s="1" t="s">
        <v>2009</v>
      </c>
      <c r="E322" s="1" t="s">
        <v>2010</v>
      </c>
      <c r="F322">
        <v>25.045249999999999</v>
      </c>
      <c r="G322">
        <v>121.56708999999999</v>
      </c>
      <c r="H322" s="1" t="s">
        <v>2011</v>
      </c>
      <c r="I322" s="1" t="s">
        <v>2012</v>
      </c>
      <c r="J322">
        <v>30</v>
      </c>
      <c r="K322" s="1" t="s">
        <v>19</v>
      </c>
      <c r="L322">
        <v>443.94640004578167</v>
      </c>
      <c r="M322" s="1" t="s">
        <v>2013</v>
      </c>
      <c r="N322" s="1" t="str">
        <f>MID(drito[[#This Row],[wkt]],FIND("((",drito[[#This Row],[wkt]]),FIND(" ",drito[[#This Row],[wkt]],28)-FIND("((",drito[[#This Row],[wkt]]))</f>
        <v>((121.56709</v>
      </c>
      <c r="O322" s="1" t="str">
        <f>RIGHT(drito[[#This Row],[欄1]],LEN(drito[[#This Row],[欄1]])-2)</f>
        <v>121.56709</v>
      </c>
      <c r="P322" s="1" t="str">
        <f>MID(drito[[#This Row],[wkt]],FIND(" ",drito[[#This Row],[wkt]],18),FIND(",",drito[[#This Row],[wkt]],22)-FIND(" ",drito[[#This Row],[wkt]],18))</f>
        <v xml:space="preserve"> 25.04525</v>
      </c>
      <c r="Q322" s="1" t="str">
        <f>MID(drito[[#This Row],[wkt]],FIND(", ",drito[[#This Row],[wkt]]),FIND(" ",drito[[#This Row],[wkt]],45)-FIND(", ",drito[[#This Row],[wkt]]))</f>
        <v>, 121.567181</v>
      </c>
      <c r="R322" s="1" t="str">
        <f>RIGHT(drito[[#This Row],[欄2]],LEN(drito[[#This Row],[欄2]])-2)</f>
        <v>121.567181</v>
      </c>
      <c r="S322" s="1" t="str">
        <f>MID(drito[[#This Row],[wkt]],FIND(" ",drito[[#This Row],[wkt]],45),FIND(" ",drito[[#This Row],[wkt]],28)-FIND("((",drito[[#This Row],[wkt]]))</f>
        <v xml:space="preserve"> 25.041263)</v>
      </c>
      <c r="T322" s="1" t="str">
        <f>LEFT(drito[[#This Row],[欄3]],LEN(drito[[#This Row],[欄3]])-2)</f>
        <v xml:space="preserve"> 25.04126</v>
      </c>
    </row>
    <row r="323" spans="1:20" x14ac:dyDescent="0.3">
      <c r="A323" s="1" t="s">
        <v>2014</v>
      </c>
      <c r="B323">
        <v>327</v>
      </c>
      <c r="C323" s="1" t="s">
        <v>14</v>
      </c>
      <c r="D323" s="1" t="s">
        <v>2015</v>
      </c>
      <c r="E323" s="1" t="s">
        <v>2016</v>
      </c>
      <c r="F323">
        <v>25.031580000000002</v>
      </c>
      <c r="G323">
        <v>121.51464</v>
      </c>
      <c r="H323" s="1" t="s">
        <v>2017</v>
      </c>
      <c r="I323" s="1" t="s">
        <v>2018</v>
      </c>
      <c r="J323">
        <v>24</v>
      </c>
      <c r="K323" s="1" t="s">
        <v>421</v>
      </c>
      <c r="L323">
        <v>364.3715653518322</v>
      </c>
      <c r="M323" s="1" t="s">
        <v>2019</v>
      </c>
      <c r="N323" s="1" t="str">
        <f>MID(drito[[#This Row],[wkt]],FIND("((",drito[[#This Row],[wkt]]),FIND(" ",drito[[#This Row],[wkt]],28)-FIND("((",drito[[#This Row],[wkt]]))</f>
        <v>((121.51464</v>
      </c>
      <c r="O323" s="1" t="str">
        <f>RIGHT(drito[[#This Row],[欄1]],LEN(drito[[#This Row],[欄1]])-2)</f>
        <v>121.51464</v>
      </c>
      <c r="P323" s="1" t="str">
        <f>MID(drito[[#This Row],[wkt]],FIND(" ",drito[[#This Row],[wkt]],18),FIND(",",drito[[#This Row],[wkt]],22)-FIND(" ",drito[[#This Row],[wkt]],18))</f>
        <v xml:space="preserve"> 25.03158</v>
      </c>
      <c r="Q323" s="1" t="str">
        <f>MID(drito[[#This Row],[wkt]],FIND(", ",drito[[#This Row],[wkt]]),FIND(" ",drito[[#This Row],[wkt]],45)-FIND(", ",drito[[#This Row],[wkt]]))</f>
        <v>, 121.515983</v>
      </c>
      <c r="R323" s="1" t="str">
        <f>RIGHT(drito[[#This Row],[欄2]],LEN(drito[[#This Row],[欄2]])-2)</f>
        <v>121.515983</v>
      </c>
      <c r="S323" s="1" t="str">
        <f>MID(drito[[#This Row],[wkt]],FIND(" ",drito[[#This Row],[wkt]],45),FIND(" ",drito[[#This Row],[wkt]],28)-FIND("((",drito[[#This Row],[wkt]]))</f>
        <v xml:space="preserve"> 25.034565)</v>
      </c>
      <c r="T323" s="1" t="str">
        <f>LEFT(drito[[#This Row],[欄3]],LEN(drito[[#This Row],[欄3]])-2)</f>
        <v xml:space="preserve"> 25.03456</v>
      </c>
    </row>
    <row r="324" spans="1:20" x14ac:dyDescent="0.3">
      <c r="A324" s="1" t="s">
        <v>2020</v>
      </c>
      <c r="B324">
        <v>328</v>
      </c>
      <c r="C324" s="1" t="s">
        <v>14</v>
      </c>
      <c r="D324" s="1" t="s">
        <v>2021</v>
      </c>
      <c r="E324" s="1" t="s">
        <v>2022</v>
      </c>
      <c r="F324">
        <v>25.053159999999998</v>
      </c>
      <c r="G324">
        <v>121.53146</v>
      </c>
      <c r="H324" s="1" t="s">
        <v>2023</v>
      </c>
      <c r="I324" s="1" t="s">
        <v>2024</v>
      </c>
      <c r="J324">
        <v>36</v>
      </c>
      <c r="K324" s="1" t="s">
        <v>344</v>
      </c>
      <c r="L324">
        <v>165.64011056271735</v>
      </c>
      <c r="M324" s="1" t="s">
        <v>2025</v>
      </c>
      <c r="N324" s="1" t="str">
        <f>MID(drito[[#This Row],[wkt]],FIND("((",drito[[#This Row],[wkt]]),FIND(" ",drito[[#This Row],[wkt]],28)-FIND("((",drito[[#This Row],[wkt]]))</f>
        <v>((121.53146</v>
      </c>
      <c r="O324" s="1" t="str">
        <f>RIGHT(drito[[#This Row],[欄1]],LEN(drito[[#This Row],[欄1]])-2)</f>
        <v>121.53146</v>
      </c>
      <c r="P324" s="1" t="str">
        <f>MID(drito[[#This Row],[wkt]],FIND(" ",drito[[#This Row],[wkt]],18),FIND(",",drito[[#This Row],[wkt]],22)-FIND(" ",drito[[#This Row],[wkt]],18))</f>
        <v xml:space="preserve"> 25.05316</v>
      </c>
      <c r="Q324" s="1" t="str">
        <f>MID(drito[[#This Row],[wkt]],FIND(", ",drito[[#This Row],[wkt]]),FIND(" ",drito[[#This Row],[wkt]],45)-FIND(", ",drito[[#This Row],[wkt]]))</f>
        <v>, 121.532826</v>
      </c>
      <c r="R324" s="1" t="str">
        <f>RIGHT(drito[[#This Row],[欄2]],LEN(drito[[#This Row],[欄2]])-2)</f>
        <v>121.532826</v>
      </c>
      <c r="S324" s="1" t="str">
        <f>MID(drito[[#This Row],[wkt]],FIND(" ",drito[[#This Row],[wkt]],45),FIND(" ",drito[[#This Row],[wkt]],28)-FIND("((",drito[[#This Row],[wkt]]))</f>
        <v xml:space="preserve"> 25.05257))</v>
      </c>
      <c r="T324" s="1" t="str">
        <f>LEFT(drito[[#This Row],[欄3]],LEN(drito[[#This Row],[欄3]])-2)</f>
        <v xml:space="preserve"> 25.05257</v>
      </c>
    </row>
    <row r="325" spans="1:20" x14ac:dyDescent="0.3">
      <c r="A325" s="1" t="s">
        <v>2026</v>
      </c>
      <c r="B325">
        <v>329</v>
      </c>
      <c r="C325" s="1" t="s">
        <v>14</v>
      </c>
      <c r="D325" s="1" t="s">
        <v>2027</v>
      </c>
      <c r="E325" s="1" t="s">
        <v>2028</v>
      </c>
      <c r="F325">
        <v>25.079830000000001</v>
      </c>
      <c r="G325">
        <v>121.55235999999999</v>
      </c>
      <c r="H325" s="1" t="s">
        <v>2029</v>
      </c>
      <c r="I325" s="1" t="s">
        <v>2030</v>
      </c>
      <c r="J325">
        <v>34</v>
      </c>
      <c r="K325" s="1" t="s">
        <v>1170</v>
      </c>
      <c r="L325">
        <v>585.9729418230836</v>
      </c>
      <c r="M325" s="1" t="s">
        <v>2031</v>
      </c>
      <c r="N325" s="1" t="str">
        <f>MID(drito[[#This Row],[wkt]],FIND("((",drito[[#This Row],[wkt]]),FIND(" ",drito[[#This Row],[wkt]],28)-FIND("((",drito[[#This Row],[wkt]]))</f>
        <v>((121.55236</v>
      </c>
      <c r="O325" s="1" t="str">
        <f>RIGHT(drito[[#This Row],[欄1]],LEN(drito[[#This Row],[欄1]])-2)</f>
        <v>121.55236</v>
      </c>
      <c r="P325" s="1" t="str">
        <f>MID(drito[[#This Row],[wkt]],FIND(" ",drito[[#This Row],[wkt]],18),FIND(",",drito[[#This Row],[wkt]],22)-FIND(" ",drito[[#This Row],[wkt]],18))</f>
        <v xml:space="preserve"> 25.07983</v>
      </c>
      <c r="Q325" s="1" t="str">
        <f>MID(drito[[#This Row],[wkt]],FIND(", ",drito[[#This Row],[wkt]]),FIND(" ",drito[[#This Row],[wkt]],45)-FIND(", ",drito[[#This Row],[wkt]]))</f>
        <v>, 121.547104</v>
      </c>
      <c r="R325" s="1" t="str">
        <f>RIGHT(drito[[#This Row],[欄2]],LEN(drito[[#This Row],[欄2]])-2)</f>
        <v>121.547104</v>
      </c>
      <c r="S325" s="1" t="str">
        <f>MID(drito[[#This Row],[wkt]],FIND(" ",drito[[#This Row],[wkt]],45),FIND(" ",drito[[#This Row],[wkt]],28)-FIND("((",drito[[#This Row],[wkt]]))</f>
        <v xml:space="preserve"> 25.080118)</v>
      </c>
      <c r="T325" s="1" t="str">
        <f>LEFT(drito[[#This Row],[欄3]],LEN(drito[[#This Row],[欄3]])-2)</f>
        <v xml:space="preserve"> 25.08011</v>
      </c>
    </row>
    <row r="326" spans="1:20" x14ac:dyDescent="0.3">
      <c r="A326" s="1" t="s">
        <v>2032</v>
      </c>
      <c r="B326">
        <v>330</v>
      </c>
      <c r="C326" s="1" t="s">
        <v>14</v>
      </c>
      <c r="D326" s="1" t="s">
        <v>2033</v>
      </c>
      <c r="E326" s="1" t="s">
        <v>2034</v>
      </c>
      <c r="F326">
        <v>25.074909999999999</v>
      </c>
      <c r="G326">
        <v>121.5115</v>
      </c>
      <c r="H326" s="1" t="s">
        <v>2035</v>
      </c>
      <c r="I326" s="1" t="s">
        <v>2036</v>
      </c>
      <c r="J326">
        <v>28</v>
      </c>
      <c r="K326" s="1" t="s">
        <v>510</v>
      </c>
      <c r="L326">
        <v>1019.7717231151603</v>
      </c>
      <c r="M326" s="1" t="s">
        <v>2037</v>
      </c>
      <c r="N326" s="1" t="str">
        <f>MID(drito[[#This Row],[wkt]],FIND("((",drito[[#This Row],[wkt]]),FIND(" ",drito[[#This Row],[wkt]],28)-FIND("((",drito[[#This Row],[wkt]]))</f>
        <v>((121.5115 25.07491,</v>
      </c>
      <c r="O326" s="1" t="str">
        <f>RIGHT(drito[[#This Row],[欄1]],LEN(drito[[#This Row],[欄1]])-2)</f>
        <v>121.5115 25.07491,</v>
      </c>
      <c r="P326" s="1" t="str">
        <f>MID(drito[[#This Row],[wkt]],FIND(" ",drito[[#This Row],[wkt]],18),FIND(",",drito[[#This Row],[wkt]],22)-FIND(" ",drito[[#This Row],[wkt]],18))</f>
        <v xml:space="preserve"> 25.07491</v>
      </c>
      <c r="Q326" s="1" t="str">
        <f>MID(drito[[#This Row],[wkt]],FIND(", ",drito[[#This Row],[wkt]]),FIND(" ",drito[[#This Row],[wkt]],45)-FIND(", ",drito[[#This Row],[wkt]]))</f>
        <v>, 121.520108</v>
      </c>
      <c r="R326" s="1" t="str">
        <f>RIGHT(drito[[#This Row],[欄2]],LEN(drito[[#This Row],[欄2]])-2)</f>
        <v>121.520108</v>
      </c>
      <c r="S326" s="1" t="str">
        <f>MID(drito[[#This Row],[wkt]],FIND(" ",drito[[#This Row],[wkt]],45),FIND(" ",drito[[#This Row],[wkt]],28)-FIND("((",drito[[#This Row],[wkt]]))</f>
        <v xml:space="preserve"> 25.071776))</v>
      </c>
      <c r="T326" s="1" t="str">
        <f>LEFT(drito[[#This Row],[欄3]],LEN(drito[[#This Row],[欄3]])-2)</f>
        <v xml:space="preserve"> 25.071776</v>
      </c>
    </row>
    <row r="327" spans="1:20" x14ac:dyDescent="0.3">
      <c r="A327" s="1" t="s">
        <v>2038</v>
      </c>
      <c r="B327">
        <v>331</v>
      </c>
      <c r="C327" s="1" t="s">
        <v>14</v>
      </c>
      <c r="D327" s="1" t="s">
        <v>2039</v>
      </c>
      <c r="E327" s="1" t="s">
        <v>2040</v>
      </c>
      <c r="F327">
        <v>25.06859</v>
      </c>
      <c r="G327">
        <v>121.51974</v>
      </c>
      <c r="H327" s="1" t="s">
        <v>2041</v>
      </c>
      <c r="I327" s="1" t="s">
        <v>2042</v>
      </c>
      <c r="J327">
        <v>34</v>
      </c>
      <c r="K327" s="1" t="s">
        <v>510</v>
      </c>
      <c r="L327">
        <v>246.51358779953858</v>
      </c>
      <c r="M327" s="1" t="s">
        <v>2043</v>
      </c>
      <c r="N327" s="1" t="str">
        <f>MID(drito[[#This Row],[wkt]],FIND("((",drito[[#This Row],[wkt]]),FIND(" ",drito[[#This Row],[wkt]],28)-FIND("((",drito[[#This Row],[wkt]]))</f>
        <v>((121.51974</v>
      </c>
      <c r="O327" s="1" t="str">
        <f>RIGHT(drito[[#This Row],[欄1]],LEN(drito[[#This Row],[欄1]])-2)</f>
        <v>121.51974</v>
      </c>
      <c r="P327" s="1" t="str">
        <f>MID(drito[[#This Row],[wkt]],FIND(" ",drito[[#This Row],[wkt]],18),FIND(",",drito[[#This Row],[wkt]],22)-FIND(" ",drito[[#This Row],[wkt]],18))</f>
        <v xml:space="preserve"> 25.06859</v>
      </c>
      <c r="Q327" s="1" t="str">
        <f>MID(drito[[#This Row],[wkt]],FIND(", ",drito[[#This Row],[wkt]]),FIND(" ",drito[[#This Row],[wkt]],45)-FIND(", ",drito[[#This Row],[wkt]]))</f>
        <v>, 121.520033</v>
      </c>
      <c r="R327" s="1" t="str">
        <f>RIGHT(drito[[#This Row],[欄2]],LEN(drito[[#This Row],[欄2]])-2)</f>
        <v>121.520033</v>
      </c>
      <c r="S327" s="1" t="str">
        <f>MID(drito[[#This Row],[wkt]],FIND(" ",drito[[#This Row],[wkt]],45),FIND(" ",drito[[#This Row],[wkt]],28)-FIND("((",drito[[#This Row],[wkt]]))</f>
        <v xml:space="preserve"> 25.070785)</v>
      </c>
      <c r="T327" s="1" t="str">
        <f>LEFT(drito[[#This Row],[欄3]],LEN(drito[[#This Row],[欄3]])-2)</f>
        <v xml:space="preserve"> 25.07078</v>
      </c>
    </row>
    <row r="328" spans="1:20" x14ac:dyDescent="0.3">
      <c r="A328" s="1" t="s">
        <v>2044</v>
      </c>
      <c r="B328">
        <v>332</v>
      </c>
      <c r="C328" s="1" t="s">
        <v>14</v>
      </c>
      <c r="D328" s="1" t="s">
        <v>2045</v>
      </c>
      <c r="E328" s="1" t="s">
        <v>2046</v>
      </c>
      <c r="F328">
        <v>25.052250000000001</v>
      </c>
      <c r="G328">
        <v>121.52193</v>
      </c>
      <c r="H328" s="1" t="s">
        <v>2047</v>
      </c>
      <c r="I328" s="1" t="s">
        <v>2048</v>
      </c>
      <c r="J328">
        <v>34</v>
      </c>
      <c r="K328" s="1" t="s">
        <v>388</v>
      </c>
      <c r="L328">
        <v>95.273942338678353</v>
      </c>
      <c r="M328" s="1" t="s">
        <v>2049</v>
      </c>
      <c r="N328" s="1" t="str">
        <f>MID(drito[[#This Row],[wkt]],FIND("((",drito[[#This Row],[wkt]]),FIND(" ",drito[[#This Row],[wkt]],28)-FIND("((",drito[[#This Row],[wkt]]))</f>
        <v>((121.52193</v>
      </c>
      <c r="O328" s="1" t="str">
        <f>RIGHT(drito[[#This Row],[欄1]],LEN(drito[[#This Row],[欄1]])-2)</f>
        <v>121.52193</v>
      </c>
      <c r="P328" s="1" t="str">
        <f>MID(drito[[#This Row],[wkt]],FIND(" ",drito[[#This Row],[wkt]],18),FIND(",",drito[[#This Row],[wkt]],22)-FIND(" ",drito[[#This Row],[wkt]],18))</f>
        <v xml:space="preserve"> 25.05225</v>
      </c>
      <c r="Q328" s="1" t="str">
        <f>MID(drito[[#This Row],[wkt]],FIND(", ",drito[[#This Row],[wkt]]),FIND(" ",drito[[#This Row],[wkt]],45)-FIND(", ",drito[[#This Row],[wkt]]))</f>
        <v>, 121.521154</v>
      </c>
      <c r="R328" s="1" t="str">
        <f>RIGHT(drito[[#This Row],[欄2]],LEN(drito[[#This Row],[欄2]])-2)</f>
        <v>121.521154</v>
      </c>
      <c r="S328" s="1" t="str">
        <f>MID(drito[[#This Row],[wkt]],FIND(" ",drito[[#This Row],[wkt]],45),FIND(" ",drito[[#This Row],[wkt]],28)-FIND("((",drito[[#This Row],[wkt]]))</f>
        <v xml:space="preserve"> 25.052611)</v>
      </c>
      <c r="T328" s="1" t="str">
        <f>LEFT(drito[[#This Row],[欄3]],LEN(drito[[#This Row],[欄3]])-2)</f>
        <v xml:space="preserve"> 25.05261</v>
      </c>
    </row>
    <row r="329" spans="1:20" x14ac:dyDescent="0.3">
      <c r="A329" s="1" t="s">
        <v>2050</v>
      </c>
      <c r="B329">
        <v>333</v>
      </c>
      <c r="C329" s="1" t="s">
        <v>14</v>
      </c>
      <c r="D329" s="1" t="s">
        <v>2051</v>
      </c>
      <c r="E329" s="1" t="s">
        <v>2052</v>
      </c>
      <c r="F329">
        <v>25.047428</v>
      </c>
      <c r="G329">
        <v>121.561182</v>
      </c>
      <c r="H329" s="1" t="s">
        <v>2053</v>
      </c>
      <c r="I329" s="1" t="s">
        <v>2054</v>
      </c>
      <c r="J329">
        <v>28</v>
      </c>
      <c r="K329" s="1" t="s">
        <v>224</v>
      </c>
      <c r="L329">
        <v>471.20174251184108</v>
      </c>
      <c r="M329" s="1" t="s">
        <v>2055</v>
      </c>
      <c r="N329" s="1" t="str">
        <f>MID(drito[[#This Row],[wkt]],FIND("((",drito[[#This Row],[wkt]]),FIND(" ",drito[[#This Row],[wkt]],28)-FIND("((",drito[[#This Row],[wkt]]))</f>
        <v>((121.561182</v>
      </c>
      <c r="O329" s="1" t="str">
        <f>RIGHT(drito[[#This Row],[欄1]],LEN(drito[[#This Row],[欄1]])-2)</f>
        <v>121.561182</v>
      </c>
      <c r="P329" s="1" t="str">
        <f>MID(drito[[#This Row],[wkt]],FIND(" ",drito[[#This Row],[wkt]],18),FIND(",",drito[[#This Row],[wkt]],22)-FIND(" ",drito[[#This Row],[wkt]],18))</f>
        <v xml:space="preserve"> 25.047428</v>
      </c>
      <c r="Q329" s="1" t="str">
        <f>MID(drito[[#This Row],[wkt]],FIND(", ",drito[[#This Row],[wkt]]),FIND(" ",drito[[#This Row],[wkt]],45)-FIND(", ",drito[[#This Row],[wkt]]))</f>
        <v>, 121.563073</v>
      </c>
      <c r="R329" s="1" t="str">
        <f>RIGHT(drito[[#This Row],[欄2]],LEN(drito[[#This Row],[欄2]])-2)</f>
        <v>121.563073</v>
      </c>
      <c r="S329" s="1" t="str">
        <f>MID(drito[[#This Row],[wkt]],FIND(" ",drito[[#This Row],[wkt]],45),FIND(" ",drito[[#This Row],[wkt]],28)-FIND("((",drito[[#This Row],[wkt]]))</f>
        <v xml:space="preserve"> 25.051215))</v>
      </c>
      <c r="T329" s="1" t="str">
        <f>LEFT(drito[[#This Row],[欄3]],LEN(drito[[#This Row],[欄3]])-2)</f>
        <v xml:space="preserve"> 25.051215</v>
      </c>
    </row>
    <row r="330" spans="1:20" x14ac:dyDescent="0.3">
      <c r="A330" s="1" t="s">
        <v>2056</v>
      </c>
      <c r="B330">
        <v>334</v>
      </c>
      <c r="C330" s="1" t="s">
        <v>14</v>
      </c>
      <c r="D330" s="1" t="s">
        <v>2057</v>
      </c>
      <c r="E330" s="1" t="s">
        <v>2058</v>
      </c>
      <c r="F330">
        <v>25.028973000000001</v>
      </c>
      <c r="G330">
        <v>121.549024</v>
      </c>
      <c r="H330" s="1" t="s">
        <v>2059</v>
      </c>
      <c r="I330" s="1" t="s">
        <v>2060</v>
      </c>
      <c r="J330">
        <v>24</v>
      </c>
      <c r="K330" s="1" t="s">
        <v>83</v>
      </c>
      <c r="L330">
        <v>582.89701252252223</v>
      </c>
      <c r="M330" s="1" t="s">
        <v>2061</v>
      </c>
      <c r="N330" s="1" t="str">
        <f>MID(drito[[#This Row],[wkt]],FIND("((",drito[[#This Row],[wkt]]),FIND(" ",drito[[#This Row],[wkt]],28)-FIND("((",drito[[#This Row],[wkt]]))</f>
        <v>((121.549024</v>
      </c>
      <c r="O330" s="1" t="str">
        <f>RIGHT(drito[[#This Row],[欄1]],LEN(drito[[#This Row],[欄1]])-2)</f>
        <v>121.549024</v>
      </c>
      <c r="P330" s="1" t="str">
        <f>MID(drito[[#This Row],[wkt]],FIND(" ",drito[[#This Row],[wkt]],18),FIND(",",drito[[#This Row],[wkt]],22)-FIND(" ",drito[[#This Row],[wkt]],18))</f>
        <v xml:space="preserve"> 25.028973</v>
      </c>
      <c r="Q330" s="1" t="str">
        <f>MID(drito[[#This Row],[wkt]],FIND(", ",drito[[#This Row],[wkt]]),FIND(" ",drito[[#This Row],[wkt]],45)-FIND(", ",drito[[#This Row],[wkt]]))</f>
        <v>, 121.552332</v>
      </c>
      <c r="R330" s="1" t="str">
        <f>RIGHT(drito[[#This Row],[欄2]],LEN(drito[[#This Row],[欄2]])-2)</f>
        <v>121.552332</v>
      </c>
      <c r="S330" s="1" t="str">
        <f>MID(drito[[#This Row],[wkt]],FIND(" ",drito[[#This Row],[wkt]],45),FIND(" ",drito[[#This Row],[wkt]],28)-FIND("((",drito[[#This Row],[wkt]]))</f>
        <v xml:space="preserve"> 25.033032))</v>
      </c>
      <c r="T330" s="1" t="str">
        <f>LEFT(drito[[#This Row],[欄3]],LEN(drito[[#This Row],[欄3]])-2)</f>
        <v xml:space="preserve"> 25.033032</v>
      </c>
    </row>
    <row r="331" spans="1:20" x14ac:dyDescent="0.3">
      <c r="A331" s="1" t="s">
        <v>2062</v>
      </c>
      <c r="B331">
        <v>335</v>
      </c>
      <c r="C331" s="1" t="s">
        <v>14</v>
      </c>
      <c r="D331" s="1" t="s">
        <v>2063</v>
      </c>
      <c r="E331" s="1" t="s">
        <v>2064</v>
      </c>
      <c r="F331">
        <v>24.986301000000001</v>
      </c>
      <c r="G331">
        <v>121.56785499999999</v>
      </c>
      <c r="H331" s="1" t="s">
        <v>2065</v>
      </c>
      <c r="I331" s="1" t="s">
        <v>2066</v>
      </c>
      <c r="J331">
        <v>32</v>
      </c>
      <c r="K331" s="1" t="s">
        <v>910</v>
      </c>
      <c r="L331">
        <v>1368.2825463660281</v>
      </c>
      <c r="M331" s="1" t="s">
        <v>2067</v>
      </c>
      <c r="N331" s="1" t="str">
        <f>MID(drito[[#This Row],[wkt]],FIND("((",drito[[#This Row],[wkt]]),FIND(" ",drito[[#This Row],[wkt]],28)-FIND("((",drito[[#This Row],[wkt]]))</f>
        <v>((121.567855</v>
      </c>
      <c r="O331" s="1" t="str">
        <f>RIGHT(drito[[#This Row],[欄1]],LEN(drito[[#This Row],[欄1]])-2)</f>
        <v>121.567855</v>
      </c>
      <c r="P331" s="1" t="str">
        <f>MID(drito[[#This Row],[wkt]],FIND(" ",drito[[#This Row],[wkt]],18),FIND(",",drito[[#This Row],[wkt]],22)-FIND(" ",drito[[#This Row],[wkt]],18))</f>
        <v xml:space="preserve"> 24.986301</v>
      </c>
      <c r="Q331" s="1" t="str">
        <f>MID(drito[[#This Row],[wkt]],FIND(", ",drito[[#This Row],[wkt]]),FIND(" ",drito[[#This Row],[wkt]],45)-FIND(", ",drito[[#This Row],[wkt]]))</f>
        <v>, 121.568409</v>
      </c>
      <c r="R331" s="1" t="str">
        <f>RIGHT(drito[[#This Row],[欄2]],LEN(drito[[#This Row],[欄2]])-2)</f>
        <v>121.568409</v>
      </c>
      <c r="S331" s="1" t="str">
        <f>MID(drito[[#This Row],[wkt]],FIND(" ",drito[[#This Row],[wkt]],45),FIND(" ",drito[[#This Row],[wkt]],28)-FIND("((",drito[[#This Row],[wkt]]))</f>
        <v xml:space="preserve"> 24.99858))</v>
      </c>
      <c r="T331" s="1" t="str">
        <f>LEFT(drito[[#This Row],[欄3]],LEN(drito[[#This Row],[欄3]])-2)</f>
        <v xml:space="preserve"> 24.99858</v>
      </c>
    </row>
    <row r="332" spans="1:20" x14ac:dyDescent="0.3">
      <c r="A332" s="1" t="s">
        <v>2068</v>
      </c>
      <c r="B332">
        <v>336</v>
      </c>
      <c r="C332" s="1" t="s">
        <v>14</v>
      </c>
      <c r="D332" s="1" t="s">
        <v>2069</v>
      </c>
      <c r="E332" s="1" t="s">
        <v>2070</v>
      </c>
      <c r="F332">
        <v>25.06382</v>
      </c>
      <c r="G332">
        <v>121.51815000000001</v>
      </c>
      <c r="H332" s="1" t="s">
        <v>2071</v>
      </c>
      <c r="I332" s="1" t="s">
        <v>2072</v>
      </c>
      <c r="J332">
        <v>22</v>
      </c>
      <c r="K332" s="1" t="s">
        <v>517</v>
      </c>
      <c r="L332">
        <v>90.00151572178882</v>
      </c>
      <c r="M332" s="1" t="s">
        <v>2073</v>
      </c>
      <c r="N332" s="1" t="str">
        <f>MID(drito[[#This Row],[wkt]],FIND("((",drito[[#This Row],[wkt]]),FIND(" ",drito[[#This Row],[wkt]],28)-FIND("((",drito[[#This Row],[wkt]]))</f>
        <v>((121.51815</v>
      </c>
      <c r="O332" s="1" t="str">
        <f>RIGHT(drito[[#This Row],[欄1]],LEN(drito[[#This Row],[欄1]])-2)</f>
        <v>121.51815</v>
      </c>
      <c r="P332" s="1" t="str">
        <f>MID(drito[[#This Row],[wkt]],FIND(" ",drito[[#This Row],[wkt]],18),FIND(",",drito[[#This Row],[wkt]],22)-FIND(" ",drito[[#This Row],[wkt]],18))</f>
        <v xml:space="preserve"> 25.06382</v>
      </c>
      <c r="Q332" s="1" t="str">
        <f>MID(drito[[#This Row],[wkt]],FIND(", ",drito[[#This Row],[wkt]]),FIND(" ",drito[[#This Row],[wkt]],45)-FIND(", ",drito[[#This Row],[wkt]]))</f>
        <v>, 121.518558</v>
      </c>
      <c r="R332" s="1" t="str">
        <f>RIGHT(drito[[#This Row],[欄2]],LEN(drito[[#This Row],[欄2]])-2)</f>
        <v>121.518558</v>
      </c>
      <c r="S332" s="1" t="str">
        <f>MID(drito[[#This Row],[wkt]],FIND(" ",drito[[#This Row],[wkt]],45),FIND(" ",drito[[#This Row],[wkt]],28)-FIND("((",drito[[#This Row],[wkt]]))</f>
        <v xml:space="preserve"> 25.063122)</v>
      </c>
      <c r="T332" s="1" t="str">
        <f>LEFT(drito[[#This Row],[欄3]],LEN(drito[[#This Row],[欄3]])-2)</f>
        <v xml:space="preserve"> 25.06312</v>
      </c>
    </row>
    <row r="333" spans="1:20" x14ac:dyDescent="0.3">
      <c r="A333" s="1" t="s">
        <v>2074</v>
      </c>
      <c r="B333">
        <v>337</v>
      </c>
      <c r="C333" s="1" t="s">
        <v>14</v>
      </c>
      <c r="D333" s="1" t="s">
        <v>2075</v>
      </c>
      <c r="E333" s="1" t="s">
        <v>2076</v>
      </c>
      <c r="F333">
        <v>25.05301</v>
      </c>
      <c r="G333">
        <v>121.57592</v>
      </c>
      <c r="H333" s="1" t="s">
        <v>2077</v>
      </c>
      <c r="I333" s="1" t="s">
        <v>2078</v>
      </c>
      <c r="J333">
        <v>30</v>
      </c>
      <c r="K333" s="1" t="s">
        <v>150</v>
      </c>
      <c r="L333">
        <v>318.08747327581062</v>
      </c>
      <c r="M333" s="1" t="s">
        <v>2079</v>
      </c>
      <c r="N333" s="1" t="str">
        <f>MID(drito[[#This Row],[wkt]],FIND("((",drito[[#This Row],[wkt]]),FIND(" ",drito[[#This Row],[wkt]],28)-FIND("((",drito[[#This Row],[wkt]]))</f>
        <v>((121.57592</v>
      </c>
      <c r="O333" s="1" t="str">
        <f>RIGHT(drito[[#This Row],[欄1]],LEN(drito[[#This Row],[欄1]])-2)</f>
        <v>121.57592</v>
      </c>
      <c r="P333" s="1" t="str">
        <f>MID(drito[[#This Row],[wkt]],FIND(" ",drito[[#This Row],[wkt]],18),FIND(",",drito[[#This Row],[wkt]],22)-FIND(" ",drito[[#This Row],[wkt]],18))</f>
        <v xml:space="preserve"> 25.05301</v>
      </c>
      <c r="Q333" s="1" t="str">
        <f>MID(drito[[#This Row],[wkt]],FIND(", ",drito[[#This Row],[wkt]]),FIND(" ",drito[[#This Row],[wkt]],45)-FIND(", ",drito[[#This Row],[wkt]]))</f>
        <v>, 121.576244</v>
      </c>
      <c r="R333" s="1" t="str">
        <f>RIGHT(drito[[#This Row],[欄2]],LEN(drito[[#This Row],[欄2]])-2)</f>
        <v>121.576244</v>
      </c>
      <c r="S333" s="1" t="str">
        <f>MID(drito[[#This Row],[wkt]],FIND(" ",drito[[#This Row],[wkt]],45),FIND(" ",drito[[#This Row],[wkt]],28)-FIND("((",drito[[#This Row],[wkt]]))</f>
        <v xml:space="preserve"> 25.050171)</v>
      </c>
      <c r="T333" s="1" t="str">
        <f>LEFT(drito[[#This Row],[欄3]],LEN(drito[[#This Row],[欄3]])-2)</f>
        <v xml:space="preserve"> 25.05017</v>
      </c>
    </row>
    <row r="334" spans="1:20" x14ac:dyDescent="0.3">
      <c r="A334" s="1" t="s">
        <v>2080</v>
      </c>
      <c r="B334">
        <v>338</v>
      </c>
      <c r="C334" s="1" t="s">
        <v>14</v>
      </c>
      <c r="D334" s="1" t="s">
        <v>2081</v>
      </c>
      <c r="E334" s="1" t="s">
        <v>2082</v>
      </c>
      <c r="F334">
        <v>25.045729999999999</v>
      </c>
      <c r="G334">
        <v>121.58794</v>
      </c>
      <c r="H334" s="1" t="s">
        <v>2083</v>
      </c>
      <c r="I334" s="1" t="s">
        <v>2084</v>
      </c>
      <c r="J334">
        <v>32</v>
      </c>
      <c r="K334" s="1" t="s">
        <v>96</v>
      </c>
      <c r="L334">
        <v>522.03468375453178</v>
      </c>
      <c r="M334" s="1" t="s">
        <v>2085</v>
      </c>
      <c r="N334" s="1" t="str">
        <f>MID(drito[[#This Row],[wkt]],FIND("((",drito[[#This Row],[wkt]]),FIND(" ",drito[[#This Row],[wkt]],28)-FIND("((",drito[[#This Row],[wkt]]))</f>
        <v>((121.58794</v>
      </c>
      <c r="O334" s="1" t="str">
        <f>RIGHT(drito[[#This Row],[欄1]],LEN(drito[[#This Row],[欄1]])-2)</f>
        <v>121.58794</v>
      </c>
      <c r="P334" s="1" t="str">
        <f>MID(drito[[#This Row],[wkt]],FIND(" ",drito[[#This Row],[wkt]],18),FIND(",",drito[[#This Row],[wkt]],22)-FIND(" ",drito[[#This Row],[wkt]],18))</f>
        <v xml:space="preserve"> 25.04573</v>
      </c>
      <c r="Q334" s="1" t="str">
        <f>MID(drito[[#This Row],[wkt]],FIND(", ",drito[[#This Row],[wkt]]),FIND(" ",drito[[#This Row],[wkt]],45)-FIND(", ",drito[[#This Row],[wkt]]))</f>
        <v>, 121.583277</v>
      </c>
      <c r="R334" s="1" t="str">
        <f>RIGHT(drito[[#This Row],[欄2]],LEN(drito[[#This Row],[欄2]])-2)</f>
        <v>121.583277</v>
      </c>
      <c r="S334" s="1" t="str">
        <f>MID(drito[[#This Row],[wkt]],FIND(" ",drito[[#This Row],[wkt]],45),FIND(" ",drito[[#This Row],[wkt]],28)-FIND("((",drito[[#This Row],[wkt]]))</f>
        <v xml:space="preserve"> 25.045232)</v>
      </c>
      <c r="T334" s="1" t="str">
        <f>LEFT(drito[[#This Row],[欄3]],LEN(drito[[#This Row],[欄3]])-2)</f>
        <v xml:space="preserve"> 25.04523</v>
      </c>
    </row>
    <row r="335" spans="1:20" x14ac:dyDescent="0.3">
      <c r="A335" s="1" t="s">
        <v>2086</v>
      </c>
      <c r="B335">
        <v>339</v>
      </c>
      <c r="C335" s="1" t="s">
        <v>14</v>
      </c>
      <c r="D335" s="1" t="s">
        <v>2087</v>
      </c>
      <c r="E335" s="1" t="s">
        <v>2088</v>
      </c>
      <c r="F335">
        <v>25.075810000000001</v>
      </c>
      <c r="G335">
        <v>121.51815999999999</v>
      </c>
      <c r="H335" s="1" t="s">
        <v>2089</v>
      </c>
      <c r="I335" s="1" t="s">
        <v>2090</v>
      </c>
      <c r="J335">
        <v>34</v>
      </c>
      <c r="K335" s="1" t="s">
        <v>510</v>
      </c>
      <c r="L335">
        <v>498.67976066760212</v>
      </c>
      <c r="M335" s="1" t="s">
        <v>2091</v>
      </c>
      <c r="N335" s="1" t="str">
        <f>MID(drito[[#This Row],[wkt]],FIND("((",drito[[#This Row],[wkt]]),FIND(" ",drito[[#This Row],[wkt]],28)-FIND("((",drito[[#This Row],[wkt]]))</f>
        <v>((121.51816</v>
      </c>
      <c r="O335" s="1" t="str">
        <f>RIGHT(drito[[#This Row],[欄1]],LEN(drito[[#This Row],[欄1]])-2)</f>
        <v>121.51816</v>
      </c>
      <c r="P335" s="1" t="str">
        <f>MID(drito[[#This Row],[wkt]],FIND(" ",drito[[#This Row],[wkt]],18),FIND(",",drito[[#This Row],[wkt]],22)-FIND(" ",drito[[#This Row],[wkt]],18))</f>
        <v xml:space="preserve"> 25.07581</v>
      </c>
      <c r="Q335" s="1" t="str">
        <f>MID(drito[[#This Row],[wkt]],FIND(", ",drito[[#This Row],[wkt]]),FIND(" ",drito[[#This Row],[wkt]],45)-FIND(", ",drito[[#This Row],[wkt]]))</f>
        <v>, 121.520108</v>
      </c>
      <c r="R335" s="1" t="str">
        <f>RIGHT(drito[[#This Row],[欄2]],LEN(drito[[#This Row],[欄2]])-2)</f>
        <v>121.520108</v>
      </c>
      <c r="S335" s="1" t="str">
        <f>MID(drito[[#This Row],[wkt]],FIND(" ",drito[[#This Row],[wkt]],45),FIND(" ",drito[[#This Row],[wkt]],28)-FIND("((",drito[[#This Row],[wkt]]))</f>
        <v xml:space="preserve"> 25.071776)</v>
      </c>
      <c r="T335" s="1" t="str">
        <f>LEFT(drito[[#This Row],[欄3]],LEN(drito[[#This Row],[欄3]])-2)</f>
        <v xml:space="preserve"> 25.07177</v>
      </c>
    </row>
    <row r="336" spans="1:20" x14ac:dyDescent="0.3">
      <c r="A336" s="1" t="s">
        <v>2092</v>
      </c>
      <c r="B336">
        <v>340</v>
      </c>
      <c r="C336" s="1" t="s">
        <v>14</v>
      </c>
      <c r="D336" s="1" t="s">
        <v>2093</v>
      </c>
      <c r="E336" s="1" t="s">
        <v>2094</v>
      </c>
      <c r="F336">
        <v>25.05143</v>
      </c>
      <c r="G336">
        <v>121.55716</v>
      </c>
      <c r="H336" s="1" t="s">
        <v>2095</v>
      </c>
      <c r="I336" s="1" t="s">
        <v>2096</v>
      </c>
      <c r="J336">
        <v>22</v>
      </c>
      <c r="K336" s="1" t="s">
        <v>124</v>
      </c>
      <c r="L336">
        <v>474.58490068891632</v>
      </c>
      <c r="M336" s="1" t="s">
        <v>2097</v>
      </c>
      <c r="N336" s="1" t="str">
        <f>MID(drito[[#This Row],[wkt]],FIND("((",drito[[#This Row],[wkt]]),FIND(" ",drito[[#This Row],[wkt]],28)-FIND("((",drito[[#This Row],[wkt]]))</f>
        <v>((121.55716</v>
      </c>
      <c r="O336" s="1" t="str">
        <f>RIGHT(drito[[#This Row],[欄1]],LEN(drito[[#This Row],[欄1]])-2)</f>
        <v>121.55716</v>
      </c>
      <c r="P336" s="1" t="str">
        <f>MID(drito[[#This Row],[wkt]],FIND(" ",drito[[#This Row],[wkt]],18),FIND(",",drito[[#This Row],[wkt]],22)-FIND(" ",drito[[#This Row],[wkt]],18))</f>
        <v xml:space="preserve"> 25.05143</v>
      </c>
      <c r="Q336" s="1" t="str">
        <f>MID(drito[[#This Row],[wkt]],FIND(", ",drito[[#This Row],[wkt]]),FIND(" ",drito[[#This Row],[wkt]],45)-FIND(", ",drito[[#This Row],[wkt]]))</f>
        <v>, 121.552898</v>
      </c>
      <c r="R336" s="1" t="str">
        <f>RIGHT(drito[[#This Row],[欄2]],LEN(drito[[#This Row],[欄2]])-2)</f>
        <v>121.552898</v>
      </c>
      <c r="S336" s="1" t="str">
        <f>MID(drito[[#This Row],[wkt]],FIND(" ",drito[[#This Row],[wkt]],45),FIND(" ",drito[[#This Row],[wkt]],28)-FIND("((",drito[[#This Row],[wkt]]))</f>
        <v xml:space="preserve"> 25.051534)</v>
      </c>
      <c r="T336" s="1" t="str">
        <f>LEFT(drito[[#This Row],[欄3]],LEN(drito[[#This Row],[欄3]])-2)</f>
        <v xml:space="preserve"> 25.05153</v>
      </c>
    </row>
    <row r="337" spans="1:20" x14ac:dyDescent="0.3">
      <c r="A337" s="1" t="s">
        <v>2098</v>
      </c>
      <c r="B337">
        <v>341</v>
      </c>
      <c r="C337" s="1" t="s">
        <v>14</v>
      </c>
      <c r="D337" s="1" t="s">
        <v>2099</v>
      </c>
      <c r="E337" s="1" t="s">
        <v>2100</v>
      </c>
      <c r="F337">
        <v>25.100940000000001</v>
      </c>
      <c r="G337">
        <v>121.52243</v>
      </c>
      <c r="H337" s="1" t="s">
        <v>2101</v>
      </c>
      <c r="I337" s="1" t="s">
        <v>2102</v>
      </c>
      <c r="J337">
        <v>38</v>
      </c>
      <c r="K337" s="1" t="s">
        <v>737</v>
      </c>
      <c r="L337">
        <v>125.23675246144101</v>
      </c>
      <c r="M337" s="1" t="s">
        <v>2103</v>
      </c>
      <c r="N337" s="1" t="str">
        <f>MID(drito[[#This Row],[wkt]],FIND("((",drito[[#This Row],[wkt]]),FIND(" ",drito[[#This Row],[wkt]],28)-FIND("((",drito[[#This Row],[wkt]]))</f>
        <v>((121.52243</v>
      </c>
      <c r="O337" s="1" t="str">
        <f>RIGHT(drito[[#This Row],[欄1]],LEN(drito[[#This Row],[欄1]])-2)</f>
        <v>121.52243</v>
      </c>
      <c r="P337" s="1" t="str">
        <f>MID(drito[[#This Row],[wkt]],FIND(" ",drito[[#This Row],[wkt]],18),FIND(",",drito[[#This Row],[wkt]],22)-FIND(" ",drito[[#This Row],[wkt]],18))</f>
        <v xml:space="preserve"> 25.10094</v>
      </c>
      <c r="Q337" s="1" t="str">
        <f>MID(drito[[#This Row],[wkt]],FIND(", ",drito[[#This Row],[wkt]]),FIND(" ",drito[[#This Row],[wkt]],45)-FIND(", ",drito[[#This Row],[wkt]]))</f>
        <v>, 121.522636</v>
      </c>
      <c r="R337" s="1" t="str">
        <f>RIGHT(drito[[#This Row],[欄2]],LEN(drito[[#This Row],[欄2]])-2)</f>
        <v>121.522636</v>
      </c>
      <c r="S337" s="1" t="str">
        <f>MID(drito[[#This Row],[wkt]],FIND(" ",drito[[#This Row],[wkt]],45),FIND(" ",drito[[#This Row],[wkt]],28)-FIND("((",drito[[#This Row],[wkt]]))</f>
        <v xml:space="preserve"> 25.102046)</v>
      </c>
      <c r="T337" s="1" t="str">
        <f>LEFT(drito[[#This Row],[欄3]],LEN(drito[[#This Row],[欄3]])-2)</f>
        <v xml:space="preserve"> 25.10204</v>
      </c>
    </row>
    <row r="338" spans="1:20" x14ac:dyDescent="0.3">
      <c r="A338" s="1" t="s">
        <v>2104</v>
      </c>
      <c r="B338">
        <v>342</v>
      </c>
      <c r="C338" s="1" t="s">
        <v>14</v>
      </c>
      <c r="D338" s="1" t="s">
        <v>2105</v>
      </c>
      <c r="E338" s="1" t="s">
        <v>2106</v>
      </c>
      <c r="F338">
        <v>25.107790000000001</v>
      </c>
      <c r="G338">
        <v>121.51468</v>
      </c>
      <c r="H338" s="1" t="s">
        <v>2107</v>
      </c>
      <c r="I338" s="1" t="s">
        <v>2108</v>
      </c>
      <c r="J338">
        <v>30</v>
      </c>
      <c r="K338" s="1" t="s">
        <v>797</v>
      </c>
      <c r="L338">
        <v>525.4680063594775</v>
      </c>
      <c r="M338" s="1" t="s">
        <v>2109</v>
      </c>
      <c r="N338" s="1" t="str">
        <f>MID(drito[[#This Row],[wkt]],FIND("((",drito[[#This Row],[wkt]]),FIND(" ",drito[[#This Row],[wkt]],28)-FIND("((",drito[[#This Row],[wkt]]))</f>
        <v>((121.51468</v>
      </c>
      <c r="O338" s="1" t="str">
        <f>RIGHT(drito[[#This Row],[欄1]],LEN(drito[[#This Row],[欄1]])-2)</f>
        <v>121.51468</v>
      </c>
      <c r="P338" s="1" t="str">
        <f>MID(drito[[#This Row],[wkt]],FIND(" ",drito[[#This Row],[wkt]],18),FIND(",",drito[[#This Row],[wkt]],22)-FIND(" ",drito[[#This Row],[wkt]],18))</f>
        <v xml:space="preserve"> 25.10779</v>
      </c>
      <c r="Q338" s="1" t="str">
        <f>MID(drito[[#This Row],[wkt]],FIND(", ",drito[[#This Row],[wkt]]),FIND(" ",drito[[#This Row],[wkt]],45)-FIND(", ",drito[[#This Row],[wkt]]))</f>
        <v>, 121.519153</v>
      </c>
      <c r="R338" s="1" t="str">
        <f>RIGHT(drito[[#This Row],[欄2]],LEN(drito[[#This Row],[欄2]])-2)</f>
        <v>121.519153</v>
      </c>
      <c r="S338" s="1" t="str">
        <f>MID(drito[[#This Row],[wkt]],FIND(" ",drito[[#This Row],[wkt]],45),FIND(" ",drito[[#This Row],[wkt]],28)-FIND("((",drito[[#This Row],[wkt]]))</f>
        <v xml:space="preserve"> 25.109298)</v>
      </c>
      <c r="T338" s="1" t="str">
        <f>LEFT(drito[[#This Row],[欄3]],LEN(drito[[#This Row],[欄3]])-2)</f>
        <v xml:space="preserve"> 25.10929</v>
      </c>
    </row>
    <row r="339" spans="1:20" x14ac:dyDescent="0.3">
      <c r="A339" s="1" t="s">
        <v>2110</v>
      </c>
      <c r="B339">
        <v>343</v>
      </c>
      <c r="C339" s="1" t="s">
        <v>14</v>
      </c>
      <c r="D339" s="1" t="s">
        <v>2111</v>
      </c>
      <c r="E339" s="1" t="s">
        <v>2112</v>
      </c>
      <c r="F339">
        <v>25.049040000000002</v>
      </c>
      <c r="G339">
        <v>121.58754999999999</v>
      </c>
      <c r="H339" s="1" t="s">
        <v>2113</v>
      </c>
      <c r="I339" s="1" t="s">
        <v>2114</v>
      </c>
      <c r="J339">
        <v>30</v>
      </c>
      <c r="K339" s="1" t="s">
        <v>177</v>
      </c>
      <c r="L339">
        <v>593.51995881234598</v>
      </c>
      <c r="M339" s="1" t="s">
        <v>2115</v>
      </c>
      <c r="N339" s="1" t="str">
        <f>MID(drito[[#This Row],[wkt]],FIND("((",drito[[#This Row],[wkt]]),FIND(" ",drito[[#This Row],[wkt]],28)-FIND("((",drito[[#This Row],[wkt]]))</f>
        <v>((121.58755</v>
      </c>
      <c r="O339" s="1" t="str">
        <f>RIGHT(drito[[#This Row],[欄1]],LEN(drito[[#This Row],[欄1]])-2)</f>
        <v>121.58755</v>
      </c>
      <c r="P339" s="1" t="str">
        <f>MID(drito[[#This Row],[wkt]],FIND(" ",drito[[#This Row],[wkt]],18),FIND(",",drito[[#This Row],[wkt]],22)-FIND(" ",drito[[#This Row],[wkt]],18))</f>
        <v xml:space="preserve"> 25.04904</v>
      </c>
      <c r="Q339" s="1" t="str">
        <f>MID(drito[[#This Row],[wkt]],FIND(", ",drito[[#This Row],[wkt]]),FIND(" ",drito[[#This Row],[wkt]],45)-FIND(", ",drito[[#This Row],[wkt]]))</f>
        <v>, 121.592726</v>
      </c>
      <c r="R339" s="1" t="str">
        <f>RIGHT(drito[[#This Row],[欄2]],LEN(drito[[#This Row],[欄2]])-2)</f>
        <v>121.592726</v>
      </c>
      <c r="S339" s="1" t="str">
        <f>MID(drito[[#This Row],[wkt]],FIND(" ",drito[[#This Row],[wkt]],45),FIND(" ",drito[[#This Row],[wkt]],28)-FIND("((",drito[[#This Row],[wkt]]))</f>
        <v xml:space="preserve"> 25.050319)</v>
      </c>
      <c r="T339" s="1" t="str">
        <f>LEFT(drito[[#This Row],[欄3]],LEN(drito[[#This Row],[欄3]])-2)</f>
        <v xml:space="preserve"> 25.05031</v>
      </c>
    </row>
    <row r="340" spans="1:20" x14ac:dyDescent="0.3">
      <c r="A340" s="1" t="s">
        <v>2116</v>
      </c>
      <c r="B340">
        <v>344</v>
      </c>
      <c r="C340" s="1" t="s">
        <v>14</v>
      </c>
      <c r="D340" s="1" t="s">
        <v>2117</v>
      </c>
      <c r="E340" s="1" t="s">
        <v>2118</v>
      </c>
      <c r="F340">
        <v>25.042639999999999</v>
      </c>
      <c r="G340">
        <v>121.54401</v>
      </c>
      <c r="H340" s="1" t="s">
        <v>2119</v>
      </c>
      <c r="I340" s="1" t="s">
        <v>2120</v>
      </c>
      <c r="J340">
        <v>42</v>
      </c>
      <c r="K340" s="1" t="s">
        <v>414</v>
      </c>
      <c r="L340">
        <v>69.074170117498582</v>
      </c>
      <c r="M340" s="1" t="s">
        <v>2121</v>
      </c>
      <c r="N340" s="1" t="str">
        <f>MID(drito[[#This Row],[wkt]],FIND("((",drito[[#This Row],[wkt]]),FIND(" ",drito[[#This Row],[wkt]],28)-FIND("((",drito[[#This Row],[wkt]]))</f>
        <v>((121.54401</v>
      </c>
      <c r="O340" s="1" t="str">
        <f>RIGHT(drito[[#This Row],[欄1]],LEN(drito[[#This Row],[欄1]])-2)</f>
        <v>121.54401</v>
      </c>
      <c r="P340" s="1" t="str">
        <f>MID(drito[[#This Row],[wkt]],FIND(" ",drito[[#This Row],[wkt]],18),FIND(",",drito[[#This Row],[wkt]],22)-FIND(" ",drito[[#This Row],[wkt]],18))</f>
        <v xml:space="preserve"> 25.04264</v>
      </c>
      <c r="Q340" s="1" t="str">
        <f>MID(drito[[#This Row],[wkt]],FIND(", ",drito[[#This Row],[wkt]]),FIND(" ",drito[[#This Row],[wkt]],45)-FIND(", ",drito[[#This Row],[wkt]]))</f>
        <v>, 121.543985</v>
      </c>
      <c r="R340" s="1" t="str">
        <f>RIGHT(drito[[#This Row],[欄2]],LEN(drito[[#This Row],[欄2]])-2)</f>
        <v>121.543985</v>
      </c>
      <c r="S340" s="1" t="str">
        <f>MID(drito[[#This Row],[wkt]],FIND(" ",drito[[#This Row],[wkt]],45),FIND(" ",drito[[#This Row],[wkt]],28)-FIND("((",drito[[#This Row],[wkt]]))</f>
        <v xml:space="preserve"> 25.04202))</v>
      </c>
      <c r="T340" s="1" t="str">
        <f>LEFT(drito[[#This Row],[欄3]],LEN(drito[[#This Row],[欄3]])-2)</f>
        <v xml:space="preserve"> 25.04202</v>
      </c>
    </row>
    <row r="341" spans="1:20" x14ac:dyDescent="0.3">
      <c r="A341" s="1" t="s">
        <v>2122</v>
      </c>
      <c r="B341">
        <v>345</v>
      </c>
      <c r="C341" s="1" t="s">
        <v>14</v>
      </c>
      <c r="D341" s="1" t="s">
        <v>2123</v>
      </c>
      <c r="E341" s="1" t="s">
        <v>2124</v>
      </c>
      <c r="F341">
        <v>25.038060000000002</v>
      </c>
      <c r="G341">
        <v>121.51943</v>
      </c>
      <c r="H341" s="1" t="s">
        <v>2125</v>
      </c>
      <c r="I341" s="1" t="s">
        <v>2126</v>
      </c>
      <c r="J341">
        <v>52</v>
      </c>
      <c r="K341" s="1" t="s">
        <v>421</v>
      </c>
      <c r="L341">
        <v>402.71153221002868</v>
      </c>
      <c r="M341" s="1" t="s">
        <v>2127</v>
      </c>
      <c r="N341" s="1" t="str">
        <f>MID(drito[[#This Row],[wkt]],FIND("((",drito[[#This Row],[wkt]]),FIND(" ",drito[[#This Row],[wkt]],28)-FIND("((",drito[[#This Row],[wkt]]))</f>
        <v>((121.51943</v>
      </c>
      <c r="O341" s="1" t="str">
        <f>RIGHT(drito[[#This Row],[欄1]],LEN(drito[[#This Row],[欄1]])-2)</f>
        <v>121.51943</v>
      </c>
      <c r="P341" s="1" t="str">
        <f>MID(drito[[#This Row],[wkt]],FIND(" ",drito[[#This Row],[wkt]],18),FIND(",",drito[[#This Row],[wkt]],22)-FIND(" ",drito[[#This Row],[wkt]],18))</f>
        <v xml:space="preserve"> 25.03806</v>
      </c>
      <c r="Q341" s="1" t="str">
        <f>MID(drito[[#This Row],[wkt]],FIND(", ",drito[[#This Row],[wkt]]),FIND(" ",drito[[#This Row],[wkt]],45)-FIND(", ",drito[[#This Row],[wkt]]))</f>
        <v>, 121.516543</v>
      </c>
      <c r="R341" s="1" t="str">
        <f>RIGHT(drito[[#This Row],[欄2]],LEN(drito[[#This Row],[欄2]])-2)</f>
        <v>121.516543</v>
      </c>
      <c r="S341" s="1" t="str">
        <f>MID(drito[[#This Row],[wkt]],FIND(" ",drito[[#This Row],[wkt]],45),FIND(" ",drito[[#This Row],[wkt]],28)-FIND("((",drito[[#This Row],[wkt]]))</f>
        <v xml:space="preserve"> 25.03588))</v>
      </c>
      <c r="T341" s="1" t="str">
        <f>LEFT(drito[[#This Row],[欄3]],LEN(drito[[#This Row],[欄3]])-2)</f>
        <v xml:space="preserve"> 25.03588</v>
      </c>
    </row>
    <row r="342" spans="1:20" x14ac:dyDescent="0.3">
      <c r="A342" s="1" t="s">
        <v>2128</v>
      </c>
      <c r="B342">
        <v>346</v>
      </c>
      <c r="C342" s="1" t="s">
        <v>14</v>
      </c>
      <c r="D342" s="1" t="s">
        <v>2129</v>
      </c>
      <c r="E342" s="1" t="s">
        <v>2130</v>
      </c>
      <c r="F342">
        <v>25.091570000000001</v>
      </c>
      <c r="G342">
        <v>121.51669</v>
      </c>
      <c r="H342" s="1" t="s">
        <v>2131</v>
      </c>
      <c r="I342" s="1" t="s">
        <v>2132</v>
      </c>
      <c r="J342">
        <v>36</v>
      </c>
      <c r="K342" s="1" t="s">
        <v>751</v>
      </c>
      <c r="L342">
        <v>1070.4946210190283</v>
      </c>
      <c r="M342" s="1" t="s">
        <v>2133</v>
      </c>
      <c r="N342" s="1" t="str">
        <f>MID(drito[[#This Row],[wkt]],FIND("((",drito[[#This Row],[wkt]]),FIND(" ",drito[[#This Row],[wkt]],28)-FIND("((",drito[[#This Row],[wkt]]))</f>
        <v>((121.51669</v>
      </c>
      <c r="O342" s="1" t="str">
        <f>RIGHT(drito[[#This Row],[欄1]],LEN(drito[[#This Row],[欄1]])-2)</f>
        <v>121.51669</v>
      </c>
      <c r="P342" s="1" t="str">
        <f>MID(drito[[#This Row],[wkt]],FIND(" ",drito[[#This Row],[wkt]],18),FIND(",",drito[[#This Row],[wkt]],22)-FIND(" ",drito[[#This Row],[wkt]],18))</f>
        <v xml:space="preserve"> 25.09157</v>
      </c>
      <c r="Q342" s="1" t="str">
        <f>MID(drito[[#This Row],[wkt]],FIND(", ",drito[[#This Row],[wkt]]),FIND(" ",drito[[#This Row],[wkt]],45)-FIND(", ",drito[[#This Row],[wkt]]))</f>
        <v>, 121.525966</v>
      </c>
      <c r="R342" s="1" t="str">
        <f>RIGHT(drito[[#This Row],[欄2]],LEN(drito[[#This Row],[欄2]])-2)</f>
        <v>121.525966</v>
      </c>
      <c r="S342" s="1" t="str">
        <f>MID(drito[[#This Row],[wkt]],FIND(" ",drito[[#This Row],[wkt]],45),FIND(" ",drito[[#This Row],[wkt]],28)-FIND("((",drito[[#This Row],[wkt]]))</f>
        <v xml:space="preserve"> 25.094106)</v>
      </c>
      <c r="T342" s="1" t="str">
        <f>LEFT(drito[[#This Row],[欄3]],LEN(drito[[#This Row],[欄3]])-2)</f>
        <v xml:space="preserve"> 25.09410</v>
      </c>
    </row>
    <row r="343" spans="1:20" x14ac:dyDescent="0.3">
      <c r="A343" s="1" t="s">
        <v>2134</v>
      </c>
      <c r="B343">
        <v>347</v>
      </c>
      <c r="C343" s="1" t="s">
        <v>14</v>
      </c>
      <c r="D343" s="1" t="s">
        <v>2135</v>
      </c>
      <c r="E343" s="1" t="s">
        <v>2136</v>
      </c>
      <c r="F343">
        <v>25.041340000000002</v>
      </c>
      <c r="G343">
        <v>121.51134999999999</v>
      </c>
      <c r="H343" s="1" t="s">
        <v>2137</v>
      </c>
      <c r="I343" s="1" t="s">
        <v>2138</v>
      </c>
      <c r="J343">
        <v>26</v>
      </c>
      <c r="K343" s="1" t="s">
        <v>536</v>
      </c>
      <c r="L343">
        <v>278.05605600990663</v>
      </c>
      <c r="M343" s="1" t="s">
        <v>2139</v>
      </c>
      <c r="N343" s="1" t="str">
        <f>MID(drito[[#This Row],[wkt]],FIND("((",drito[[#This Row],[wkt]]),FIND(" ",drito[[#This Row],[wkt]],28)-FIND("((",drito[[#This Row],[wkt]]))</f>
        <v>((121.51135</v>
      </c>
      <c r="O343" s="1" t="str">
        <f>RIGHT(drito[[#This Row],[欄1]],LEN(drito[[#This Row],[欄1]])-2)</f>
        <v>121.51135</v>
      </c>
      <c r="P343" s="1" t="str">
        <f>MID(drito[[#This Row],[wkt]],FIND(" ",drito[[#This Row],[wkt]],18),FIND(",",drito[[#This Row],[wkt]],22)-FIND(" ",drito[[#This Row],[wkt]],18))</f>
        <v xml:space="preserve"> 25.04134</v>
      </c>
      <c r="Q343" s="1" t="str">
        <f>MID(drito[[#This Row],[wkt]],FIND(", ",drito[[#This Row],[wkt]]),FIND(" ",drito[[#This Row],[wkt]],45)-FIND(", ",drito[[#This Row],[wkt]]))</f>
        <v>, 121.509006</v>
      </c>
      <c r="R343" s="1" t="str">
        <f>RIGHT(drito[[#This Row],[欄2]],LEN(drito[[#This Row],[欄2]])-2)</f>
        <v>121.509006</v>
      </c>
      <c r="S343" s="1" t="str">
        <f>MID(drito[[#This Row],[wkt]],FIND(" ",drito[[#This Row],[wkt]],45),FIND(" ",drito[[#This Row],[wkt]],28)-FIND("((",drito[[#This Row],[wkt]]))</f>
        <v xml:space="preserve"> 25.042203)</v>
      </c>
      <c r="T343" s="1" t="str">
        <f>LEFT(drito[[#This Row],[欄3]],LEN(drito[[#This Row],[欄3]])-2)</f>
        <v xml:space="preserve"> 25.04220</v>
      </c>
    </row>
    <row r="344" spans="1:20" x14ac:dyDescent="0.3">
      <c r="A344" s="1" t="s">
        <v>2140</v>
      </c>
      <c r="B344">
        <v>348</v>
      </c>
      <c r="C344" s="1" t="s">
        <v>14</v>
      </c>
      <c r="D344" s="1" t="s">
        <v>2141</v>
      </c>
      <c r="E344" s="1" t="s">
        <v>2142</v>
      </c>
      <c r="F344">
        <v>25.058522</v>
      </c>
      <c r="G344">
        <v>121.55942</v>
      </c>
      <c r="H344" s="1" t="s">
        <v>2143</v>
      </c>
      <c r="I344" s="1" t="s">
        <v>2144</v>
      </c>
      <c r="J344">
        <v>24</v>
      </c>
      <c r="K344" s="1" t="s">
        <v>224</v>
      </c>
      <c r="L344">
        <v>909.39683490374</v>
      </c>
      <c r="M344" s="1" t="s">
        <v>2145</v>
      </c>
      <c r="N344" s="1" t="str">
        <f>MID(drito[[#This Row],[wkt]],FIND("((",drito[[#This Row],[wkt]]),FIND(" ",drito[[#This Row],[wkt]],28)-FIND("((",drito[[#This Row],[wkt]]))</f>
        <v>((121.55942</v>
      </c>
      <c r="O344" s="1" t="str">
        <f>RIGHT(drito[[#This Row],[欄1]],LEN(drito[[#This Row],[欄1]])-2)</f>
        <v>121.55942</v>
      </c>
      <c r="P344" s="1" t="str">
        <f>MID(drito[[#This Row],[wkt]],FIND(" ",drito[[#This Row],[wkt]],18),FIND(",",drito[[#This Row],[wkt]],22)-FIND(" ",drito[[#This Row],[wkt]],18))</f>
        <v xml:space="preserve"> 25.058522</v>
      </c>
      <c r="Q344" s="1" t="str">
        <f>MID(drito[[#This Row],[wkt]],FIND(", ",drito[[#This Row],[wkt]]),FIND(" ",drito[[#This Row],[wkt]],45)-FIND(", ",drito[[#This Row],[wkt]]))</f>
        <v>, 121.563073</v>
      </c>
      <c r="R344" s="1" t="str">
        <f>RIGHT(drito[[#This Row],[欄2]],LEN(drito[[#This Row],[欄2]])-2)</f>
        <v>121.563073</v>
      </c>
      <c r="S344" s="1" t="str">
        <f>MID(drito[[#This Row],[wkt]],FIND(" ",drito[[#This Row],[wkt]],45),FIND(" ",drito[[#This Row],[wkt]],28)-FIND("((",drito[[#This Row],[wkt]]))</f>
        <v xml:space="preserve"> 25.051215)</v>
      </c>
      <c r="T344" s="1" t="str">
        <f>LEFT(drito[[#This Row],[欄3]],LEN(drito[[#This Row],[欄3]])-2)</f>
        <v xml:space="preserve"> 25.05121</v>
      </c>
    </row>
    <row r="345" spans="1:20" x14ac:dyDescent="0.3">
      <c r="A345" s="1" t="s">
        <v>2146</v>
      </c>
      <c r="B345">
        <v>349</v>
      </c>
      <c r="C345" s="1" t="s">
        <v>14</v>
      </c>
      <c r="D345" s="1" t="s">
        <v>2147</v>
      </c>
      <c r="E345" s="1" t="s">
        <v>2148</v>
      </c>
      <c r="F345">
        <v>25.071829999999999</v>
      </c>
      <c r="G345">
        <v>121.51364</v>
      </c>
      <c r="H345" s="1" t="s">
        <v>2149</v>
      </c>
      <c r="I345" s="1" t="s">
        <v>2150</v>
      </c>
      <c r="J345">
        <v>28</v>
      </c>
      <c r="K345" s="1" t="s">
        <v>510</v>
      </c>
      <c r="L345">
        <v>720.03955936803789</v>
      </c>
      <c r="M345" s="1" t="s">
        <v>2151</v>
      </c>
      <c r="N345" s="1" t="str">
        <f>MID(drito[[#This Row],[wkt]],FIND("((",drito[[#This Row],[wkt]]),FIND(" ",drito[[#This Row],[wkt]],28)-FIND("((",drito[[#This Row],[wkt]]))</f>
        <v>((121.51364</v>
      </c>
      <c r="O345" s="1" t="str">
        <f>RIGHT(drito[[#This Row],[欄1]],LEN(drito[[#This Row],[欄1]])-2)</f>
        <v>121.51364</v>
      </c>
      <c r="P345" s="1" t="str">
        <f>MID(drito[[#This Row],[wkt]],FIND(" ",drito[[#This Row],[wkt]],18),FIND(",",drito[[#This Row],[wkt]],22)-FIND(" ",drito[[#This Row],[wkt]],18))</f>
        <v xml:space="preserve"> 25.07183</v>
      </c>
      <c r="Q345" s="1" t="str">
        <f>MID(drito[[#This Row],[wkt]],FIND(", ",drito[[#This Row],[wkt]]),FIND(" ",drito[[#This Row],[wkt]],45)-FIND(", ",drito[[#This Row],[wkt]]))</f>
        <v>, 121.520108</v>
      </c>
      <c r="R345" s="1" t="str">
        <f>RIGHT(drito[[#This Row],[欄2]],LEN(drito[[#This Row],[欄2]])-2)</f>
        <v>121.520108</v>
      </c>
      <c r="S345" s="1" t="str">
        <f>MID(drito[[#This Row],[wkt]],FIND(" ",drito[[#This Row],[wkt]],45),FIND(" ",drito[[#This Row],[wkt]],28)-FIND("((",drito[[#This Row],[wkt]]))</f>
        <v xml:space="preserve"> 25.071776)</v>
      </c>
      <c r="T345" s="1" t="str">
        <f>LEFT(drito[[#This Row],[欄3]],LEN(drito[[#This Row],[欄3]])-2)</f>
        <v xml:space="preserve"> 25.07177</v>
      </c>
    </row>
    <row r="346" spans="1:20" x14ac:dyDescent="0.3">
      <c r="A346" s="1" t="s">
        <v>2152</v>
      </c>
      <c r="B346">
        <v>350</v>
      </c>
      <c r="C346" s="1" t="s">
        <v>14</v>
      </c>
      <c r="D346" s="1" t="s">
        <v>2153</v>
      </c>
      <c r="E346" s="1" t="s">
        <v>2154</v>
      </c>
      <c r="F346">
        <v>25.029039999999998</v>
      </c>
      <c r="G346">
        <v>121.54336000000001</v>
      </c>
      <c r="H346" s="1" t="s">
        <v>2155</v>
      </c>
      <c r="I346" s="1" t="s">
        <v>2156</v>
      </c>
      <c r="J346">
        <v>32</v>
      </c>
      <c r="K346" s="1" t="s">
        <v>137</v>
      </c>
      <c r="L346">
        <v>322.73384611802544</v>
      </c>
      <c r="M346" s="1" t="s">
        <v>2157</v>
      </c>
      <c r="N346" s="1" t="str">
        <f>MID(drito[[#This Row],[wkt]],FIND("((",drito[[#This Row],[wkt]]),FIND(" ",drito[[#This Row],[wkt]],28)-FIND("((",drito[[#This Row],[wkt]]))</f>
        <v>((121.54336</v>
      </c>
      <c r="O346" s="1" t="str">
        <f>RIGHT(drito[[#This Row],[欄1]],LEN(drito[[#This Row],[欄1]])-2)</f>
        <v>121.54336</v>
      </c>
      <c r="P346" s="1" t="str">
        <f>MID(drito[[#This Row],[wkt]],FIND(" ",drito[[#This Row],[wkt]],18),FIND(",",drito[[#This Row],[wkt]],22)-FIND(" ",drito[[#This Row],[wkt]],18))</f>
        <v xml:space="preserve"> 25.02904</v>
      </c>
      <c r="Q346" s="1" t="str">
        <f>MID(drito[[#This Row],[wkt]],FIND(", ",drito[[#This Row],[wkt]]),FIND(" ",drito[[#This Row],[wkt]],45)-FIND(", ",drito[[#This Row],[wkt]]))</f>
        <v>, 121.543636</v>
      </c>
      <c r="R346" s="1" t="str">
        <f>RIGHT(drito[[#This Row],[欄2]],LEN(drito[[#This Row],[欄2]])-2)</f>
        <v>121.543636</v>
      </c>
      <c r="S346" s="1" t="str">
        <f>MID(drito[[#This Row],[wkt]],FIND(" ",drito[[#This Row],[wkt]],45),FIND(" ",drito[[#This Row],[wkt]],28)-FIND("((",drito[[#This Row],[wkt]]))</f>
        <v xml:space="preserve"> 25.026154)</v>
      </c>
      <c r="T346" s="1" t="str">
        <f>LEFT(drito[[#This Row],[欄3]],LEN(drito[[#This Row],[欄3]])-2)</f>
        <v xml:space="preserve"> 25.02615</v>
      </c>
    </row>
    <row r="347" spans="1:20" x14ac:dyDescent="0.3">
      <c r="A347" s="1" t="s">
        <v>2158</v>
      </c>
      <c r="B347">
        <v>351</v>
      </c>
      <c r="C347" s="1" t="s">
        <v>14</v>
      </c>
      <c r="D347" s="1" t="s">
        <v>2159</v>
      </c>
      <c r="E347" s="1" t="s">
        <v>2160</v>
      </c>
      <c r="F347">
        <v>25.044689999999999</v>
      </c>
      <c r="G347">
        <v>121.51954000000001</v>
      </c>
      <c r="H347" s="1" t="s">
        <v>2161</v>
      </c>
      <c r="I347" s="1" t="s">
        <v>2162</v>
      </c>
      <c r="J347">
        <v>38</v>
      </c>
      <c r="K347" s="1" t="s">
        <v>744</v>
      </c>
      <c r="L347">
        <v>183.87533652544505</v>
      </c>
      <c r="M347" s="1" t="s">
        <v>2163</v>
      </c>
      <c r="N347" s="1" t="str">
        <f>MID(drito[[#This Row],[wkt]],FIND("((",drito[[#This Row],[wkt]]),FIND(" ",drito[[#This Row],[wkt]],28)-FIND("((",drito[[#This Row],[wkt]]))</f>
        <v>((121.51954</v>
      </c>
      <c r="O347" s="1" t="str">
        <f>RIGHT(drito[[#This Row],[欄1]],LEN(drito[[#This Row],[欄1]])-2)</f>
        <v>121.51954</v>
      </c>
      <c r="P347" s="1" t="str">
        <f>MID(drito[[#This Row],[wkt]],FIND(" ",drito[[#This Row],[wkt]],18),FIND(",",drito[[#This Row],[wkt]],22)-FIND(" ",drito[[#This Row],[wkt]],18))</f>
        <v xml:space="preserve"> 25.04469</v>
      </c>
      <c r="Q347" s="1" t="str">
        <f>MID(drito[[#This Row],[wkt]],FIND(", ",drito[[#This Row],[wkt]]),FIND(" ",drito[[#This Row],[wkt]],45)-FIND(", ",drito[[#This Row],[wkt]]))</f>
        <v>, 121.518643</v>
      </c>
      <c r="R347" s="1" t="str">
        <f>RIGHT(drito[[#This Row],[欄2]],LEN(drito[[#This Row],[欄2]])-2)</f>
        <v>121.518643</v>
      </c>
      <c r="S347" s="1" t="str">
        <f>MID(drito[[#This Row],[wkt]],FIND(" ",drito[[#This Row],[wkt]],45),FIND(" ",drito[[#This Row],[wkt]],28)-FIND("((",drito[[#This Row],[wkt]]))</f>
        <v xml:space="preserve"> 25.046077)</v>
      </c>
      <c r="T347" s="1" t="str">
        <f>LEFT(drito[[#This Row],[欄3]],LEN(drito[[#This Row],[欄3]])-2)</f>
        <v xml:space="preserve"> 25.04607</v>
      </c>
    </row>
    <row r="348" spans="1:20" x14ac:dyDescent="0.3">
      <c r="A348" s="1" t="s">
        <v>2164</v>
      </c>
      <c r="B348">
        <v>352</v>
      </c>
      <c r="C348" s="1" t="s">
        <v>14</v>
      </c>
      <c r="D348" s="1" t="s">
        <v>2165</v>
      </c>
      <c r="E348" s="1" t="s">
        <v>2166</v>
      </c>
      <c r="F348">
        <v>25.063179999999999</v>
      </c>
      <c r="G348">
        <v>121.50944</v>
      </c>
      <c r="H348" s="1" t="s">
        <v>2167</v>
      </c>
      <c r="I348" s="1" t="s">
        <v>2168</v>
      </c>
      <c r="J348">
        <v>46</v>
      </c>
      <c r="K348" s="1" t="s">
        <v>480</v>
      </c>
      <c r="L348">
        <v>320.48881399463409</v>
      </c>
      <c r="M348" s="1" t="s">
        <v>2169</v>
      </c>
      <c r="N348" s="1" t="str">
        <f>MID(drito[[#This Row],[wkt]],FIND("((",drito[[#This Row],[wkt]]),FIND(" ",drito[[#This Row],[wkt]],28)-FIND("((",drito[[#This Row],[wkt]]))</f>
        <v>((121.50944</v>
      </c>
      <c r="O348" s="1" t="str">
        <f>RIGHT(drito[[#This Row],[欄1]],LEN(drito[[#This Row],[欄1]])-2)</f>
        <v>121.50944</v>
      </c>
      <c r="P348" s="1" t="str">
        <f>MID(drito[[#This Row],[wkt]],FIND(" ",drito[[#This Row],[wkt]],18),FIND(",",drito[[#This Row],[wkt]],22)-FIND(" ",drito[[#This Row],[wkt]],18))</f>
        <v xml:space="preserve"> 25.06318</v>
      </c>
      <c r="Q348" s="1" t="str">
        <f>MID(drito[[#This Row],[wkt]],FIND(", ",drito[[#This Row],[wkt]]),FIND(" ",drito[[#This Row],[wkt]],45)-FIND(", ",drito[[#This Row],[wkt]]))</f>
        <v>, 121.512319</v>
      </c>
      <c r="R348" s="1" t="str">
        <f>RIGHT(drito[[#This Row],[欄2]],LEN(drito[[#This Row],[欄2]])-2)</f>
        <v>121.512319</v>
      </c>
      <c r="S348" s="1" t="str">
        <f>MID(drito[[#This Row],[wkt]],FIND(" ",drito[[#This Row],[wkt]],45),FIND(" ",drito[[#This Row],[wkt]],28)-FIND("((",drito[[#This Row],[wkt]]))</f>
        <v xml:space="preserve"> 25.06318))</v>
      </c>
      <c r="T348" s="1" t="str">
        <f>LEFT(drito[[#This Row],[欄3]],LEN(drito[[#This Row],[欄3]])-2)</f>
        <v xml:space="preserve"> 25.06318</v>
      </c>
    </row>
    <row r="349" spans="1:20" x14ac:dyDescent="0.3">
      <c r="A349" s="1" t="s">
        <v>2170</v>
      </c>
      <c r="B349">
        <v>353</v>
      </c>
      <c r="C349" s="1" t="s">
        <v>14</v>
      </c>
      <c r="D349" s="1" t="s">
        <v>2171</v>
      </c>
      <c r="E349" s="1" t="s">
        <v>2172</v>
      </c>
      <c r="F349">
        <v>25.020879999999998</v>
      </c>
      <c r="G349">
        <v>121.52049</v>
      </c>
      <c r="H349" s="1" t="s">
        <v>2173</v>
      </c>
      <c r="I349" s="1" t="s">
        <v>2174</v>
      </c>
      <c r="J349">
        <v>30</v>
      </c>
      <c r="K349" s="1" t="s">
        <v>407</v>
      </c>
      <c r="L349">
        <v>605.2305991167517</v>
      </c>
      <c r="M349" s="1" t="s">
        <v>2175</v>
      </c>
      <c r="N349" s="1" t="str">
        <f>MID(drito[[#This Row],[wkt]],FIND("((",drito[[#This Row],[wkt]]),FIND(" ",drito[[#This Row],[wkt]],28)-FIND("((",drito[[#This Row],[wkt]]))</f>
        <v>((121.52049</v>
      </c>
      <c r="O349" s="1" t="str">
        <f>RIGHT(drito[[#This Row],[欄1]],LEN(drito[[#This Row],[欄1]])-2)</f>
        <v>121.52049</v>
      </c>
      <c r="P349" s="1" t="str">
        <f>MID(drito[[#This Row],[wkt]],FIND(" ",drito[[#This Row],[wkt]],18),FIND(",",drito[[#This Row],[wkt]],22)-FIND(" ",drito[[#This Row],[wkt]],18))</f>
        <v xml:space="preserve"> 25.02088</v>
      </c>
      <c r="Q349" s="1" t="str">
        <f>MID(drito[[#This Row],[wkt]],FIND(", ",drito[[#This Row],[wkt]]),FIND(" ",drito[[#This Row],[wkt]],45)-FIND(", ",drito[[#This Row],[wkt]]))</f>
        <v>, 121.523353</v>
      </c>
      <c r="R349" s="1" t="str">
        <f>RIGHT(drito[[#This Row],[欄2]],LEN(drito[[#This Row],[欄2]])-2)</f>
        <v>121.523353</v>
      </c>
      <c r="S349" s="1" t="str">
        <f>MID(drito[[#This Row],[wkt]],FIND(" ",drito[[#This Row],[wkt]],45),FIND(" ",drito[[#This Row],[wkt]],28)-FIND("((",drito[[#This Row],[wkt]]))</f>
        <v xml:space="preserve"> 25.025502)</v>
      </c>
      <c r="T349" s="1" t="str">
        <f>LEFT(drito[[#This Row],[欄3]],LEN(drito[[#This Row],[欄3]])-2)</f>
        <v xml:space="preserve"> 25.02550</v>
      </c>
    </row>
    <row r="350" spans="1:20" x14ac:dyDescent="0.3">
      <c r="A350" s="1" t="s">
        <v>2176</v>
      </c>
      <c r="B350">
        <v>354</v>
      </c>
      <c r="C350" s="1" t="s">
        <v>14</v>
      </c>
      <c r="D350" s="1" t="s">
        <v>2177</v>
      </c>
      <c r="E350" s="1" t="s">
        <v>2178</v>
      </c>
      <c r="F350">
        <v>25.040033000000001</v>
      </c>
      <c r="G350">
        <v>121.538084</v>
      </c>
      <c r="H350" s="1" t="s">
        <v>2179</v>
      </c>
      <c r="I350" s="1" t="s">
        <v>2180</v>
      </c>
      <c r="J350">
        <v>28</v>
      </c>
      <c r="K350" s="1" t="s">
        <v>312</v>
      </c>
      <c r="L350">
        <v>527.53831010587646</v>
      </c>
      <c r="M350" s="1" t="s">
        <v>2181</v>
      </c>
      <c r="N350" s="1" t="str">
        <f>MID(drito[[#This Row],[wkt]],FIND("((",drito[[#This Row],[wkt]]),FIND(" ",drito[[#This Row],[wkt]],28)-FIND("((",drito[[#This Row],[wkt]]))</f>
        <v>((121.538084</v>
      </c>
      <c r="O350" s="1" t="str">
        <f>RIGHT(drito[[#This Row],[欄1]],LEN(drito[[#This Row],[欄1]])-2)</f>
        <v>121.538084</v>
      </c>
      <c r="P350" s="1" t="str">
        <f>MID(drito[[#This Row],[wkt]],FIND(" ",drito[[#This Row],[wkt]],18),FIND(",",drito[[#This Row],[wkt]],22)-FIND(" ",drito[[#This Row],[wkt]],18))</f>
        <v xml:space="preserve"> 25.040033</v>
      </c>
      <c r="Q350" s="1" t="str">
        <f>MID(drito[[#This Row],[wkt]],FIND(", ",drito[[#This Row],[wkt]]),FIND(" ",drito[[#This Row],[wkt]],45)-FIND(", ",drito[[#This Row],[wkt]]))</f>
        <v>, 121.53368</v>
      </c>
      <c r="R350" s="1" t="str">
        <f>RIGHT(drito[[#This Row],[欄2]],LEN(drito[[#This Row],[欄2]])-2)</f>
        <v>121.53368</v>
      </c>
      <c r="S350" s="1" t="str">
        <f>MID(drito[[#This Row],[wkt]],FIND(" ",drito[[#This Row],[wkt]],45),FIND(" ",drito[[#This Row],[wkt]],28)-FIND("((",drito[[#This Row],[wkt]]))</f>
        <v xml:space="preserve"> 25.041783))</v>
      </c>
      <c r="T350" s="1" t="str">
        <f>LEFT(drito[[#This Row],[欄3]],LEN(drito[[#This Row],[欄3]])-2)</f>
        <v xml:space="preserve"> 25.041783</v>
      </c>
    </row>
    <row r="351" spans="1:20" x14ac:dyDescent="0.3">
      <c r="A351" s="1" t="s">
        <v>2182</v>
      </c>
      <c r="B351">
        <v>355</v>
      </c>
      <c r="C351" s="1" t="s">
        <v>14</v>
      </c>
      <c r="D351" s="1" t="s">
        <v>2183</v>
      </c>
      <c r="E351" s="1" t="s">
        <v>2184</v>
      </c>
      <c r="F351">
        <v>25.044779999999999</v>
      </c>
      <c r="G351">
        <v>121.61759000000001</v>
      </c>
      <c r="H351" s="1" t="s">
        <v>2185</v>
      </c>
      <c r="I351" s="1" t="s">
        <v>2186</v>
      </c>
      <c r="J351">
        <v>34</v>
      </c>
      <c r="K351" s="1" t="s">
        <v>184</v>
      </c>
      <c r="L351">
        <v>1032.1327376519316</v>
      </c>
      <c r="M351" s="1" t="s">
        <v>2187</v>
      </c>
      <c r="N351" s="1" t="str">
        <f>MID(drito[[#This Row],[wkt]],FIND("((",drito[[#This Row],[wkt]]),FIND(" ",drito[[#This Row],[wkt]],28)-FIND("((",drito[[#This Row],[wkt]]))</f>
        <v>((121.61759</v>
      </c>
      <c r="O351" s="1" t="str">
        <f>RIGHT(drito[[#This Row],[欄1]],LEN(drito[[#This Row],[欄1]])-2)</f>
        <v>121.61759</v>
      </c>
      <c r="P351" s="1" t="str">
        <f>MID(drito[[#This Row],[wkt]],FIND(" ",drito[[#This Row],[wkt]],18),FIND(",",drito[[#This Row],[wkt]],22)-FIND(" ",drito[[#This Row],[wkt]],18))</f>
        <v xml:space="preserve"> 25.04478</v>
      </c>
      <c r="Q351" s="1" t="str">
        <f>MID(drito[[#This Row],[wkt]],FIND(", ",drito[[#This Row],[wkt]]),FIND(" ",drito[[#This Row],[wkt]],45)-FIND(", ",drito[[#This Row],[wkt]]))</f>
        <v>, 121.618148</v>
      </c>
      <c r="R351" s="1" t="str">
        <f>RIGHT(drito[[#This Row],[欄2]],LEN(drito[[#This Row],[欄2]])-2)</f>
        <v>121.618148</v>
      </c>
      <c r="S351" s="1" t="str">
        <f>MID(drito[[#This Row],[wkt]],FIND(" ",drito[[#This Row],[wkt]],45),FIND(" ",drito[[#This Row],[wkt]],28)-FIND("((",drito[[#This Row],[wkt]]))</f>
        <v xml:space="preserve"> 25.054035)</v>
      </c>
      <c r="T351" s="1" t="str">
        <f>LEFT(drito[[#This Row],[欄3]],LEN(drito[[#This Row],[欄3]])-2)</f>
        <v xml:space="preserve"> 25.05403</v>
      </c>
    </row>
    <row r="352" spans="1:20" x14ac:dyDescent="0.3">
      <c r="A352" s="1" t="s">
        <v>2188</v>
      </c>
      <c r="B352">
        <v>356</v>
      </c>
      <c r="C352" s="1" t="s">
        <v>14</v>
      </c>
      <c r="D352" s="1" t="s">
        <v>2189</v>
      </c>
      <c r="E352" s="1" t="s">
        <v>2190</v>
      </c>
      <c r="F352">
        <v>25.067399999999999</v>
      </c>
      <c r="G352">
        <v>121.59748999999999</v>
      </c>
      <c r="H352" s="1" t="s">
        <v>2191</v>
      </c>
      <c r="I352" s="1" t="s">
        <v>2192</v>
      </c>
      <c r="J352">
        <v>32</v>
      </c>
      <c r="K352" s="1" t="s">
        <v>1222</v>
      </c>
      <c r="L352">
        <v>1222.4066476286134</v>
      </c>
      <c r="M352" s="1" t="s">
        <v>2193</v>
      </c>
      <c r="N352" s="1" t="str">
        <f>MID(drito[[#This Row],[wkt]],FIND("((",drito[[#This Row],[wkt]]),FIND(" ",drito[[#This Row],[wkt]],28)-FIND("((",drito[[#This Row],[wkt]]))</f>
        <v>((121.59749</v>
      </c>
      <c r="O352" s="1" t="str">
        <f>RIGHT(drito[[#This Row],[欄1]],LEN(drito[[#This Row],[欄1]])-2)</f>
        <v>121.59749</v>
      </c>
      <c r="P352" s="1" t="str">
        <f>MID(drito[[#This Row],[wkt]],FIND(" ",drito[[#This Row],[wkt]],18),FIND(",",drito[[#This Row],[wkt]],22)-FIND(" ",drito[[#This Row],[wkt]],18))</f>
        <v xml:space="preserve"> 25.0674</v>
      </c>
      <c r="Q352" s="1" t="str">
        <f>MID(drito[[#This Row],[wkt]],FIND(", ",drito[[#This Row],[wkt]]),FIND(" ",drito[[#This Row],[wkt]],45)-FIND(", ",drito[[#This Row],[wkt]]))</f>
        <v>, 121.607197</v>
      </c>
      <c r="R352" s="1" t="str">
        <f>RIGHT(drito[[#This Row],[欄2]],LEN(drito[[#This Row],[欄2]])-2)</f>
        <v>121.607197</v>
      </c>
      <c r="S352" s="1" t="str">
        <f>MID(drito[[#This Row],[wkt]],FIND(" ",drito[[#This Row],[wkt]],45),FIND(" ",drito[[#This Row],[wkt]],28)-FIND("((",drito[[#This Row],[wkt]]))</f>
        <v xml:space="preserve"> 25.072534)</v>
      </c>
      <c r="T352" s="1" t="str">
        <f>LEFT(drito[[#This Row],[欄3]],LEN(drito[[#This Row],[欄3]])-2)</f>
        <v xml:space="preserve"> 25.07253</v>
      </c>
    </row>
    <row r="353" spans="1:20" x14ac:dyDescent="0.3">
      <c r="A353" s="1" t="s">
        <v>2194</v>
      </c>
      <c r="B353">
        <v>357</v>
      </c>
      <c r="C353" s="1" t="s">
        <v>14</v>
      </c>
      <c r="D353" s="1" t="s">
        <v>2195</v>
      </c>
      <c r="E353" s="1" t="s">
        <v>2196</v>
      </c>
      <c r="F353">
        <v>25.034230000000001</v>
      </c>
      <c r="G353">
        <v>121.57635999999999</v>
      </c>
      <c r="H353" s="1" t="s">
        <v>2197</v>
      </c>
      <c r="I353" s="1" t="s">
        <v>2198</v>
      </c>
      <c r="J353">
        <v>26</v>
      </c>
      <c r="K353" s="1" t="s">
        <v>46</v>
      </c>
      <c r="L353">
        <v>676.12643589269533</v>
      </c>
      <c r="M353" s="1" t="s">
        <v>2199</v>
      </c>
      <c r="N353" s="1" t="str">
        <f>MID(drito[[#This Row],[wkt]],FIND("((",drito[[#This Row],[wkt]]),FIND(" ",drito[[#This Row],[wkt]],28)-FIND("((",drito[[#This Row],[wkt]]))</f>
        <v>((121.57636</v>
      </c>
      <c r="O353" s="1" t="str">
        <f>RIGHT(drito[[#This Row],[欄1]],LEN(drito[[#This Row],[欄1]])-2)</f>
        <v>121.57636</v>
      </c>
      <c r="P353" s="1" t="str">
        <f>MID(drito[[#This Row],[wkt]],FIND(" ",drito[[#This Row],[wkt]],18),FIND(",",drito[[#This Row],[wkt]],22)-FIND(" ",drito[[#This Row],[wkt]],18))</f>
        <v xml:space="preserve"> 25.03423</v>
      </c>
      <c r="Q353" s="1" t="str">
        <f>MID(drito[[#This Row],[wkt]],FIND(", ",drito[[#This Row],[wkt]]),FIND(" ",drito[[#This Row],[wkt]],45)-FIND(", ",drito[[#This Row],[wkt]]))</f>
        <v>, 121.570408</v>
      </c>
      <c r="R353" s="1" t="str">
        <f>RIGHT(drito[[#This Row],[欄2]],LEN(drito[[#This Row],[欄2]])-2)</f>
        <v>121.570408</v>
      </c>
      <c r="S353" s="1" t="str">
        <f>MID(drito[[#This Row],[wkt]],FIND(" ",drito[[#This Row],[wkt]],45),FIND(" ",drito[[#This Row],[wkt]],28)-FIND("((",drito[[#This Row],[wkt]]))</f>
        <v xml:space="preserve"> 25.03302))</v>
      </c>
      <c r="T353" s="1" t="str">
        <f>LEFT(drito[[#This Row],[欄3]],LEN(drito[[#This Row],[欄3]])-2)</f>
        <v xml:space="preserve"> 25.03302</v>
      </c>
    </row>
    <row r="354" spans="1:20" x14ac:dyDescent="0.3">
      <c r="A354" s="1" t="s">
        <v>2200</v>
      </c>
      <c r="B354">
        <v>358</v>
      </c>
      <c r="C354" s="1" t="s">
        <v>14</v>
      </c>
      <c r="D354" s="1" t="s">
        <v>2201</v>
      </c>
      <c r="E354" s="1" t="s">
        <v>2202</v>
      </c>
      <c r="F354">
        <v>25.060580000000002</v>
      </c>
      <c r="G354">
        <v>121.5911</v>
      </c>
      <c r="H354" s="1" t="s">
        <v>2203</v>
      </c>
      <c r="I354" s="1" t="s">
        <v>2204</v>
      </c>
      <c r="J354">
        <v>30</v>
      </c>
      <c r="K354" s="1" t="s">
        <v>177</v>
      </c>
      <c r="L354">
        <v>1146.2192391339076</v>
      </c>
      <c r="M354" s="1" t="s">
        <v>2205</v>
      </c>
      <c r="N354" s="1" t="str">
        <f>MID(drito[[#This Row],[wkt]],FIND("((",drito[[#This Row],[wkt]]),FIND(" ",drito[[#This Row],[wkt]],28)-FIND("((",drito[[#This Row],[wkt]]))</f>
        <v>((121.5911 25.06058,</v>
      </c>
      <c r="O354" s="1" t="str">
        <f>RIGHT(drito[[#This Row],[欄1]],LEN(drito[[#This Row],[欄1]])-2)</f>
        <v>121.5911 25.06058,</v>
      </c>
      <c r="P354" s="1" t="str">
        <f>MID(drito[[#This Row],[wkt]],FIND(" ",drito[[#This Row],[wkt]],18),FIND(",",drito[[#This Row],[wkt]],22)-FIND(" ",drito[[#This Row],[wkt]],18))</f>
        <v xml:space="preserve"> 25.06058</v>
      </c>
      <c r="Q354" s="1" t="str">
        <f>MID(drito[[#This Row],[wkt]],FIND(", ",drito[[#This Row],[wkt]]),FIND(" ",drito[[#This Row],[wkt]],45)-FIND(", ",drito[[#This Row],[wkt]]))</f>
        <v>, 121.59363</v>
      </c>
      <c r="R354" s="1" t="str">
        <f>RIGHT(drito[[#This Row],[欄2]],LEN(drito[[#This Row],[欄2]])-2)</f>
        <v>121.59363</v>
      </c>
      <c r="S354" s="1" t="str">
        <f>MID(drito[[#This Row],[wkt]],FIND(" ",drito[[#This Row],[wkt]],45),FIND(" ",drito[[#This Row],[wkt]],28)-FIND("((",drito[[#This Row],[wkt]]))</f>
        <v xml:space="preserve"> 25.050599))</v>
      </c>
      <c r="T354" s="1" t="str">
        <f>LEFT(drito[[#This Row],[欄3]],LEN(drito[[#This Row],[欄3]])-2)</f>
        <v xml:space="preserve"> 25.050599</v>
      </c>
    </row>
    <row r="355" spans="1:20" x14ac:dyDescent="0.3">
      <c r="A355" s="1" t="s">
        <v>2206</v>
      </c>
      <c r="B355">
        <v>359</v>
      </c>
      <c r="C355" s="1" t="s">
        <v>14</v>
      </c>
      <c r="D355" s="1" t="s">
        <v>2207</v>
      </c>
      <c r="E355" s="1" t="s">
        <v>2208</v>
      </c>
      <c r="F355">
        <v>25.056010000000001</v>
      </c>
      <c r="G355">
        <v>121.56358</v>
      </c>
      <c r="H355" s="1" t="s">
        <v>2209</v>
      </c>
      <c r="I355" s="1" t="s">
        <v>2210</v>
      </c>
      <c r="J355">
        <v>34</v>
      </c>
      <c r="K355" s="1" t="s">
        <v>224</v>
      </c>
      <c r="L355">
        <v>500.20763809724275</v>
      </c>
      <c r="M355" s="1" t="s">
        <v>2211</v>
      </c>
      <c r="N355" s="1" t="str">
        <f>MID(drito[[#This Row],[wkt]],FIND("((",drito[[#This Row],[wkt]]),FIND(" ",drito[[#This Row],[wkt]],28)-FIND("((",drito[[#This Row],[wkt]]))</f>
        <v>((121.56358</v>
      </c>
      <c r="O355" s="1" t="str">
        <f>RIGHT(drito[[#This Row],[欄1]],LEN(drito[[#This Row],[欄1]])-2)</f>
        <v>121.56358</v>
      </c>
      <c r="P355" s="1" t="str">
        <f>MID(drito[[#This Row],[wkt]],FIND(" ",drito[[#This Row],[wkt]],18),FIND(",",drito[[#This Row],[wkt]],22)-FIND(" ",drito[[#This Row],[wkt]],18))</f>
        <v xml:space="preserve"> 25.05601</v>
      </c>
      <c r="Q355" s="1" t="str">
        <f>MID(drito[[#This Row],[wkt]],FIND(", ",drito[[#This Row],[wkt]]),FIND(" ",drito[[#This Row],[wkt]],45)-FIND(", ",drito[[#This Row],[wkt]]))</f>
        <v>, 121.563643</v>
      </c>
      <c r="R355" s="1" t="str">
        <f>RIGHT(drito[[#This Row],[欄2]],LEN(drito[[#This Row],[欄2]])-2)</f>
        <v>121.563643</v>
      </c>
      <c r="S355" s="1" t="str">
        <f>MID(drito[[#This Row],[wkt]],FIND(" ",drito[[#This Row],[wkt]],45),FIND(" ",drito[[#This Row],[wkt]],28)-FIND("((",drito[[#This Row],[wkt]]))</f>
        <v xml:space="preserve"> 25.051517)</v>
      </c>
      <c r="T355" s="1" t="str">
        <f>LEFT(drito[[#This Row],[欄3]],LEN(drito[[#This Row],[欄3]])-2)</f>
        <v xml:space="preserve"> 25.05151</v>
      </c>
    </row>
    <row r="356" spans="1:20" x14ac:dyDescent="0.3">
      <c r="A356" s="1" t="s">
        <v>2212</v>
      </c>
      <c r="B356">
        <v>360</v>
      </c>
      <c r="C356" s="1" t="s">
        <v>14</v>
      </c>
      <c r="D356" s="1" t="s">
        <v>2213</v>
      </c>
      <c r="E356" s="1" t="s">
        <v>2214</v>
      </c>
      <c r="F356">
        <v>25.062519999999999</v>
      </c>
      <c r="G356">
        <v>121.53754000000001</v>
      </c>
      <c r="H356" s="1" t="s">
        <v>2215</v>
      </c>
      <c r="I356" s="1" t="s">
        <v>2216</v>
      </c>
      <c r="J356">
        <v>44</v>
      </c>
      <c r="K356" s="1" t="s">
        <v>231</v>
      </c>
      <c r="L356">
        <v>547.96687758043834</v>
      </c>
      <c r="M356" s="1" t="s">
        <v>2217</v>
      </c>
      <c r="N356" s="1" t="str">
        <f>MID(drito[[#This Row],[wkt]],FIND("((",drito[[#This Row],[wkt]]),FIND(" ",drito[[#This Row],[wkt]],28)-FIND("((",drito[[#This Row],[wkt]]))</f>
        <v>((121.53754</v>
      </c>
      <c r="O356" s="1" t="str">
        <f>RIGHT(drito[[#This Row],[欄1]],LEN(drito[[#This Row],[欄1]])-2)</f>
        <v>121.53754</v>
      </c>
      <c r="P356" s="1" t="str">
        <f>MID(drito[[#This Row],[wkt]],FIND(" ",drito[[#This Row],[wkt]],18),FIND(",",drito[[#This Row],[wkt]],22)-FIND(" ",drito[[#This Row],[wkt]],18))</f>
        <v xml:space="preserve"> 25.06252</v>
      </c>
      <c r="Q356" s="1" t="str">
        <f>MID(drito[[#This Row],[wkt]],FIND(", ",drito[[#This Row],[wkt]]),FIND(" ",drito[[#This Row],[wkt]],45)-FIND(", ",drito[[#This Row],[wkt]]))</f>
        <v>, 121.533393</v>
      </c>
      <c r="R356" s="1" t="str">
        <f>RIGHT(drito[[#This Row],[欄2]],LEN(drito[[#This Row],[欄2]])-2)</f>
        <v>121.533393</v>
      </c>
      <c r="S356" s="1" t="str">
        <f>MID(drito[[#This Row],[wkt]],FIND(" ",drito[[#This Row],[wkt]],45),FIND(" ",drito[[#This Row],[wkt]],28)-FIND("((",drito[[#This Row],[wkt]]))</f>
        <v xml:space="preserve"> 25.059868)</v>
      </c>
      <c r="T356" s="1" t="str">
        <f>LEFT(drito[[#This Row],[欄3]],LEN(drito[[#This Row],[欄3]])-2)</f>
        <v xml:space="preserve"> 25.05986</v>
      </c>
    </row>
    <row r="357" spans="1:20" x14ac:dyDescent="0.3">
      <c r="A357" s="1" t="s">
        <v>2218</v>
      </c>
      <c r="B357">
        <v>361</v>
      </c>
      <c r="C357" s="1" t="s">
        <v>14</v>
      </c>
      <c r="D357" s="1" t="s">
        <v>2219</v>
      </c>
      <c r="E357" s="1" t="s">
        <v>2220</v>
      </c>
      <c r="F357">
        <v>25.117699999999999</v>
      </c>
      <c r="G357">
        <v>121.5222</v>
      </c>
      <c r="H357" s="1" t="s">
        <v>2221</v>
      </c>
      <c r="I357" s="1" t="s">
        <v>2222</v>
      </c>
      <c r="J357">
        <v>32</v>
      </c>
      <c r="K357" s="1" t="s">
        <v>804</v>
      </c>
      <c r="L357">
        <v>808.37903328199457</v>
      </c>
      <c r="M357" s="1" t="s">
        <v>2223</v>
      </c>
      <c r="N357" s="1" t="str">
        <f>MID(drito[[#This Row],[wkt]],FIND("((",drito[[#This Row],[wkt]]),FIND(" ",drito[[#This Row],[wkt]],28)-FIND("((",drito[[#This Row],[wkt]]))</f>
        <v>((121.5222 25.1177,</v>
      </c>
      <c r="O357" s="1" t="str">
        <f>RIGHT(drito[[#This Row],[欄1]],LEN(drito[[#This Row],[欄1]])-2)</f>
        <v>121.5222 25.1177,</v>
      </c>
      <c r="P357" s="1" t="str">
        <f>MID(drito[[#This Row],[wkt]],FIND(" ",drito[[#This Row],[wkt]],18),FIND(",",drito[[#This Row],[wkt]],22)-FIND(" ",drito[[#This Row],[wkt]],18))</f>
        <v xml:space="preserve"> 25.1177</v>
      </c>
      <c r="Q357" s="1" t="str">
        <f>MID(drito[[#This Row],[wkt]],FIND(", ",drito[[#This Row],[wkt]]),FIND(" ",drito[[#This Row],[wkt]],45)-FIND(", ",drito[[#This Row],[wkt]]))</f>
        <v>, 121.516205</v>
      </c>
      <c r="R357" s="1" t="str">
        <f>RIGHT(drito[[#This Row],[欄2]],LEN(drito[[#This Row],[欄2]])-2)</f>
        <v>121.516205</v>
      </c>
      <c r="S357" s="1" t="str">
        <f>MID(drito[[#This Row],[wkt]],FIND(" ",drito[[#This Row],[wkt]],45),FIND(" ",drito[[#This Row],[wkt]],28)-FIND("((",drito[[#This Row],[wkt]]))</f>
        <v xml:space="preserve"> 25.113602))</v>
      </c>
      <c r="T357" s="1" t="str">
        <f>LEFT(drito[[#This Row],[欄3]],LEN(drito[[#This Row],[欄3]])-2)</f>
        <v xml:space="preserve"> 25.113602</v>
      </c>
    </row>
    <row r="358" spans="1:20" x14ac:dyDescent="0.3">
      <c r="A358" s="1" t="s">
        <v>2224</v>
      </c>
      <c r="B358">
        <v>362</v>
      </c>
      <c r="C358" s="1" t="s">
        <v>14</v>
      </c>
      <c r="D358" s="1" t="s">
        <v>2225</v>
      </c>
      <c r="E358" s="1" t="s">
        <v>2226</v>
      </c>
      <c r="F358">
        <v>25.026720000000001</v>
      </c>
      <c r="G358">
        <v>121.52533</v>
      </c>
      <c r="H358" s="1" t="s">
        <v>2227</v>
      </c>
      <c r="I358" s="1" t="s">
        <v>2228</v>
      </c>
      <c r="J358">
        <v>30</v>
      </c>
      <c r="K358" s="1" t="s">
        <v>407</v>
      </c>
      <c r="L358">
        <v>231.39177402759844</v>
      </c>
      <c r="M358" s="1" t="s">
        <v>2229</v>
      </c>
      <c r="N358" s="1" t="str">
        <f>MID(drito[[#This Row],[wkt]],FIND("((",drito[[#This Row],[wkt]]),FIND(" ",drito[[#This Row],[wkt]],28)-FIND("((",drito[[#This Row],[wkt]]))</f>
        <v>((121.52533</v>
      </c>
      <c r="O358" s="1" t="str">
        <f>RIGHT(drito[[#This Row],[欄1]],LEN(drito[[#This Row],[欄1]])-2)</f>
        <v>121.52533</v>
      </c>
      <c r="P358" s="1" t="str">
        <f>MID(drito[[#This Row],[wkt]],FIND(" ",drito[[#This Row],[wkt]],18),FIND(",",drito[[#This Row],[wkt]],22)-FIND(" ",drito[[#This Row],[wkt]],18))</f>
        <v xml:space="preserve"> 25.02672</v>
      </c>
      <c r="Q358" s="1" t="str">
        <f>MID(drito[[#This Row],[wkt]],FIND(", ",drito[[#This Row],[wkt]]),FIND(" ",drito[[#This Row],[wkt]],45)-FIND(", ",drito[[#This Row],[wkt]]))</f>
        <v>, 121.523353</v>
      </c>
      <c r="R358" s="1" t="str">
        <f>RIGHT(drito[[#This Row],[欄2]],LEN(drito[[#This Row],[欄2]])-2)</f>
        <v>121.523353</v>
      </c>
      <c r="S358" s="1" t="str">
        <f>MID(drito[[#This Row],[wkt]],FIND(" ",drito[[#This Row],[wkt]],45),FIND(" ",drito[[#This Row],[wkt]],28)-FIND("((",drito[[#This Row],[wkt]]))</f>
        <v xml:space="preserve"> 25.026078)</v>
      </c>
      <c r="T358" s="1" t="str">
        <f>LEFT(drito[[#This Row],[欄3]],LEN(drito[[#This Row],[欄3]])-2)</f>
        <v xml:space="preserve"> 25.02607</v>
      </c>
    </row>
    <row r="359" spans="1:20" x14ac:dyDescent="0.3">
      <c r="A359" s="1" t="s">
        <v>2230</v>
      </c>
      <c r="B359">
        <v>363</v>
      </c>
      <c r="C359" s="1" t="s">
        <v>14</v>
      </c>
      <c r="D359" s="1" t="s">
        <v>2231</v>
      </c>
      <c r="E359" s="1" t="s">
        <v>2232</v>
      </c>
      <c r="F359">
        <v>25.036169999999998</v>
      </c>
      <c r="G359">
        <v>121.54349999999999</v>
      </c>
      <c r="H359" s="1" t="s">
        <v>2233</v>
      </c>
      <c r="I359" s="1" t="s">
        <v>2234</v>
      </c>
      <c r="J359">
        <v>32</v>
      </c>
      <c r="K359" s="1" t="s">
        <v>567</v>
      </c>
      <c r="L359">
        <v>242.48484771323481</v>
      </c>
      <c r="M359" s="1" t="s">
        <v>2235</v>
      </c>
      <c r="N359" s="1" t="str">
        <f>MID(drito[[#This Row],[wkt]],FIND("((",drito[[#This Row],[wkt]]),FIND(" ",drito[[#This Row],[wkt]],28)-FIND("((",drito[[#This Row],[wkt]]))</f>
        <v>((121.5435 25.03617,</v>
      </c>
      <c r="O359" s="1" t="str">
        <f>RIGHT(drito[[#This Row],[欄1]],LEN(drito[[#This Row],[欄1]])-2)</f>
        <v>121.5435 25.03617,</v>
      </c>
      <c r="P359" s="1" t="str">
        <f>MID(drito[[#This Row],[wkt]],FIND(" ",drito[[#This Row],[wkt]],18),FIND(",",drito[[#This Row],[wkt]],22)-FIND(" ",drito[[#This Row],[wkt]],18))</f>
        <v xml:space="preserve"> 25.03617</v>
      </c>
      <c r="Q359" s="1" t="str">
        <f>MID(drito[[#This Row],[wkt]],FIND(", ",drito[[#This Row],[wkt]]),FIND(" ",drito[[#This Row],[wkt]],45)-FIND(", ",drito[[#This Row],[wkt]]))</f>
        <v>, 121.543749</v>
      </c>
      <c r="R359" s="1" t="str">
        <f>RIGHT(drito[[#This Row],[欄2]],LEN(drito[[#This Row],[欄2]])-2)</f>
        <v>121.543749</v>
      </c>
      <c r="S359" s="1" t="str">
        <f>MID(drito[[#This Row],[wkt]],FIND(" ",drito[[#This Row],[wkt]],45),FIND(" ",drito[[#This Row],[wkt]],28)-FIND("((",drito[[#This Row],[wkt]]))</f>
        <v xml:space="preserve"> 25.034006))</v>
      </c>
      <c r="T359" s="1" t="str">
        <f>LEFT(drito[[#This Row],[欄3]],LEN(drito[[#This Row],[欄3]])-2)</f>
        <v xml:space="preserve"> 25.034006</v>
      </c>
    </row>
    <row r="360" spans="1:20" x14ac:dyDescent="0.3">
      <c r="A360" s="1" t="s">
        <v>2236</v>
      </c>
      <c r="B360">
        <v>364</v>
      </c>
      <c r="C360" s="1" t="s">
        <v>14</v>
      </c>
      <c r="D360" s="1" t="s">
        <v>2237</v>
      </c>
      <c r="E360" s="1" t="s">
        <v>2238</v>
      </c>
      <c r="F360">
        <v>25.021090000000001</v>
      </c>
      <c r="G360">
        <v>121.55219</v>
      </c>
      <c r="H360" s="1" t="s">
        <v>2239</v>
      </c>
      <c r="I360" s="1" t="s">
        <v>2240</v>
      </c>
      <c r="J360">
        <v>38</v>
      </c>
      <c r="K360" s="1" t="s">
        <v>217</v>
      </c>
      <c r="L360">
        <v>313.43609320774465</v>
      </c>
      <c r="M360" s="1" t="s">
        <v>2241</v>
      </c>
      <c r="N360" s="1" t="str">
        <f>MID(drito[[#This Row],[wkt]],FIND("((",drito[[#This Row],[wkt]]),FIND(" ",drito[[#This Row],[wkt]],28)-FIND("((",drito[[#This Row],[wkt]]))</f>
        <v>((121.55219</v>
      </c>
      <c r="O360" s="1" t="str">
        <f>RIGHT(drito[[#This Row],[欄1]],LEN(drito[[#This Row],[欄1]])-2)</f>
        <v>121.55219</v>
      </c>
      <c r="P360" s="1" t="str">
        <f>MID(drito[[#This Row],[wkt]],FIND(" ",drito[[#This Row],[wkt]],18),FIND(",",drito[[#This Row],[wkt]],22)-FIND(" ",drito[[#This Row],[wkt]],18))</f>
        <v xml:space="preserve"> 25.02109</v>
      </c>
      <c r="Q360" s="1" t="str">
        <f>MID(drito[[#This Row],[wkt]],FIND(", ",drito[[#This Row],[wkt]]),FIND(" ",drito[[#This Row],[wkt]],45)-FIND(", ",drito[[#This Row],[wkt]]))</f>
        <v>, 121.552737</v>
      </c>
      <c r="R360" s="1" t="str">
        <f>RIGHT(drito[[#This Row],[欄2]],LEN(drito[[#This Row],[欄2]])-2)</f>
        <v>121.552737</v>
      </c>
      <c r="S360" s="1" t="str">
        <f>MID(drito[[#This Row],[wkt]],FIND(" ",drito[[#This Row],[wkt]],45),FIND(" ",drito[[#This Row],[wkt]],28)-FIND("((",drito[[#This Row],[wkt]]))</f>
        <v xml:space="preserve"> 25.023852)</v>
      </c>
      <c r="T360" s="1" t="str">
        <f>LEFT(drito[[#This Row],[欄3]],LEN(drito[[#This Row],[欄3]])-2)</f>
        <v xml:space="preserve"> 25.02385</v>
      </c>
    </row>
    <row r="361" spans="1:20" x14ac:dyDescent="0.3">
      <c r="A361" s="1" t="s">
        <v>2242</v>
      </c>
      <c r="B361">
        <v>365</v>
      </c>
      <c r="C361" s="1" t="s">
        <v>14</v>
      </c>
      <c r="D361" s="1" t="s">
        <v>2243</v>
      </c>
      <c r="E361" s="1" t="s">
        <v>2244</v>
      </c>
      <c r="F361">
        <v>25.119119999999999</v>
      </c>
      <c r="G361">
        <v>121.51223</v>
      </c>
      <c r="H361" s="1" t="s">
        <v>2245</v>
      </c>
      <c r="I361" s="1" t="s">
        <v>2246</v>
      </c>
      <c r="J361">
        <v>50</v>
      </c>
      <c r="K361" s="1" t="s">
        <v>804</v>
      </c>
      <c r="L361">
        <v>562.86562534928953</v>
      </c>
      <c r="M361" s="1" t="s">
        <v>2247</v>
      </c>
      <c r="N361" s="1" t="str">
        <f>MID(drito[[#This Row],[wkt]],FIND("((",drito[[#This Row],[wkt]]),FIND(" ",drito[[#This Row],[wkt]],28)-FIND("((",drito[[#This Row],[wkt]]))</f>
        <v>((121.51223</v>
      </c>
      <c r="O361" s="1" t="str">
        <f>RIGHT(drito[[#This Row],[欄1]],LEN(drito[[#This Row],[欄1]])-2)</f>
        <v>121.51223</v>
      </c>
      <c r="P361" s="1" t="str">
        <f>MID(drito[[#This Row],[wkt]],FIND(" ",drito[[#This Row],[wkt]],18),FIND(",",drito[[#This Row],[wkt]],22)-FIND(" ",drito[[#This Row],[wkt]],18))</f>
        <v xml:space="preserve"> 25.11912</v>
      </c>
      <c r="Q361" s="1" t="str">
        <f>MID(drito[[#This Row],[wkt]],FIND(", ",drito[[#This Row],[wkt]]),FIND(" ",drito[[#This Row],[wkt]],45)-FIND(", ",drito[[#This Row],[wkt]]))</f>
        <v>, 121.515171</v>
      </c>
      <c r="R361" s="1" t="str">
        <f>RIGHT(drito[[#This Row],[欄2]],LEN(drito[[#This Row],[欄2]])-2)</f>
        <v>121.515171</v>
      </c>
      <c r="S361" s="1" t="str">
        <f>MID(drito[[#This Row],[wkt]],FIND(" ",drito[[#This Row],[wkt]],45),FIND(" ",drito[[#This Row],[wkt]],28)-FIND("((",drito[[#This Row],[wkt]]))</f>
        <v xml:space="preserve"> 25.115007)</v>
      </c>
      <c r="T361" s="1" t="str">
        <f>LEFT(drito[[#This Row],[欄3]],LEN(drito[[#This Row],[欄3]])-2)</f>
        <v xml:space="preserve"> 25.11500</v>
      </c>
    </row>
    <row r="362" spans="1:20" x14ac:dyDescent="0.3">
      <c r="A362" s="1" t="s">
        <v>2248</v>
      </c>
      <c r="B362">
        <v>366</v>
      </c>
      <c r="C362" s="1" t="s">
        <v>14</v>
      </c>
      <c r="D362" s="1" t="s">
        <v>2249</v>
      </c>
      <c r="E362" s="1" t="s">
        <v>2250</v>
      </c>
      <c r="F362">
        <v>25.079879999999999</v>
      </c>
      <c r="G362">
        <v>121.58287</v>
      </c>
      <c r="H362" s="1" t="s">
        <v>2251</v>
      </c>
      <c r="I362" s="1" t="s">
        <v>2252</v>
      </c>
      <c r="J362">
        <v>42</v>
      </c>
      <c r="K362" s="1" t="s">
        <v>836</v>
      </c>
      <c r="L362">
        <v>242.02157868384327</v>
      </c>
      <c r="M362" s="1" t="s">
        <v>2253</v>
      </c>
      <c r="N362" s="1" t="str">
        <f>MID(drito[[#This Row],[wkt]],FIND("((",drito[[#This Row],[wkt]]),FIND(" ",drito[[#This Row],[wkt]],28)-FIND("((",drito[[#This Row],[wkt]]))</f>
        <v>((121.58287</v>
      </c>
      <c r="O362" s="1" t="str">
        <f>RIGHT(drito[[#This Row],[欄1]],LEN(drito[[#This Row],[欄1]])-2)</f>
        <v>121.58287</v>
      </c>
      <c r="P362" s="1" t="str">
        <f>MID(drito[[#This Row],[wkt]],FIND(" ",drito[[#This Row],[wkt]],18),FIND(",",drito[[#This Row],[wkt]],22)-FIND(" ",drito[[#This Row],[wkt]],18))</f>
        <v xml:space="preserve"> 25.07988</v>
      </c>
      <c r="Q362" s="1" t="str">
        <f>MID(drito[[#This Row],[wkt]],FIND(", ",drito[[#This Row],[wkt]]),FIND(" ",drito[[#This Row],[wkt]],45)-FIND(", ",drito[[#This Row],[wkt]]))</f>
        <v>, 121.58447</v>
      </c>
      <c r="R362" s="1" t="str">
        <f>RIGHT(drito[[#This Row],[欄2]],LEN(drito[[#This Row],[欄2]])-2)</f>
        <v>121.58447</v>
      </c>
      <c r="S362" s="1" t="str">
        <f>MID(drito[[#This Row],[wkt]],FIND(" ",drito[[#This Row],[wkt]],45),FIND(" ",drito[[#This Row],[wkt]],28)-FIND("((",drito[[#This Row],[wkt]]))</f>
        <v xml:space="preserve"> 25.078408)</v>
      </c>
      <c r="T362" s="1" t="str">
        <f>LEFT(drito[[#This Row],[欄3]],LEN(drito[[#This Row],[欄3]])-2)</f>
        <v xml:space="preserve"> 25.07840</v>
      </c>
    </row>
    <row r="363" spans="1:20" x14ac:dyDescent="0.3">
      <c r="A363" s="1" t="s">
        <v>2254</v>
      </c>
      <c r="B363">
        <v>367</v>
      </c>
      <c r="C363" s="1" t="s">
        <v>14</v>
      </c>
      <c r="D363" s="1" t="s">
        <v>2255</v>
      </c>
      <c r="E363" s="1" t="s">
        <v>2256</v>
      </c>
      <c r="F363">
        <v>25.13597</v>
      </c>
      <c r="G363">
        <v>121.49701899999999</v>
      </c>
      <c r="H363" s="1" t="s">
        <v>2257</v>
      </c>
      <c r="I363" s="1" t="s">
        <v>2258</v>
      </c>
      <c r="J363">
        <v>30</v>
      </c>
      <c r="K363" s="1" t="s">
        <v>758</v>
      </c>
      <c r="L363">
        <v>428.86990711703783</v>
      </c>
      <c r="M363" s="1" t="s">
        <v>2259</v>
      </c>
      <c r="N363" s="1" t="str">
        <f>MID(drito[[#This Row],[wkt]],FIND("((",drito[[#This Row],[wkt]]),FIND(" ",drito[[#This Row],[wkt]],28)-FIND("((",drito[[#This Row],[wkt]]))</f>
        <v>((121.497019</v>
      </c>
      <c r="O363" s="1" t="str">
        <f>RIGHT(drito[[#This Row],[欄1]],LEN(drito[[#This Row],[欄1]])-2)</f>
        <v>121.497019</v>
      </c>
      <c r="P363" s="1" t="str">
        <f>MID(drito[[#This Row],[wkt]],FIND(" ",drito[[#This Row],[wkt]],18),FIND(",",drito[[#This Row],[wkt]],22)-FIND(" ",drito[[#This Row],[wkt]],18))</f>
        <v xml:space="preserve"> 25.13597</v>
      </c>
      <c r="Q363" s="1" t="str">
        <f>MID(drito[[#This Row],[wkt]],FIND(", ",drito[[#This Row],[wkt]]),FIND(" ",drito[[#This Row],[wkt]],45)-FIND(", ",drito[[#This Row],[wkt]]))</f>
        <v>, 121.49824</v>
      </c>
      <c r="R363" s="1" t="str">
        <f>RIGHT(drito[[#This Row],[欄2]],LEN(drito[[#This Row],[欄2]])-2)</f>
        <v>121.49824</v>
      </c>
      <c r="S363" s="1" t="str">
        <f>MID(drito[[#This Row],[wkt]],FIND(" ",drito[[#This Row],[wkt]],45),FIND(" ",drito[[#This Row],[wkt]],28)-FIND("((",drito[[#This Row],[wkt]]))</f>
        <v xml:space="preserve"> 25.132316))</v>
      </c>
      <c r="T363" s="1" t="str">
        <f>LEFT(drito[[#This Row],[欄3]],LEN(drito[[#This Row],[欄3]])-2)</f>
        <v xml:space="preserve"> 25.132316</v>
      </c>
    </row>
    <row r="364" spans="1:20" x14ac:dyDescent="0.3">
      <c r="A364" s="1" t="s">
        <v>2260</v>
      </c>
      <c r="B364">
        <v>368</v>
      </c>
      <c r="C364" s="1" t="s">
        <v>14</v>
      </c>
      <c r="D364" s="1" t="s">
        <v>2261</v>
      </c>
      <c r="E364" s="1" t="s">
        <v>2262</v>
      </c>
      <c r="F364">
        <v>25.102080000000001</v>
      </c>
      <c r="G364">
        <v>121.51979</v>
      </c>
      <c r="H364" s="1" t="s">
        <v>2263</v>
      </c>
      <c r="I364" s="1" t="s">
        <v>2264</v>
      </c>
      <c r="J364">
        <v>44</v>
      </c>
      <c r="K364" s="1" t="s">
        <v>737</v>
      </c>
      <c r="L364">
        <v>316.83787809622822</v>
      </c>
      <c r="M364" s="1" t="s">
        <v>2265</v>
      </c>
      <c r="N364" s="1" t="str">
        <f>MID(drito[[#This Row],[wkt]],FIND("((",drito[[#This Row],[wkt]]),FIND(" ",drito[[#This Row],[wkt]],28)-FIND("((",drito[[#This Row],[wkt]]))</f>
        <v>((121.51979</v>
      </c>
      <c r="O364" s="1" t="str">
        <f>RIGHT(drito[[#This Row],[欄1]],LEN(drito[[#This Row],[欄1]])-2)</f>
        <v>121.51979</v>
      </c>
      <c r="P364" s="1" t="str">
        <f>MID(drito[[#This Row],[wkt]],FIND(" ",drito[[#This Row],[wkt]],18),FIND(",",drito[[#This Row],[wkt]],22)-FIND(" ",drito[[#This Row],[wkt]],18))</f>
        <v xml:space="preserve"> 25.10208</v>
      </c>
      <c r="Q364" s="1" t="str">
        <f>MID(drito[[#This Row],[wkt]],FIND(", ",drito[[#This Row],[wkt]]),FIND(" ",drito[[#This Row],[wkt]],45)-FIND(", ",drito[[#This Row],[wkt]]))</f>
        <v>, 121.522636</v>
      </c>
      <c r="R364" s="1" t="str">
        <f>RIGHT(drito[[#This Row],[欄2]],LEN(drito[[#This Row],[欄2]])-2)</f>
        <v>121.522636</v>
      </c>
      <c r="S364" s="1" t="str">
        <f>MID(drito[[#This Row],[wkt]],FIND(" ",drito[[#This Row],[wkt]],45),FIND(" ",drito[[#This Row],[wkt]],28)-FIND("((",drito[[#This Row],[wkt]]))</f>
        <v xml:space="preserve"> 25.102046)</v>
      </c>
      <c r="T364" s="1" t="str">
        <f>LEFT(drito[[#This Row],[欄3]],LEN(drito[[#This Row],[欄3]])-2)</f>
        <v xml:space="preserve"> 25.10204</v>
      </c>
    </row>
    <row r="365" spans="1:20" x14ac:dyDescent="0.3">
      <c r="A365" s="1" t="s">
        <v>2266</v>
      </c>
      <c r="B365">
        <v>369</v>
      </c>
      <c r="C365" s="1" t="s">
        <v>14</v>
      </c>
      <c r="D365" s="1" t="s">
        <v>2267</v>
      </c>
      <c r="E365" s="1" t="s">
        <v>2268</v>
      </c>
      <c r="F365">
        <v>24.988620000000001</v>
      </c>
      <c r="G365">
        <v>121.54361</v>
      </c>
      <c r="H365" s="1" t="s">
        <v>2269</v>
      </c>
      <c r="I365" s="1" t="s">
        <v>2270</v>
      </c>
      <c r="J365">
        <v>34</v>
      </c>
      <c r="K365" s="1" t="s">
        <v>611</v>
      </c>
      <c r="L365">
        <v>506.21986121671591</v>
      </c>
      <c r="M365" s="1" t="s">
        <v>2271</v>
      </c>
      <c r="N365" s="1" t="str">
        <f>MID(drito[[#This Row],[wkt]],FIND("((",drito[[#This Row],[wkt]]),FIND(" ",drito[[#This Row],[wkt]],28)-FIND("((",drito[[#This Row],[wkt]]))</f>
        <v>((121.54361</v>
      </c>
      <c r="O365" s="1" t="str">
        <f>RIGHT(drito[[#This Row],[欄1]],LEN(drito[[#This Row],[欄1]])-2)</f>
        <v>121.54361</v>
      </c>
      <c r="P365" s="1" t="str">
        <f>MID(drito[[#This Row],[wkt]],FIND(" ",drito[[#This Row],[wkt]],18),FIND(",",drito[[#This Row],[wkt]],22)-FIND(" ",drito[[#This Row],[wkt]],18))</f>
        <v xml:space="preserve"> 24.98862</v>
      </c>
      <c r="Q365" s="1" t="str">
        <f>MID(drito[[#This Row],[wkt]],FIND(", ",drito[[#This Row],[wkt]]),FIND(" ",drito[[#This Row],[wkt]],45)-FIND(", ",drito[[#This Row],[wkt]]))</f>
        <v>, 121.540933</v>
      </c>
      <c r="R365" s="1" t="str">
        <f>RIGHT(drito[[#This Row],[欄2]],LEN(drito[[#This Row],[欄2]])-2)</f>
        <v>121.540933</v>
      </c>
      <c r="S365" s="1" t="str">
        <f>MID(drito[[#This Row],[wkt]],FIND(" ",drito[[#This Row],[wkt]],45),FIND(" ",drito[[#This Row],[wkt]],28)-FIND("((",drito[[#This Row],[wkt]]))</f>
        <v xml:space="preserve"> 24.992296)</v>
      </c>
      <c r="T365" s="1" t="str">
        <f>LEFT(drito[[#This Row],[欄3]],LEN(drito[[#This Row],[欄3]])-2)</f>
        <v xml:space="preserve"> 24.99229</v>
      </c>
    </row>
    <row r="366" spans="1:20" x14ac:dyDescent="0.3">
      <c r="A366" s="1" t="s">
        <v>2272</v>
      </c>
      <c r="B366">
        <v>370</v>
      </c>
      <c r="C366" s="1" t="s">
        <v>14</v>
      </c>
      <c r="D366" s="1" t="s">
        <v>2273</v>
      </c>
      <c r="E366" s="1" t="s">
        <v>2274</v>
      </c>
      <c r="F366">
        <v>25.02656</v>
      </c>
      <c r="G366">
        <v>121.50242</v>
      </c>
      <c r="H366" s="1" t="s">
        <v>2275</v>
      </c>
      <c r="I366" s="1" t="s">
        <v>2276</v>
      </c>
      <c r="J366">
        <v>32</v>
      </c>
      <c r="K366" s="1" t="s">
        <v>428</v>
      </c>
      <c r="L366">
        <v>990.39396953016274</v>
      </c>
      <c r="M366" s="1" t="s">
        <v>2277</v>
      </c>
      <c r="N366" s="1" t="str">
        <f>MID(drito[[#This Row],[wkt]],FIND("((",drito[[#This Row],[wkt]]),FIND(" ",drito[[#This Row],[wkt]],28)-FIND("((",drito[[#This Row],[wkt]]))</f>
        <v>((121.50242</v>
      </c>
      <c r="O366" s="1" t="str">
        <f>RIGHT(drito[[#This Row],[欄1]],LEN(drito[[#This Row],[欄1]])-2)</f>
        <v>121.50242</v>
      </c>
      <c r="P366" s="1" t="str">
        <f>MID(drito[[#This Row],[wkt]],FIND(" ",drito[[#This Row],[wkt]],18),FIND(",",drito[[#This Row],[wkt]],22)-FIND(" ",drito[[#This Row],[wkt]],18))</f>
        <v xml:space="preserve"> 25.02656</v>
      </c>
      <c r="Q366" s="1" t="str">
        <f>MID(drito[[#This Row],[wkt]],FIND(", ",drito[[#This Row],[wkt]]),FIND(" ",drito[[#This Row],[wkt]],45)-FIND(", ",drito[[#This Row],[wkt]]))</f>
        <v>, 121.501622</v>
      </c>
      <c r="R366" s="1" t="str">
        <f>RIGHT(drito[[#This Row],[欄2]],LEN(drito[[#This Row],[欄2]])-2)</f>
        <v>121.501622</v>
      </c>
      <c r="S366" s="1" t="str">
        <f>MID(drito[[#This Row],[wkt]],FIND(" ",drito[[#This Row],[wkt]],45),FIND(" ",drito[[#This Row],[wkt]],28)-FIND("((",drito[[#This Row],[wkt]]))</f>
        <v xml:space="preserve"> 25.035421)</v>
      </c>
      <c r="T366" s="1" t="str">
        <f>LEFT(drito[[#This Row],[欄3]],LEN(drito[[#This Row],[欄3]])-2)</f>
        <v xml:space="preserve"> 25.03542</v>
      </c>
    </row>
    <row r="367" spans="1:20" x14ac:dyDescent="0.3">
      <c r="A367" s="1" t="s">
        <v>2278</v>
      </c>
      <c r="B367">
        <v>371</v>
      </c>
      <c r="C367" s="1" t="s">
        <v>14</v>
      </c>
      <c r="D367" s="1" t="s">
        <v>2279</v>
      </c>
      <c r="E367" s="1" t="s">
        <v>2280</v>
      </c>
      <c r="F367">
        <v>25.035319999999999</v>
      </c>
      <c r="G367">
        <v>121.50834</v>
      </c>
      <c r="H367" s="1" t="s">
        <v>2281</v>
      </c>
      <c r="I367" s="1" t="s">
        <v>2282</v>
      </c>
      <c r="J367">
        <v>38</v>
      </c>
      <c r="K367" s="1" t="s">
        <v>449</v>
      </c>
      <c r="L367">
        <v>175.96513146058246</v>
      </c>
      <c r="M367" s="1" t="s">
        <v>2283</v>
      </c>
      <c r="N367" s="1" t="str">
        <f>MID(drito[[#This Row],[wkt]],FIND("((",drito[[#This Row],[wkt]]),FIND(" ",drito[[#This Row],[wkt]],28)-FIND("((",drito[[#This Row],[wkt]]))</f>
        <v>((121.50834</v>
      </c>
      <c r="O367" s="1" t="str">
        <f>RIGHT(drito[[#This Row],[欄1]],LEN(drito[[#This Row],[欄1]])-2)</f>
        <v>121.50834</v>
      </c>
      <c r="P367" s="1" t="str">
        <f>MID(drito[[#This Row],[wkt]],FIND(" ",drito[[#This Row],[wkt]],18),FIND(",",drito[[#This Row],[wkt]],22)-FIND(" ",drito[[#This Row],[wkt]],18))</f>
        <v xml:space="preserve"> 25.03532</v>
      </c>
      <c r="Q367" s="1" t="str">
        <f>MID(drito[[#This Row],[wkt]],FIND(", ",drito[[#This Row],[wkt]]),FIND(" ",drito[[#This Row],[wkt]],45)-FIND(", ",drito[[#This Row],[wkt]]))</f>
        <v>, 121.509865</v>
      </c>
      <c r="R367" s="1" t="str">
        <f>RIGHT(drito[[#This Row],[欄2]],LEN(drito[[#This Row],[欄2]])-2)</f>
        <v>121.509865</v>
      </c>
      <c r="S367" s="1" t="str">
        <f>MID(drito[[#This Row],[wkt]],FIND(" ",drito[[#This Row],[wkt]],45),FIND(" ",drito[[#This Row],[wkt]],28)-FIND("((",drito[[#This Row],[wkt]]))</f>
        <v xml:space="preserve"> 25.035736)</v>
      </c>
      <c r="T367" s="1" t="str">
        <f>LEFT(drito[[#This Row],[欄3]],LEN(drito[[#This Row],[欄3]])-2)</f>
        <v xml:space="preserve"> 25.03573</v>
      </c>
    </row>
    <row r="368" spans="1:20" x14ac:dyDescent="0.3">
      <c r="A368" s="1" t="s">
        <v>2284</v>
      </c>
      <c r="B368">
        <v>372</v>
      </c>
      <c r="C368" s="1" t="s">
        <v>14</v>
      </c>
      <c r="D368" s="1" t="s">
        <v>2285</v>
      </c>
      <c r="E368" s="1" t="s">
        <v>2286</v>
      </c>
      <c r="F368">
        <v>25.068249999999999</v>
      </c>
      <c r="G368">
        <v>121.51358999999999</v>
      </c>
      <c r="H368" s="1" t="s">
        <v>2287</v>
      </c>
      <c r="I368" s="1" t="s">
        <v>2288</v>
      </c>
      <c r="J368">
        <v>26</v>
      </c>
      <c r="K368" s="1" t="s">
        <v>480</v>
      </c>
      <c r="L368">
        <v>502.43976636953033</v>
      </c>
      <c r="M368" s="1" t="s">
        <v>2289</v>
      </c>
      <c r="N368" s="1" t="str">
        <f>MID(drito[[#This Row],[wkt]],FIND("((",drito[[#This Row],[wkt]]),FIND(" ",drito[[#This Row],[wkt]],28)-FIND("((",drito[[#This Row],[wkt]]))</f>
        <v>((121.51359</v>
      </c>
      <c r="O368" s="1" t="str">
        <f>RIGHT(drito[[#This Row],[欄1]],LEN(drito[[#This Row],[欄1]])-2)</f>
        <v>121.51359</v>
      </c>
      <c r="P368" s="1" t="str">
        <f>MID(drito[[#This Row],[wkt]],FIND(" ",drito[[#This Row],[wkt]],18),FIND(",",drito[[#This Row],[wkt]],22)-FIND(" ",drito[[#This Row],[wkt]],18))</f>
        <v xml:space="preserve"> 25.06825</v>
      </c>
      <c r="Q368" s="1" t="str">
        <f>MID(drito[[#This Row],[wkt]],FIND(", ",drito[[#This Row],[wkt]]),FIND(" ",drito[[#This Row],[wkt]],45)-FIND(", ",drito[[#This Row],[wkt]]))</f>
        <v>, 121.51344</v>
      </c>
      <c r="R368" s="1" t="str">
        <f>RIGHT(drito[[#This Row],[欄2]],LEN(drito[[#This Row],[欄2]])-2)</f>
        <v>121.51344</v>
      </c>
      <c r="S368" s="1" t="str">
        <f>MID(drito[[#This Row],[wkt]],FIND(" ",drito[[#This Row],[wkt]],45),FIND(" ",drito[[#This Row],[wkt]],28)-FIND("((",drito[[#This Row],[wkt]]))</f>
        <v xml:space="preserve"> 25.063739)</v>
      </c>
      <c r="T368" s="1" t="str">
        <f>LEFT(drito[[#This Row],[欄3]],LEN(drito[[#This Row],[欄3]])-2)</f>
        <v xml:space="preserve"> 25.06373</v>
      </c>
    </row>
    <row r="369" spans="1:20" x14ac:dyDescent="0.3">
      <c r="A369" s="1" t="s">
        <v>2290</v>
      </c>
      <c r="B369">
        <v>373</v>
      </c>
      <c r="C369" s="1" t="s">
        <v>14</v>
      </c>
      <c r="D369" s="1" t="s">
        <v>2291</v>
      </c>
      <c r="E369" s="1" t="s">
        <v>2292</v>
      </c>
      <c r="F369">
        <v>25.045249999999999</v>
      </c>
      <c r="G369">
        <v>121.54663499999999</v>
      </c>
      <c r="H369" s="1" t="s">
        <v>2293</v>
      </c>
      <c r="I369" s="1" t="s">
        <v>2294</v>
      </c>
      <c r="J369">
        <v>32</v>
      </c>
      <c r="K369" s="1" t="s">
        <v>414</v>
      </c>
      <c r="L369">
        <v>425.0175971741898</v>
      </c>
      <c r="M369" s="1" t="s">
        <v>2295</v>
      </c>
      <c r="N369" s="1" t="str">
        <f>MID(drito[[#This Row],[wkt]],FIND("((",drito[[#This Row],[wkt]]),FIND(" ",drito[[#This Row],[wkt]],28)-FIND("((",drito[[#This Row],[wkt]]))</f>
        <v>((121.546635</v>
      </c>
      <c r="O369" s="1" t="str">
        <f>RIGHT(drito[[#This Row],[欄1]],LEN(drito[[#This Row],[欄1]])-2)</f>
        <v>121.546635</v>
      </c>
      <c r="P369" s="1" t="str">
        <f>MID(drito[[#This Row],[wkt]],FIND(" ",drito[[#This Row],[wkt]],18),FIND(",",drito[[#This Row],[wkt]],22)-FIND(" ",drito[[#This Row],[wkt]],18))</f>
        <v xml:space="preserve"> 25.04525</v>
      </c>
      <c r="Q369" s="1" t="str">
        <f>MID(drito[[#This Row],[wkt]],FIND(", ",drito[[#This Row],[wkt]]),FIND(" ",drito[[#This Row],[wkt]],45)-FIND(", ",drito[[#This Row],[wkt]]))</f>
        <v>, 121.54506</v>
      </c>
      <c r="R369" s="1" t="str">
        <f>RIGHT(drito[[#This Row],[欄2]],LEN(drito[[#This Row],[欄2]])-2)</f>
        <v>121.54506</v>
      </c>
      <c r="S369" s="1" t="str">
        <f>MID(drito[[#This Row],[wkt]],FIND(" ",drito[[#This Row],[wkt]],45),FIND(" ",drito[[#This Row],[wkt]],28)-FIND("((",drito[[#This Row],[wkt]]))</f>
        <v xml:space="preserve"> 25.041772))</v>
      </c>
      <c r="T369" s="1" t="str">
        <f>LEFT(drito[[#This Row],[欄3]],LEN(drito[[#This Row],[欄3]])-2)</f>
        <v xml:space="preserve"> 25.041772</v>
      </c>
    </row>
    <row r="370" spans="1:20" x14ac:dyDescent="0.3">
      <c r="A370" s="1" t="s">
        <v>2296</v>
      </c>
      <c r="B370">
        <v>374</v>
      </c>
      <c r="C370" s="1" t="s">
        <v>14</v>
      </c>
      <c r="D370" s="1" t="s">
        <v>2297</v>
      </c>
      <c r="E370" s="1" t="s">
        <v>2298</v>
      </c>
      <c r="F370">
        <v>25.073322000000001</v>
      </c>
      <c r="G370">
        <v>121.602225</v>
      </c>
      <c r="H370" s="1" t="s">
        <v>2299</v>
      </c>
      <c r="I370" s="1" t="s">
        <v>2300</v>
      </c>
      <c r="J370">
        <v>34</v>
      </c>
      <c r="K370" s="1" t="s">
        <v>1222</v>
      </c>
      <c r="L370">
        <v>560.38864108559881</v>
      </c>
      <c r="M370" s="1" t="s">
        <v>2301</v>
      </c>
      <c r="N370" s="1" t="str">
        <f>MID(drito[[#This Row],[wkt]],FIND("((",drito[[#This Row],[wkt]]),FIND(" ",drito[[#This Row],[wkt]],28)-FIND("((",drito[[#This Row],[wkt]]))</f>
        <v>((121.602225</v>
      </c>
      <c r="O370" s="1" t="str">
        <f>RIGHT(drito[[#This Row],[欄1]],LEN(drito[[#This Row],[欄1]])-2)</f>
        <v>121.602225</v>
      </c>
      <c r="P370" s="1" t="str">
        <f>MID(drito[[#This Row],[wkt]],FIND(" ",drito[[#This Row],[wkt]],18),FIND(",",drito[[#This Row],[wkt]],22)-FIND(" ",drito[[#This Row],[wkt]],18))</f>
        <v xml:space="preserve"> 25.073322</v>
      </c>
      <c r="Q370" s="1" t="str">
        <f>MID(drito[[#This Row],[wkt]],FIND(", ",drito[[#This Row],[wkt]]),FIND(" ",drito[[#This Row],[wkt]],45)-FIND(", ",drito[[#This Row],[wkt]]))</f>
        <v>, 121.607197</v>
      </c>
      <c r="R370" s="1" t="str">
        <f>RIGHT(drito[[#This Row],[欄2]],LEN(drito[[#This Row],[欄2]])-2)</f>
        <v>121.607197</v>
      </c>
      <c r="S370" s="1" t="str">
        <f>MID(drito[[#This Row],[wkt]],FIND(" ",drito[[#This Row],[wkt]],45),FIND(" ",drito[[#This Row],[wkt]],28)-FIND("((",drito[[#This Row],[wkt]]))</f>
        <v xml:space="preserve"> 25.072534))</v>
      </c>
      <c r="T370" s="1" t="str">
        <f>LEFT(drito[[#This Row],[欄3]],LEN(drito[[#This Row],[欄3]])-2)</f>
        <v xml:space="preserve"> 25.072534</v>
      </c>
    </row>
    <row r="371" spans="1:20" x14ac:dyDescent="0.3">
      <c r="A371" s="1" t="s">
        <v>2302</v>
      </c>
      <c r="B371">
        <v>375</v>
      </c>
      <c r="C371" s="1" t="s">
        <v>14</v>
      </c>
      <c r="D371" s="1" t="s">
        <v>2303</v>
      </c>
      <c r="E371" s="1" t="s">
        <v>2304</v>
      </c>
      <c r="F371">
        <v>25.087713999999998</v>
      </c>
      <c r="G371">
        <v>121.52676599999999</v>
      </c>
      <c r="H371" s="1" t="s">
        <v>2305</v>
      </c>
      <c r="I371" s="1" t="s">
        <v>2306</v>
      </c>
      <c r="J371">
        <v>48</v>
      </c>
      <c r="K371" s="1" t="s">
        <v>630</v>
      </c>
      <c r="L371">
        <v>347.32995885637683</v>
      </c>
      <c r="M371" s="1" t="s">
        <v>2307</v>
      </c>
      <c r="N371" s="1" t="str">
        <f>MID(drito[[#This Row],[wkt]],FIND("((",drito[[#This Row],[wkt]]),FIND(" ",drito[[#This Row],[wkt]],28)-FIND("((",drito[[#This Row],[wkt]]))</f>
        <v>((121.526766</v>
      </c>
      <c r="O371" s="1" t="str">
        <f>RIGHT(drito[[#This Row],[欄1]],LEN(drito[[#This Row],[欄1]])-2)</f>
        <v>121.526766</v>
      </c>
      <c r="P371" s="1" t="str">
        <f>MID(drito[[#This Row],[wkt]],FIND(" ",drito[[#This Row],[wkt]],18),FIND(",",drito[[#This Row],[wkt]],22)-FIND(" ",drito[[#This Row],[wkt]],18))</f>
        <v xml:space="preserve"> 25.087714</v>
      </c>
      <c r="Q371" s="1" t="str">
        <f>MID(drito[[#This Row],[wkt]],FIND(", ",drito[[#This Row],[wkt]]),FIND(" ",drito[[#This Row],[wkt]],45)-FIND(", ",drito[[#This Row],[wkt]]))</f>
        <v>, 121.525175</v>
      </c>
      <c r="R371" s="1" t="str">
        <f>RIGHT(drito[[#This Row],[欄2]],LEN(drito[[#This Row],[欄2]])-2)</f>
        <v>121.525175</v>
      </c>
      <c r="S371" s="1" t="str">
        <f>MID(drito[[#This Row],[wkt]],FIND(" ",drito[[#This Row],[wkt]],45),FIND(" ",drito[[#This Row],[wkt]],28)-FIND("((",drito[[#This Row],[wkt]]))</f>
        <v xml:space="preserve"> 25.08503))</v>
      </c>
      <c r="T371" s="1" t="str">
        <f>LEFT(drito[[#This Row],[欄3]],LEN(drito[[#This Row],[欄3]])-2)</f>
        <v xml:space="preserve"> 25.08503</v>
      </c>
    </row>
    <row r="372" spans="1:20" x14ac:dyDescent="0.3">
      <c r="A372" s="1" t="s">
        <v>2308</v>
      </c>
      <c r="B372">
        <v>376</v>
      </c>
      <c r="C372" s="1" t="s">
        <v>14</v>
      </c>
      <c r="D372" s="1" t="s">
        <v>2309</v>
      </c>
      <c r="E372" s="1" t="s">
        <v>2310</v>
      </c>
      <c r="F372">
        <v>25.057777999999999</v>
      </c>
      <c r="G372">
        <v>121.53691499999999</v>
      </c>
      <c r="H372" s="1" t="s">
        <v>2311</v>
      </c>
      <c r="I372" s="1" t="s">
        <v>2312</v>
      </c>
      <c r="J372">
        <v>36</v>
      </c>
      <c r="K372" s="1" t="s">
        <v>231</v>
      </c>
      <c r="L372">
        <v>413.45151379651793</v>
      </c>
      <c r="M372" s="1" t="s">
        <v>2313</v>
      </c>
      <c r="N372" s="1" t="str">
        <f>MID(drito[[#This Row],[wkt]],FIND("((",drito[[#This Row],[wkt]]),FIND(" ",drito[[#This Row],[wkt]],28)-FIND("((",drito[[#This Row],[wkt]]))</f>
        <v>((121.536915</v>
      </c>
      <c r="O372" s="1" t="str">
        <f>RIGHT(drito[[#This Row],[欄1]],LEN(drito[[#This Row],[欄1]])-2)</f>
        <v>121.536915</v>
      </c>
      <c r="P372" s="1" t="str">
        <f>MID(drito[[#This Row],[wkt]],FIND(" ",drito[[#This Row],[wkt]],18),FIND(",",drito[[#This Row],[wkt]],22)-FIND(" ",drito[[#This Row],[wkt]],18))</f>
        <v xml:space="preserve"> 25.057778</v>
      </c>
      <c r="Q372" s="1" t="str">
        <f>MID(drito[[#This Row],[wkt]],FIND(", ",drito[[#This Row],[wkt]]),FIND(" ",drito[[#This Row],[wkt]],45)-FIND(", ",drito[[#This Row],[wkt]]))</f>
        <v>, 121.533342</v>
      </c>
      <c r="R372" s="1" t="str">
        <f>RIGHT(drito[[#This Row],[欄2]],LEN(drito[[#This Row],[欄2]])-2)</f>
        <v>121.533342</v>
      </c>
      <c r="S372" s="1" t="str">
        <f>MID(drito[[#This Row],[wkt]],FIND(" ",drito[[#This Row],[wkt]],45),FIND(" ",drito[[#This Row],[wkt]],28)-FIND("((",drito[[#This Row],[wkt]]))</f>
        <v xml:space="preserve"> 25.058792))</v>
      </c>
      <c r="T372" s="1" t="str">
        <f>LEFT(drito[[#This Row],[欄3]],LEN(drito[[#This Row],[欄3]])-2)</f>
        <v xml:space="preserve"> 25.058792</v>
      </c>
    </row>
    <row r="373" spans="1:20" x14ac:dyDescent="0.3">
      <c r="A373" s="1" t="s">
        <v>2314</v>
      </c>
      <c r="B373">
        <v>377</v>
      </c>
      <c r="C373" s="1" t="s">
        <v>14</v>
      </c>
      <c r="D373" s="1" t="s">
        <v>2315</v>
      </c>
      <c r="E373" s="1" t="s">
        <v>2316</v>
      </c>
      <c r="F373">
        <v>25.053674999999998</v>
      </c>
      <c r="G373">
        <v>121.599693</v>
      </c>
      <c r="H373" s="1" t="s">
        <v>2317</v>
      </c>
      <c r="I373" s="1" t="s">
        <v>2318</v>
      </c>
      <c r="J373">
        <v>30</v>
      </c>
      <c r="K373" s="1" t="s">
        <v>177</v>
      </c>
      <c r="L373">
        <v>741.49013699387694</v>
      </c>
      <c r="M373" s="1" t="s">
        <v>2319</v>
      </c>
      <c r="N373" s="1" t="str">
        <f>MID(drito[[#This Row],[wkt]],FIND("((",drito[[#This Row],[wkt]]),FIND(" ",drito[[#This Row],[wkt]],28)-FIND("((",drito[[#This Row],[wkt]]))</f>
        <v>((121.599693</v>
      </c>
      <c r="O373" s="1" t="str">
        <f>RIGHT(drito[[#This Row],[欄1]],LEN(drito[[#This Row],[欄1]])-2)</f>
        <v>121.599693</v>
      </c>
      <c r="P373" s="1" t="str">
        <f>MID(drito[[#This Row],[wkt]],FIND(" ",drito[[#This Row],[wkt]],18),FIND(",",drito[[#This Row],[wkt]],22)-FIND(" ",drito[[#This Row],[wkt]],18))</f>
        <v xml:space="preserve"> 25.053675</v>
      </c>
      <c r="Q373" s="1" t="str">
        <f>MID(drito[[#This Row],[wkt]],FIND(", ",drito[[#This Row],[wkt]]),FIND(" ",drito[[#This Row],[wkt]],45)-FIND(", ",drito[[#This Row],[wkt]]))</f>
        <v>, 121.593799</v>
      </c>
      <c r="R373" s="1" t="str">
        <f>RIGHT(drito[[#This Row],[欄2]],LEN(drito[[#This Row],[欄2]])-2)</f>
        <v>121.593799</v>
      </c>
      <c r="S373" s="1" t="str">
        <f>MID(drito[[#This Row],[wkt]],FIND(" ",drito[[#This Row],[wkt]],45),FIND(" ",drito[[#This Row],[wkt]],28)-FIND("((",drito[[#This Row],[wkt]]))</f>
        <v xml:space="preserve"> 25.050572))</v>
      </c>
      <c r="T373" s="1" t="str">
        <f>LEFT(drito[[#This Row],[欄3]],LEN(drito[[#This Row],[欄3]])-2)</f>
        <v xml:space="preserve"> 25.050572</v>
      </c>
    </row>
    <row r="374" spans="1:20" x14ac:dyDescent="0.3">
      <c r="A374" s="1" t="s">
        <v>2320</v>
      </c>
      <c r="B374">
        <v>378</v>
      </c>
      <c r="C374" s="1" t="s">
        <v>14</v>
      </c>
      <c r="D374" s="1" t="s">
        <v>2321</v>
      </c>
      <c r="E374" s="1" t="s">
        <v>2322</v>
      </c>
      <c r="F374">
        <v>25.073193</v>
      </c>
      <c r="G374">
        <v>121.57869100000001</v>
      </c>
      <c r="H374" s="1" t="s">
        <v>2323</v>
      </c>
      <c r="I374" s="1" t="s">
        <v>2324</v>
      </c>
      <c r="J374">
        <v>42</v>
      </c>
      <c r="K374" s="1" t="s">
        <v>790</v>
      </c>
      <c r="L374">
        <v>849.46941353615489</v>
      </c>
      <c r="M374" s="1" t="s">
        <v>2325</v>
      </c>
      <c r="N374" s="1" t="str">
        <f>MID(drito[[#This Row],[wkt]],FIND("((",drito[[#This Row],[wkt]]),FIND(" ",drito[[#This Row],[wkt]],28)-FIND("((",drito[[#This Row],[wkt]]))</f>
        <v>((121.578691</v>
      </c>
      <c r="O374" s="1" t="str">
        <f>RIGHT(drito[[#This Row],[欄1]],LEN(drito[[#This Row],[欄1]])-2)</f>
        <v>121.578691</v>
      </c>
      <c r="P374" s="1" t="str">
        <f>MID(drito[[#This Row],[wkt]],FIND(" ",drito[[#This Row],[wkt]],18),FIND(",",drito[[#This Row],[wkt]],22)-FIND(" ",drito[[#This Row],[wkt]],18))</f>
        <v xml:space="preserve"> 25.073193</v>
      </c>
      <c r="Q374" s="1" t="str">
        <f>MID(drito[[#This Row],[wkt]],FIND(", ",drito[[#This Row],[wkt]]),FIND(" ",drito[[#This Row],[wkt]],45)-FIND(", ",drito[[#This Row],[wkt]]))</f>
        <v>, 121.57556</v>
      </c>
      <c r="R374" s="1" t="str">
        <f>RIGHT(drito[[#This Row],[欄2]],LEN(drito[[#This Row],[欄2]])-2)</f>
        <v>121.57556</v>
      </c>
      <c r="S374" s="1" t="str">
        <f>MID(drito[[#This Row],[wkt]],FIND(" ",drito[[#This Row],[wkt]],45),FIND(" ",drito[[#This Row],[wkt]],28)-FIND("((",drito[[#This Row],[wkt]]))</f>
        <v xml:space="preserve"> 25.080152))</v>
      </c>
      <c r="T374" s="1" t="str">
        <f>LEFT(drito[[#This Row],[欄3]],LEN(drito[[#This Row],[欄3]])-2)</f>
        <v xml:space="preserve"> 25.080152</v>
      </c>
    </row>
    <row r="375" spans="1:20" x14ac:dyDescent="0.3">
      <c r="A375" s="1" t="s">
        <v>2326</v>
      </c>
      <c r="B375">
        <v>379</v>
      </c>
      <c r="C375" s="1" t="s">
        <v>14</v>
      </c>
      <c r="D375" s="1" t="s">
        <v>2327</v>
      </c>
      <c r="E375" s="1" t="s">
        <v>2328</v>
      </c>
      <c r="F375">
        <v>25.042618999999998</v>
      </c>
      <c r="G375">
        <v>121.58076199999999</v>
      </c>
      <c r="H375" s="1" t="s">
        <v>2329</v>
      </c>
      <c r="I375" s="1" t="s">
        <v>2330</v>
      </c>
      <c r="J375">
        <v>38</v>
      </c>
      <c r="K375" s="1" t="s">
        <v>96</v>
      </c>
      <c r="L375">
        <v>171.2844901637921</v>
      </c>
      <c r="M375" s="1" t="s">
        <v>2331</v>
      </c>
      <c r="N375" s="1" t="str">
        <f>MID(drito[[#This Row],[wkt]],FIND("((",drito[[#This Row],[wkt]]),FIND(" ",drito[[#This Row],[wkt]],28)-FIND("((",drito[[#This Row],[wkt]]))</f>
        <v>((121.580762</v>
      </c>
      <c r="O375" s="1" t="str">
        <f>RIGHT(drito[[#This Row],[欄1]],LEN(drito[[#This Row],[欄1]])-2)</f>
        <v>121.580762</v>
      </c>
      <c r="P375" s="1" t="str">
        <f>MID(drito[[#This Row],[wkt]],FIND(" ",drito[[#This Row],[wkt]],18),FIND(",",drito[[#This Row],[wkt]],22)-FIND(" ",drito[[#This Row],[wkt]],18))</f>
        <v xml:space="preserve"> 25.042619</v>
      </c>
      <c r="Q375" s="1" t="str">
        <f>MID(drito[[#This Row],[wkt]],FIND(", ",drito[[#This Row],[wkt]]),FIND(" ",drito[[#This Row],[wkt]],45)-FIND(", ",drito[[#This Row],[wkt]]))</f>
        <v>, 121.581854</v>
      </c>
      <c r="R375" s="1" t="str">
        <f>RIGHT(drito[[#This Row],[欄2]],LEN(drito[[#This Row],[欄2]])-2)</f>
        <v>121.581854</v>
      </c>
      <c r="S375" s="1" t="str">
        <f>MID(drito[[#This Row],[wkt]],FIND(" ",drito[[#This Row],[wkt]],45),FIND(" ",drito[[#This Row],[wkt]],28)-FIND("((",drito[[#This Row],[wkt]]))</f>
        <v xml:space="preserve"> 25.043703))</v>
      </c>
      <c r="T375" s="1" t="str">
        <f>LEFT(drito[[#This Row],[欄3]],LEN(drito[[#This Row],[欄3]])-2)</f>
        <v xml:space="preserve"> 25.043703</v>
      </c>
    </row>
    <row r="376" spans="1:20" x14ac:dyDescent="0.3">
      <c r="A376" s="1" t="s">
        <v>2332</v>
      </c>
      <c r="B376">
        <v>380</v>
      </c>
      <c r="C376" s="1" t="s">
        <v>14</v>
      </c>
      <c r="D376" s="1" t="s">
        <v>2333</v>
      </c>
      <c r="E376" s="1" t="s">
        <v>2334</v>
      </c>
      <c r="F376">
        <v>25.064713000000001</v>
      </c>
      <c r="G376">
        <v>121.567899</v>
      </c>
      <c r="H376" s="1" t="s">
        <v>2335</v>
      </c>
      <c r="I376" s="1" t="s">
        <v>2336</v>
      </c>
      <c r="J376">
        <v>30</v>
      </c>
      <c r="K376" s="1" t="s">
        <v>224</v>
      </c>
      <c r="L376">
        <v>1503.5771027175883</v>
      </c>
      <c r="M376" s="1" t="s">
        <v>2337</v>
      </c>
      <c r="N376" s="1" t="str">
        <f>MID(drito[[#This Row],[wkt]],FIND("((",drito[[#This Row],[wkt]]),FIND(" ",drito[[#This Row],[wkt]],28)-FIND("((",drito[[#This Row],[wkt]]))</f>
        <v>((121.567899</v>
      </c>
      <c r="O376" s="1" t="str">
        <f>RIGHT(drito[[#This Row],[欄1]],LEN(drito[[#This Row],[欄1]])-2)</f>
        <v>121.567899</v>
      </c>
      <c r="P376" s="1" t="str">
        <f>MID(drito[[#This Row],[wkt]],FIND(" ",drito[[#This Row],[wkt]],18),FIND(",",drito[[#This Row],[wkt]],22)-FIND(" ",drito[[#This Row],[wkt]],18))</f>
        <v xml:space="preserve"> 25.064713</v>
      </c>
      <c r="Q376" s="1" t="str">
        <f>MID(drito[[#This Row],[wkt]],FIND(", ",drito[[#This Row],[wkt]]),FIND(" ",drito[[#This Row],[wkt]],45)-FIND(", ",drito[[#This Row],[wkt]]))</f>
        <v>, 121.56471</v>
      </c>
      <c r="R376" s="1" t="str">
        <f>RIGHT(drito[[#This Row],[欄2]],LEN(drito[[#This Row],[欄2]])-2)</f>
        <v>121.56471</v>
      </c>
      <c r="S376" s="1" t="str">
        <f>MID(drito[[#This Row],[wkt]],FIND(" ",drito[[#This Row],[wkt]],45),FIND(" ",drito[[#This Row],[wkt]],28)-FIND("((",drito[[#This Row],[wkt]]))</f>
        <v xml:space="preserve"> 25.051588))</v>
      </c>
      <c r="T376" s="1" t="str">
        <f>LEFT(drito[[#This Row],[欄3]],LEN(drito[[#This Row],[欄3]])-2)</f>
        <v xml:space="preserve"> 25.051588</v>
      </c>
    </row>
    <row r="377" spans="1:20" x14ac:dyDescent="0.3">
      <c r="A377" s="1" t="s">
        <v>2338</v>
      </c>
      <c r="B377">
        <v>381</v>
      </c>
      <c r="C377" s="1" t="s">
        <v>14</v>
      </c>
      <c r="D377" s="1" t="s">
        <v>2339</v>
      </c>
      <c r="E377" s="1" t="s">
        <v>2340</v>
      </c>
      <c r="F377">
        <v>25.068529999999999</v>
      </c>
      <c r="G377">
        <v>121.578125</v>
      </c>
      <c r="H377" s="1" t="s">
        <v>2341</v>
      </c>
      <c r="I377" s="1" t="s">
        <v>2342</v>
      </c>
      <c r="J377">
        <v>30</v>
      </c>
      <c r="K377" s="1" t="s">
        <v>836</v>
      </c>
      <c r="L377">
        <v>1306.9207327574131</v>
      </c>
      <c r="M377" s="1" t="s">
        <v>2343</v>
      </c>
      <c r="N377" s="1" t="str">
        <f>MID(drito[[#This Row],[wkt]],FIND("((",drito[[#This Row],[wkt]]),FIND(" ",drito[[#This Row],[wkt]],28)-FIND("((",drito[[#This Row],[wkt]]))</f>
        <v>((121.578125</v>
      </c>
      <c r="O377" s="1" t="str">
        <f>RIGHT(drito[[#This Row],[欄1]],LEN(drito[[#This Row],[欄1]])-2)</f>
        <v>121.578125</v>
      </c>
      <c r="P377" s="1" t="str">
        <f>MID(drito[[#This Row],[wkt]],FIND(" ",drito[[#This Row],[wkt]],18),FIND(",",drito[[#This Row],[wkt]],22)-FIND(" ",drito[[#This Row],[wkt]],18))</f>
        <v xml:space="preserve"> 25.06853</v>
      </c>
      <c r="Q377" s="1" t="str">
        <f>MID(drito[[#This Row],[wkt]],FIND(", ",drito[[#This Row],[wkt]]),FIND(" ",drito[[#This Row],[wkt]],45)-FIND(", ",drito[[#This Row],[wkt]]))</f>
        <v>, 121.58447</v>
      </c>
      <c r="R377" s="1" t="str">
        <f>RIGHT(drito[[#This Row],[欄2]],LEN(drito[[#This Row],[欄2]])-2)</f>
        <v>121.58447</v>
      </c>
      <c r="S377" s="1" t="str">
        <f>MID(drito[[#This Row],[wkt]],FIND(" ",drito[[#This Row],[wkt]],45),FIND(" ",drito[[#This Row],[wkt]],28)-FIND("((",drito[[#This Row],[wkt]]))</f>
        <v xml:space="preserve"> 25.078408))</v>
      </c>
      <c r="T377" s="1" t="str">
        <f>LEFT(drito[[#This Row],[欄3]],LEN(drito[[#This Row],[欄3]])-2)</f>
        <v xml:space="preserve"> 25.078408</v>
      </c>
    </row>
    <row r="378" spans="1:20" x14ac:dyDescent="0.3">
      <c r="A378" s="1" t="s">
        <v>2344</v>
      </c>
      <c r="B378">
        <v>382</v>
      </c>
      <c r="C378" s="1" t="s">
        <v>14</v>
      </c>
      <c r="D378" s="1" t="s">
        <v>2345</v>
      </c>
      <c r="E378" s="1" t="s">
        <v>2346</v>
      </c>
      <c r="F378">
        <v>25.035160000000001</v>
      </c>
      <c r="G378">
        <v>121.50639</v>
      </c>
      <c r="H378" s="1" t="s">
        <v>2347</v>
      </c>
      <c r="I378" s="1" t="s">
        <v>2348</v>
      </c>
      <c r="J378">
        <v>42</v>
      </c>
      <c r="K378" s="1" t="s">
        <v>449</v>
      </c>
      <c r="L378">
        <v>392.1133425241577</v>
      </c>
      <c r="M378" s="1" t="s">
        <v>2349</v>
      </c>
      <c r="N378" s="1" t="str">
        <f>MID(drito[[#This Row],[wkt]],FIND("((",drito[[#This Row],[wkt]]),FIND(" ",drito[[#This Row],[wkt]],28)-FIND("((",drito[[#This Row],[wkt]]))</f>
        <v>((121.50639</v>
      </c>
      <c r="O378" s="1" t="str">
        <f>RIGHT(drito[[#This Row],[欄1]],LEN(drito[[#This Row],[欄1]])-2)</f>
        <v>121.50639</v>
      </c>
      <c r="P378" s="1" t="str">
        <f>MID(drito[[#This Row],[wkt]],FIND(" ",drito[[#This Row],[wkt]],18),FIND(",",drito[[#This Row],[wkt]],22)-FIND(" ",drito[[#This Row],[wkt]],18))</f>
        <v xml:space="preserve"> 25.03516</v>
      </c>
      <c r="Q378" s="1" t="str">
        <f>MID(drito[[#This Row],[wkt]],FIND(", ",drito[[#This Row],[wkt]]),FIND(" ",drito[[#This Row],[wkt]],45)-FIND(", ",drito[[#This Row],[wkt]]))</f>
        <v>, 121.509865</v>
      </c>
      <c r="R378" s="1" t="str">
        <f>RIGHT(drito[[#This Row],[欄2]],LEN(drito[[#This Row],[欄2]])-2)</f>
        <v>121.509865</v>
      </c>
      <c r="S378" s="1" t="str">
        <f>MID(drito[[#This Row],[wkt]],FIND(" ",drito[[#This Row],[wkt]],45),FIND(" ",drito[[#This Row],[wkt]],28)-FIND("((",drito[[#This Row],[wkt]]))</f>
        <v xml:space="preserve"> 25.035736)</v>
      </c>
      <c r="T378" s="1" t="str">
        <f>LEFT(drito[[#This Row],[欄3]],LEN(drito[[#This Row],[欄3]])-2)</f>
        <v xml:space="preserve"> 25.03573</v>
      </c>
    </row>
    <row r="379" spans="1:20" x14ac:dyDescent="0.3">
      <c r="A379" s="1" t="s">
        <v>2350</v>
      </c>
      <c r="B379">
        <v>383</v>
      </c>
      <c r="C379" s="1" t="s">
        <v>14</v>
      </c>
      <c r="D379" s="1" t="s">
        <v>2351</v>
      </c>
      <c r="E379" s="1" t="s">
        <v>2352</v>
      </c>
      <c r="F379">
        <v>24.978480000000001</v>
      </c>
      <c r="G379">
        <v>121.55544999999999</v>
      </c>
      <c r="H379" s="1" t="s">
        <v>2353</v>
      </c>
      <c r="I379" s="1" t="s">
        <v>2354</v>
      </c>
      <c r="J379">
        <v>26</v>
      </c>
      <c r="K379" s="1" t="s">
        <v>2355</v>
      </c>
      <c r="L379">
        <v>1431.0117250805097</v>
      </c>
      <c r="M379" s="1" t="s">
        <v>2356</v>
      </c>
      <c r="N379" s="1" t="str">
        <f>MID(drito[[#This Row],[wkt]],FIND("((",drito[[#This Row],[wkt]]),FIND(" ",drito[[#This Row],[wkt]],28)-FIND("((",drito[[#This Row],[wkt]]))</f>
        <v>((121.55545</v>
      </c>
      <c r="O379" s="1" t="str">
        <f>RIGHT(drito[[#This Row],[欄1]],LEN(drito[[#This Row],[欄1]])-2)</f>
        <v>121.55545</v>
      </c>
      <c r="P379" s="1" t="str">
        <f>MID(drito[[#This Row],[wkt]],FIND(" ",drito[[#This Row],[wkt]],18),FIND(",",drito[[#This Row],[wkt]],22)-FIND(" ",drito[[#This Row],[wkt]],18))</f>
        <v xml:space="preserve"> 24.97848</v>
      </c>
      <c r="Q379" s="1" t="str">
        <f>MID(drito[[#This Row],[wkt]],FIND(", ",drito[[#This Row],[wkt]]),FIND(" ",drito[[#This Row],[wkt]],45)-FIND(", ",drito[[#This Row],[wkt]]))</f>
        <v>, 121.543068</v>
      </c>
      <c r="R379" s="1" t="str">
        <f>RIGHT(drito[[#This Row],[欄2]],LEN(drito[[#This Row],[欄2]])-2)</f>
        <v>121.543068</v>
      </c>
      <c r="S379" s="1" t="str">
        <f>MID(drito[[#This Row],[wkt]],FIND(" ",drito[[#This Row],[wkt]],45),FIND(" ",drito[[#This Row],[wkt]],28)-FIND("((",drito[[#This Row],[wkt]]))</f>
        <v xml:space="preserve"> 24.975025)</v>
      </c>
      <c r="T379" s="1" t="str">
        <f>LEFT(drito[[#This Row],[欄3]],LEN(drito[[#This Row],[欄3]])-2)</f>
        <v xml:space="preserve"> 24.97502</v>
      </c>
    </row>
    <row r="380" spans="1:20" x14ac:dyDescent="0.3">
      <c r="A380" s="1" t="s">
        <v>2357</v>
      </c>
      <c r="B380">
        <v>384</v>
      </c>
      <c r="C380" s="1" t="s">
        <v>14</v>
      </c>
      <c r="D380" s="1" t="s">
        <v>2358</v>
      </c>
      <c r="E380" s="1" t="s">
        <v>2359</v>
      </c>
      <c r="F380">
        <v>25.05491</v>
      </c>
      <c r="G380">
        <v>121.5448</v>
      </c>
      <c r="H380" s="1" t="s">
        <v>2360</v>
      </c>
      <c r="I380" s="1" t="s">
        <v>2361</v>
      </c>
      <c r="J380">
        <v>30</v>
      </c>
      <c r="K380" s="1" t="s">
        <v>783</v>
      </c>
      <c r="L380">
        <v>289.6545343362863</v>
      </c>
      <c r="M380" s="1" t="s">
        <v>2362</v>
      </c>
      <c r="N380" s="1" t="str">
        <f>MID(drito[[#This Row],[wkt]],FIND("((",drito[[#This Row],[wkt]]),FIND(" ",drito[[#This Row],[wkt]],28)-FIND("((",drito[[#This Row],[wkt]]))</f>
        <v>((121.5448 25.05491,</v>
      </c>
      <c r="O380" s="1" t="str">
        <f>RIGHT(drito[[#This Row],[欄1]],LEN(drito[[#This Row],[欄1]])-2)</f>
        <v>121.5448 25.05491,</v>
      </c>
      <c r="P380" s="1" t="str">
        <f>MID(drito[[#This Row],[wkt]],FIND(" ",drito[[#This Row],[wkt]],18),FIND(",",drito[[#This Row],[wkt]],22)-FIND(" ",drito[[#This Row],[wkt]],18))</f>
        <v xml:space="preserve"> 25.05491</v>
      </c>
      <c r="Q380" s="1" t="str">
        <f>MID(drito[[#This Row],[wkt]],FIND(", ",drito[[#This Row],[wkt]]),FIND(" ",drito[[#This Row],[wkt]],45)-FIND(", ",drito[[#This Row],[wkt]]))</f>
        <v>, 121.54447</v>
      </c>
      <c r="R380" s="1" t="str">
        <f>RIGHT(drito[[#This Row],[欄2]],LEN(drito[[#This Row],[欄2]])-2)</f>
        <v>121.54447</v>
      </c>
      <c r="S380" s="1" t="str">
        <f>MID(drito[[#This Row],[wkt]],FIND(" ",drito[[#This Row],[wkt]],45),FIND(" ",drito[[#This Row],[wkt]],28)-FIND("((",drito[[#This Row],[wkt]]))</f>
        <v xml:space="preserve"> 25.052329))</v>
      </c>
      <c r="T380" s="1" t="str">
        <f>LEFT(drito[[#This Row],[欄3]],LEN(drito[[#This Row],[欄3]])-2)</f>
        <v xml:space="preserve"> 25.052329</v>
      </c>
    </row>
    <row r="381" spans="1:20" x14ac:dyDescent="0.3">
      <c r="A381" s="1" t="s">
        <v>2363</v>
      </c>
      <c r="B381">
        <v>385</v>
      </c>
      <c r="C381" s="1" t="s">
        <v>14</v>
      </c>
      <c r="D381" s="1" t="s">
        <v>2364</v>
      </c>
      <c r="E381" s="1" t="s">
        <v>2365</v>
      </c>
      <c r="F381">
        <v>24.985600000000002</v>
      </c>
      <c r="G381">
        <v>121.54531</v>
      </c>
      <c r="H381" s="1" t="s">
        <v>2366</v>
      </c>
      <c r="I381" s="1" t="s">
        <v>2367</v>
      </c>
      <c r="J381">
        <v>40</v>
      </c>
      <c r="K381" s="1" t="s">
        <v>974</v>
      </c>
      <c r="L381">
        <v>384.45184977896457</v>
      </c>
      <c r="M381" s="1" t="s">
        <v>2368</v>
      </c>
      <c r="N381" s="1" t="str">
        <f>MID(drito[[#This Row],[wkt]],FIND("((",drito[[#This Row],[wkt]]),FIND(" ",drito[[#This Row],[wkt]],28)-FIND("((",drito[[#This Row],[wkt]]))</f>
        <v>((121.54531</v>
      </c>
      <c r="O381" s="1" t="str">
        <f>RIGHT(drito[[#This Row],[欄1]],LEN(drito[[#This Row],[欄1]])-2)</f>
        <v>121.54531</v>
      </c>
      <c r="P381" s="1" t="str">
        <f>MID(drito[[#This Row],[wkt]],FIND(" ",drito[[#This Row],[wkt]],18),FIND(",",drito[[#This Row],[wkt]],22)-FIND(" ",drito[[#This Row],[wkt]],18))</f>
        <v xml:space="preserve"> 24.9856</v>
      </c>
      <c r="Q381" s="1" t="str">
        <f>MID(drito[[#This Row],[wkt]],FIND(", ",drito[[#This Row],[wkt]]),FIND(" ",drito[[#This Row],[wkt]],45)-FIND(", ",drito[[#This Row],[wkt]]))</f>
        <v>, 121.543209</v>
      </c>
      <c r="R381" s="1" t="str">
        <f>RIGHT(drito[[#This Row],[欄2]],LEN(drito[[#This Row],[欄2]])-2)</f>
        <v>121.543209</v>
      </c>
      <c r="S381" s="1" t="str">
        <f>MID(drito[[#This Row],[wkt]],FIND(" ",drito[[#This Row],[wkt]],45),FIND(" ",drito[[#This Row],[wkt]],28)-FIND("((",drito[[#This Row],[wkt]]))</f>
        <v xml:space="preserve"> 24.982859)</v>
      </c>
      <c r="T381" s="1" t="str">
        <f>LEFT(drito[[#This Row],[欄3]],LEN(drito[[#This Row],[欄3]])-2)</f>
        <v xml:space="preserve"> 24.98285</v>
      </c>
    </row>
    <row r="382" spans="1:20" x14ac:dyDescent="0.3">
      <c r="A382" s="1" t="s">
        <v>2369</v>
      </c>
      <c r="B382">
        <v>386</v>
      </c>
      <c r="C382" s="1" t="s">
        <v>14</v>
      </c>
      <c r="D382" s="1" t="s">
        <v>2370</v>
      </c>
      <c r="E382" s="1" t="s">
        <v>2371</v>
      </c>
      <c r="F382">
        <v>25.060289999999998</v>
      </c>
      <c r="G382">
        <v>121.52981</v>
      </c>
      <c r="H382" s="1" t="s">
        <v>2372</v>
      </c>
      <c r="I382" s="1" t="s">
        <v>2373</v>
      </c>
      <c r="J382">
        <v>30</v>
      </c>
      <c r="K382" s="1" t="s">
        <v>231</v>
      </c>
      <c r="L382">
        <v>354.20571032601833</v>
      </c>
      <c r="M382" s="1" t="s">
        <v>2374</v>
      </c>
      <c r="N382" s="1" t="str">
        <f>MID(drito[[#This Row],[wkt]],FIND("((",drito[[#This Row],[wkt]]),FIND(" ",drito[[#This Row],[wkt]],28)-FIND("((",drito[[#This Row],[wkt]]))</f>
        <v>((121.52981</v>
      </c>
      <c r="O382" s="1" t="str">
        <f>RIGHT(drito[[#This Row],[欄1]],LEN(drito[[#This Row],[欄1]])-2)</f>
        <v>121.52981</v>
      </c>
      <c r="P382" s="1" t="str">
        <f>MID(drito[[#This Row],[wkt]],FIND(" ",drito[[#This Row],[wkt]],18),FIND(",",drito[[#This Row],[wkt]],22)-FIND(" ",drito[[#This Row],[wkt]],18))</f>
        <v xml:space="preserve"> 25.06029</v>
      </c>
      <c r="Q382" s="1" t="str">
        <f>MID(drito[[#This Row],[wkt]],FIND(", ",drito[[#This Row],[wkt]]),FIND(" ",drito[[#This Row],[wkt]],45)-FIND(", ",drito[[#This Row],[wkt]]))</f>
        <v>, 121.532991</v>
      </c>
      <c r="R382" s="1" t="str">
        <f>RIGHT(drito[[#This Row],[欄2]],LEN(drito[[#This Row],[欄2]])-2)</f>
        <v>121.532991</v>
      </c>
      <c r="S382" s="1" t="str">
        <f>MID(drito[[#This Row],[wkt]],FIND(" ",drito[[#This Row],[wkt]],45),FIND(" ",drito[[#This Row],[wkt]],28)-FIND("((",drito[[#This Row],[wkt]]))</f>
        <v xml:space="preserve"> 25.060365)</v>
      </c>
      <c r="T382" s="1" t="str">
        <f>LEFT(drito[[#This Row],[欄3]],LEN(drito[[#This Row],[欄3]])-2)</f>
        <v xml:space="preserve"> 25.06036</v>
      </c>
    </row>
    <row r="383" spans="1:20" x14ac:dyDescent="0.3">
      <c r="A383" s="1" t="s">
        <v>2375</v>
      </c>
      <c r="B383">
        <v>387</v>
      </c>
      <c r="C383" s="1" t="s">
        <v>14</v>
      </c>
      <c r="D383" s="1" t="s">
        <v>2376</v>
      </c>
      <c r="E383" s="1" t="s">
        <v>2377</v>
      </c>
      <c r="F383">
        <v>25.0261</v>
      </c>
      <c r="G383">
        <v>121.56316</v>
      </c>
      <c r="H383" s="1" t="s">
        <v>2378</v>
      </c>
      <c r="I383" s="1" t="s">
        <v>2379</v>
      </c>
      <c r="J383">
        <v>32</v>
      </c>
      <c r="K383" s="1" t="s">
        <v>39</v>
      </c>
      <c r="L383">
        <v>741.36073047473326</v>
      </c>
      <c r="M383" s="1" t="s">
        <v>2380</v>
      </c>
      <c r="N383" s="1" t="str">
        <f>MID(drito[[#This Row],[wkt]],FIND("((",drito[[#This Row],[wkt]]),FIND(" ",drito[[#This Row],[wkt]],28)-FIND("((",drito[[#This Row],[wkt]]))</f>
        <v>((121.56316</v>
      </c>
      <c r="O383" s="1" t="str">
        <f>RIGHT(drito[[#This Row],[欄1]],LEN(drito[[#This Row],[欄1]])-2)</f>
        <v>121.56316</v>
      </c>
      <c r="P383" s="1" t="str">
        <f>MID(drito[[#This Row],[wkt]],FIND(" ",drito[[#This Row],[wkt]],18),FIND(",",drito[[#This Row],[wkt]],22)-FIND(" ",drito[[#This Row],[wkt]],18))</f>
        <v xml:space="preserve"> 25.0261</v>
      </c>
      <c r="Q383" s="1" t="str">
        <f>MID(drito[[#This Row],[wkt]],FIND(", ",drito[[#This Row],[wkt]]),FIND(" ",drito[[#This Row],[wkt]],45)-FIND(", ",drito[[#This Row],[wkt]]))</f>
        <v>, 121.563646</v>
      </c>
      <c r="R383" s="1" t="str">
        <f>RIGHT(drito[[#This Row],[欄2]],LEN(drito[[#This Row],[欄2]])-2)</f>
        <v>121.563646</v>
      </c>
      <c r="S383" s="1" t="str">
        <f>MID(drito[[#This Row],[wkt]],FIND(" ",drito[[#This Row],[wkt]],45),FIND(" ",drito[[#This Row],[wkt]],28)-FIND("((",drito[[#This Row],[wkt]]))</f>
        <v xml:space="preserve"> 25.032742)</v>
      </c>
      <c r="T383" s="1" t="str">
        <f>LEFT(drito[[#This Row],[欄3]],LEN(drito[[#This Row],[欄3]])-2)</f>
        <v xml:space="preserve"> 25.03274</v>
      </c>
    </row>
    <row r="384" spans="1:20" x14ac:dyDescent="0.3">
      <c r="A384" s="1" t="s">
        <v>2381</v>
      </c>
      <c r="B384">
        <v>388</v>
      </c>
      <c r="C384" s="1" t="s">
        <v>14</v>
      </c>
      <c r="D384" s="1" t="s">
        <v>2382</v>
      </c>
      <c r="E384" s="1" t="s">
        <v>2383</v>
      </c>
      <c r="F384">
        <v>24.995563000000001</v>
      </c>
      <c r="G384">
        <v>121.54709200000001</v>
      </c>
      <c r="H384" s="1" t="s">
        <v>2384</v>
      </c>
      <c r="I384" s="1" t="s">
        <v>2385</v>
      </c>
      <c r="J384">
        <v>24</v>
      </c>
      <c r="K384" s="1" t="s">
        <v>611</v>
      </c>
      <c r="L384">
        <v>679.87563125105703</v>
      </c>
      <c r="M384" s="1" t="s">
        <v>2386</v>
      </c>
      <c r="N384" s="1" t="str">
        <f>MID(drito[[#This Row],[wkt]],FIND("((",drito[[#This Row],[wkt]]),FIND(" ",drito[[#This Row],[wkt]],28)-FIND("((",drito[[#This Row],[wkt]]))</f>
        <v>((121.547092</v>
      </c>
      <c r="O384" s="1" t="str">
        <f>RIGHT(drito[[#This Row],[欄1]],LEN(drito[[#This Row],[欄1]])-2)</f>
        <v>121.547092</v>
      </c>
      <c r="P384" s="1" t="str">
        <f>MID(drito[[#This Row],[wkt]],FIND(" ",drito[[#This Row],[wkt]],18),FIND(",",drito[[#This Row],[wkt]],22)-FIND(" ",drito[[#This Row],[wkt]],18))</f>
        <v xml:space="preserve"> 24.995563</v>
      </c>
      <c r="Q384" s="1" t="str">
        <f>MID(drito[[#This Row],[wkt]],FIND(", ",drito[[#This Row],[wkt]]),FIND(" ",drito[[#This Row],[wkt]],45)-FIND(", ",drito[[#This Row],[wkt]]))</f>
        <v>, 121.541517</v>
      </c>
      <c r="R384" s="1" t="str">
        <f>RIGHT(drito[[#This Row],[欄2]],LEN(drito[[#This Row],[欄2]])-2)</f>
        <v>121.541517</v>
      </c>
      <c r="S384" s="1" t="str">
        <f>MID(drito[[#This Row],[wkt]],FIND(" ",drito[[#This Row],[wkt]],45),FIND(" ",drito[[#This Row],[wkt]],28)-FIND("((",drito[[#This Row],[wkt]]))</f>
        <v xml:space="preserve"> 24.993069))</v>
      </c>
      <c r="T384" s="1" t="str">
        <f>LEFT(drito[[#This Row],[欄3]],LEN(drito[[#This Row],[欄3]])-2)</f>
        <v xml:space="preserve"> 24.993069</v>
      </c>
    </row>
    <row r="385" spans="1:20" x14ac:dyDescent="0.3">
      <c r="A385" s="1" t="s">
        <v>2387</v>
      </c>
      <c r="B385">
        <v>389</v>
      </c>
      <c r="C385" s="1" t="s">
        <v>14</v>
      </c>
      <c r="D385" s="1" t="s">
        <v>2388</v>
      </c>
      <c r="E385" s="1" t="s">
        <v>2389</v>
      </c>
      <c r="F385">
        <v>25.038323999999999</v>
      </c>
      <c r="G385">
        <v>121.58624500000001</v>
      </c>
      <c r="H385" s="1" t="s">
        <v>2390</v>
      </c>
      <c r="I385" s="1" t="s">
        <v>2391</v>
      </c>
      <c r="J385">
        <v>30</v>
      </c>
      <c r="K385" s="1" t="s">
        <v>96</v>
      </c>
      <c r="L385">
        <v>772.96555959137334</v>
      </c>
      <c r="M385" s="1" t="s">
        <v>2392</v>
      </c>
      <c r="N385" s="1" t="str">
        <f>MID(drito[[#This Row],[wkt]],FIND("((",drito[[#This Row],[wkt]]),FIND(" ",drito[[#This Row],[wkt]],28)-FIND("((",drito[[#This Row],[wkt]]))</f>
        <v>((121.586245</v>
      </c>
      <c r="O385" s="1" t="str">
        <f>RIGHT(drito[[#This Row],[欄1]],LEN(drito[[#This Row],[欄1]])-2)</f>
        <v>121.586245</v>
      </c>
      <c r="P385" s="1" t="str">
        <f>MID(drito[[#This Row],[wkt]],FIND(" ",drito[[#This Row],[wkt]],18),FIND(",",drito[[#This Row],[wkt]],22)-FIND(" ",drito[[#This Row],[wkt]],18))</f>
        <v xml:space="preserve"> 25.038324</v>
      </c>
      <c r="Q385" s="1" t="str">
        <f>MID(drito[[#This Row],[wkt]],FIND(", ",drito[[#This Row],[wkt]]),FIND(" ",drito[[#This Row],[wkt]],45)-FIND(", ",drito[[#This Row],[wkt]]))</f>
        <v>, 121.581854</v>
      </c>
      <c r="R385" s="1" t="str">
        <f>RIGHT(drito[[#This Row],[欄2]],LEN(drito[[#This Row],[欄2]])-2)</f>
        <v>121.581854</v>
      </c>
      <c r="S385" s="1" t="str">
        <f>MID(drito[[#This Row],[wkt]],FIND(" ",drito[[#This Row],[wkt]],45),FIND(" ",drito[[#This Row],[wkt]],28)-FIND("((",drito[[#This Row],[wkt]]))</f>
        <v xml:space="preserve"> 25.043703))</v>
      </c>
      <c r="T385" s="1" t="str">
        <f>LEFT(drito[[#This Row],[欄3]],LEN(drito[[#This Row],[欄3]])-2)</f>
        <v xml:space="preserve"> 25.043703</v>
      </c>
    </row>
    <row r="386" spans="1:20" x14ac:dyDescent="0.3">
      <c r="A386" s="1" t="s">
        <v>2393</v>
      </c>
      <c r="B386">
        <v>390</v>
      </c>
      <c r="C386" s="1" t="s">
        <v>14</v>
      </c>
      <c r="D386" s="1" t="s">
        <v>2394</v>
      </c>
      <c r="E386" s="1" t="s">
        <v>2395</v>
      </c>
      <c r="F386">
        <v>25.139937</v>
      </c>
      <c r="G386">
        <v>121.489594</v>
      </c>
      <c r="H386" s="1" t="s">
        <v>2396</v>
      </c>
      <c r="I386" s="1" t="s">
        <v>2397</v>
      </c>
      <c r="J386">
        <v>34</v>
      </c>
      <c r="K386" s="1" t="s">
        <v>1309</v>
      </c>
      <c r="L386">
        <v>533.62371244761277</v>
      </c>
      <c r="M386" s="1" t="s">
        <v>2398</v>
      </c>
      <c r="N386" s="1" t="str">
        <f>MID(drito[[#This Row],[wkt]],FIND("((",drito[[#This Row],[wkt]]),FIND(" ",drito[[#This Row],[wkt]],28)-FIND("((",drito[[#This Row],[wkt]]))</f>
        <v>((121.489594</v>
      </c>
      <c r="O386" s="1" t="str">
        <f>RIGHT(drito[[#This Row],[欄1]],LEN(drito[[#This Row],[欄1]])-2)</f>
        <v>121.489594</v>
      </c>
      <c r="P386" s="1" t="str">
        <f>MID(drito[[#This Row],[wkt]],FIND(" ",drito[[#This Row],[wkt]],18),FIND(",",drito[[#This Row],[wkt]],22)-FIND(" ",drito[[#This Row],[wkt]],18))</f>
        <v xml:space="preserve"> 25.139937</v>
      </c>
      <c r="Q386" s="1" t="str">
        <f>MID(drito[[#This Row],[wkt]],FIND(", ",drito[[#This Row],[wkt]]),FIND(" ",drito[[#This Row],[wkt]],45)-FIND(", ",drito[[#This Row],[wkt]]))</f>
        <v>, 121.485373</v>
      </c>
      <c r="R386" s="1" t="str">
        <f>RIGHT(drito[[#This Row],[欄2]],LEN(drito[[#This Row],[欄2]])-2)</f>
        <v>121.485373</v>
      </c>
      <c r="S386" s="1" t="str">
        <f>MID(drito[[#This Row],[wkt]],FIND(" ",drito[[#This Row],[wkt]],45),FIND(" ",drito[[#This Row],[wkt]],28)-FIND("((",drito[[#This Row],[wkt]]))</f>
        <v xml:space="preserve"> 25.137665))</v>
      </c>
      <c r="T386" s="1" t="str">
        <f>LEFT(drito[[#This Row],[欄3]],LEN(drito[[#This Row],[欄3]])-2)</f>
        <v xml:space="preserve"> 25.137665</v>
      </c>
    </row>
    <row r="387" spans="1:20" x14ac:dyDescent="0.3">
      <c r="A387" s="1" t="s">
        <v>2399</v>
      </c>
      <c r="B387">
        <v>391</v>
      </c>
      <c r="C387" s="1" t="s">
        <v>14</v>
      </c>
      <c r="D387" s="1" t="s">
        <v>2400</v>
      </c>
      <c r="E387" s="1" t="s">
        <v>2401</v>
      </c>
      <c r="F387">
        <v>24.996600000000001</v>
      </c>
      <c r="G387">
        <v>121.540295</v>
      </c>
      <c r="H387" s="1" t="s">
        <v>2402</v>
      </c>
      <c r="I387" s="1" t="s">
        <v>2403</v>
      </c>
      <c r="J387">
        <v>30</v>
      </c>
      <c r="K387" s="1" t="s">
        <v>611</v>
      </c>
      <c r="L387">
        <v>415.94248802174582</v>
      </c>
      <c r="M387" s="1" t="s">
        <v>2404</v>
      </c>
      <c r="N387" s="1" t="str">
        <f>MID(drito[[#This Row],[wkt]],FIND("((",drito[[#This Row],[wkt]]),FIND(" ",drito[[#This Row],[wkt]],28)-FIND("((",drito[[#This Row],[wkt]]))</f>
        <v>((121.540295</v>
      </c>
      <c r="O387" s="1" t="str">
        <f>RIGHT(drito[[#This Row],[欄1]],LEN(drito[[#This Row],[欄1]])-2)</f>
        <v>121.540295</v>
      </c>
      <c r="P387" s="1" t="str">
        <f>MID(drito[[#This Row],[wkt]],FIND(" ",drito[[#This Row],[wkt]],18),FIND(",",drito[[#This Row],[wkt]],22)-FIND(" ",drito[[#This Row],[wkt]],18))</f>
        <v xml:space="preserve"> 24.9966</v>
      </c>
      <c r="Q387" s="1" t="str">
        <f>MID(drito[[#This Row],[wkt]],FIND(", ",drito[[#This Row],[wkt]]),FIND(" ",drito[[#This Row],[wkt]],45)-FIND(", ",drito[[#This Row],[wkt]]))</f>
        <v>, 121.541517</v>
      </c>
      <c r="R387" s="1" t="str">
        <f>RIGHT(drito[[#This Row],[欄2]],LEN(drito[[#This Row],[欄2]])-2)</f>
        <v>121.541517</v>
      </c>
      <c r="S387" s="1" t="str">
        <f>MID(drito[[#This Row],[wkt]],FIND(" ",drito[[#This Row],[wkt]],45),FIND(" ",drito[[#This Row],[wkt]],28)-FIND("((",drito[[#This Row],[wkt]]))</f>
        <v xml:space="preserve"> 24.993069))</v>
      </c>
      <c r="T387" s="1" t="str">
        <f>LEFT(drito[[#This Row],[欄3]],LEN(drito[[#This Row],[欄3]])-2)</f>
        <v xml:space="preserve"> 24.993069</v>
      </c>
    </row>
    <row r="388" spans="1:20" x14ac:dyDescent="0.3">
      <c r="A388" s="1" t="s">
        <v>2405</v>
      </c>
      <c r="B388">
        <v>392</v>
      </c>
      <c r="C388" s="1" t="s">
        <v>14</v>
      </c>
      <c r="D388" s="1" t="s">
        <v>2406</v>
      </c>
      <c r="E388" s="1" t="s">
        <v>2407</v>
      </c>
      <c r="F388">
        <v>25.051489</v>
      </c>
      <c r="G388">
        <v>121.565347</v>
      </c>
      <c r="H388" s="1" t="s">
        <v>2408</v>
      </c>
      <c r="I388" s="1" t="s">
        <v>2409</v>
      </c>
      <c r="J388">
        <v>30</v>
      </c>
      <c r="K388" s="1" t="s">
        <v>224</v>
      </c>
      <c r="L388">
        <v>71.761796968528387</v>
      </c>
      <c r="M388" s="1" t="s">
        <v>2410</v>
      </c>
      <c r="N388" s="1" t="str">
        <f>MID(drito[[#This Row],[wkt]],FIND("((",drito[[#This Row],[wkt]]),FIND(" ",drito[[#This Row],[wkt]],28)-FIND("((",drito[[#This Row],[wkt]]))</f>
        <v>((121.565347</v>
      </c>
      <c r="O388" s="1" t="str">
        <f>RIGHT(drito[[#This Row],[欄1]],LEN(drito[[#This Row],[欄1]])-2)</f>
        <v>121.565347</v>
      </c>
      <c r="P388" s="1" t="str">
        <f>MID(drito[[#This Row],[wkt]],FIND(" ",drito[[#This Row],[wkt]],18),FIND(",",drito[[#This Row],[wkt]],22)-FIND(" ",drito[[#This Row],[wkt]],18))</f>
        <v xml:space="preserve"> 25.051489</v>
      </c>
      <c r="Q388" s="1" t="str">
        <f>MID(drito[[#This Row],[wkt]],FIND(", ",drito[[#This Row],[wkt]]),FIND(" ",drito[[#This Row],[wkt]],45)-FIND(", ",drito[[#This Row],[wkt]]))</f>
        <v>, 121.56471</v>
      </c>
      <c r="R388" s="1" t="str">
        <f>RIGHT(drito[[#This Row],[欄2]],LEN(drito[[#This Row],[欄2]])-2)</f>
        <v>121.56471</v>
      </c>
      <c r="S388" s="1" t="str">
        <f>MID(drito[[#This Row],[wkt]],FIND(" ",drito[[#This Row],[wkt]],45),FIND(" ",drito[[#This Row],[wkt]],28)-FIND("((",drito[[#This Row],[wkt]]))</f>
        <v xml:space="preserve"> 25.051588))</v>
      </c>
      <c r="T388" s="1" t="str">
        <f>LEFT(drito[[#This Row],[欄3]],LEN(drito[[#This Row],[欄3]])-2)</f>
        <v xml:space="preserve"> 25.051588</v>
      </c>
    </row>
    <row r="389" spans="1:20" x14ac:dyDescent="0.3">
      <c r="A389" s="1" t="s">
        <v>2411</v>
      </c>
      <c r="B389">
        <v>393</v>
      </c>
      <c r="C389" s="1" t="s">
        <v>14</v>
      </c>
      <c r="D389" s="1" t="s">
        <v>2412</v>
      </c>
      <c r="E389" s="1" t="s">
        <v>2413</v>
      </c>
      <c r="F389">
        <v>25.087216999999999</v>
      </c>
      <c r="G389">
        <v>121.623062</v>
      </c>
      <c r="H389" s="1" t="s">
        <v>2414</v>
      </c>
      <c r="I389" s="1" t="s">
        <v>2415</v>
      </c>
      <c r="J389">
        <v>24</v>
      </c>
      <c r="K389" s="1" t="s">
        <v>1222</v>
      </c>
      <c r="L389">
        <v>2329.737606243903</v>
      </c>
      <c r="M389" s="1" t="s">
        <v>2416</v>
      </c>
      <c r="N389" s="1" t="str">
        <f>MID(drito[[#This Row],[wkt]],FIND("((",drito[[#This Row],[wkt]]),FIND(" ",drito[[#This Row],[wkt]],28)-FIND("((",drito[[#This Row],[wkt]]))</f>
        <v>((121.623062</v>
      </c>
      <c r="O389" s="1" t="str">
        <f>RIGHT(drito[[#This Row],[欄1]],LEN(drito[[#This Row],[欄1]])-2)</f>
        <v>121.623062</v>
      </c>
      <c r="P389" s="1" t="str">
        <f>MID(drito[[#This Row],[wkt]],FIND(" ",drito[[#This Row],[wkt]],18),FIND(",",drito[[#This Row],[wkt]],22)-FIND(" ",drito[[#This Row],[wkt]],18))</f>
        <v xml:space="preserve"> 25.087217</v>
      </c>
      <c r="Q389" s="1" t="str">
        <f>MID(drito[[#This Row],[wkt]],FIND(", ",drito[[#This Row],[wkt]]),FIND(" ",drito[[#This Row],[wkt]],45)-FIND(", ",drito[[#This Row],[wkt]]))</f>
        <v>, 121.608047</v>
      </c>
      <c r="R389" s="1" t="str">
        <f>RIGHT(drito[[#This Row],[欄2]],LEN(drito[[#This Row],[欄2]])-2)</f>
        <v>121.608047</v>
      </c>
      <c r="S389" s="1" t="str">
        <f>MID(drito[[#This Row],[wkt]],FIND(" ",drito[[#This Row],[wkt]],45),FIND(" ",drito[[#This Row],[wkt]],28)-FIND("((",drito[[#This Row],[wkt]]))</f>
        <v xml:space="preserve"> 25.072638))</v>
      </c>
      <c r="T389" s="1" t="str">
        <f>LEFT(drito[[#This Row],[欄3]],LEN(drito[[#This Row],[欄3]])-2)</f>
        <v xml:space="preserve"> 25.072638</v>
      </c>
    </row>
    <row r="390" spans="1:20" x14ac:dyDescent="0.3">
      <c r="A390" s="1" t="s">
        <v>2417</v>
      </c>
      <c r="B390">
        <v>394</v>
      </c>
      <c r="C390" s="1" t="s">
        <v>14</v>
      </c>
      <c r="D390" s="1" t="s">
        <v>2418</v>
      </c>
      <c r="E390" s="1" t="s">
        <v>2419</v>
      </c>
      <c r="F390">
        <v>25.038352</v>
      </c>
      <c r="G390">
        <v>121.57624800000001</v>
      </c>
      <c r="H390" s="1" t="s">
        <v>2420</v>
      </c>
      <c r="I390" s="1" t="s">
        <v>2421</v>
      </c>
      <c r="J390">
        <v>32</v>
      </c>
      <c r="K390" s="1" t="s">
        <v>110</v>
      </c>
      <c r="L390">
        <v>262.02803976102467</v>
      </c>
      <c r="M390" s="1" t="s">
        <v>2422</v>
      </c>
      <c r="N390" s="1" t="str">
        <f>MID(drito[[#This Row],[wkt]],FIND("((",drito[[#This Row],[wkt]]),FIND(" ",drito[[#This Row],[wkt]],28)-FIND("((",drito[[#This Row],[wkt]]))</f>
        <v>((121.576248</v>
      </c>
      <c r="O390" s="1" t="str">
        <f>RIGHT(drito[[#This Row],[欄1]],LEN(drito[[#This Row],[欄1]])-2)</f>
        <v>121.576248</v>
      </c>
      <c r="P390" s="1" t="str">
        <f>MID(drito[[#This Row],[wkt]],FIND(" ",drito[[#This Row],[wkt]],18),FIND(",",drito[[#This Row],[wkt]],22)-FIND(" ",drito[[#This Row],[wkt]],18))</f>
        <v xml:space="preserve"> 25.038352</v>
      </c>
      <c r="Q390" s="1" t="str">
        <f>MID(drito[[#This Row],[wkt]],FIND(", ",drito[[#This Row],[wkt]]),FIND(" ",drito[[#This Row],[wkt]],45)-FIND(", ",drito[[#This Row],[wkt]]))</f>
        <v>, 121.576155</v>
      </c>
      <c r="R390" s="1" t="str">
        <f>RIGHT(drito[[#This Row],[欄2]],LEN(drito[[#This Row],[欄2]])-2)</f>
        <v>121.576155</v>
      </c>
      <c r="S390" s="1" t="str">
        <f>MID(drito[[#This Row],[wkt]],FIND(" ",drito[[#This Row],[wkt]],45),FIND(" ",drito[[#This Row],[wkt]],28)-FIND("((",drito[[#This Row],[wkt]]))</f>
        <v xml:space="preserve"> 25.040704))</v>
      </c>
      <c r="T390" s="1" t="str">
        <f>LEFT(drito[[#This Row],[欄3]],LEN(drito[[#This Row],[欄3]])-2)</f>
        <v xml:space="preserve"> 25.040704</v>
      </c>
    </row>
    <row r="391" spans="1:20" x14ac:dyDescent="0.3">
      <c r="A391" s="1" t="s">
        <v>2423</v>
      </c>
      <c r="B391">
        <v>395</v>
      </c>
      <c r="C391" s="1" t="s">
        <v>14</v>
      </c>
      <c r="D391" s="1" t="s">
        <v>2424</v>
      </c>
      <c r="E391" s="1" t="s">
        <v>2425</v>
      </c>
      <c r="F391">
        <v>25.036843999999999</v>
      </c>
      <c r="G391">
        <v>121.575413</v>
      </c>
      <c r="H391" s="1" t="s">
        <v>2426</v>
      </c>
      <c r="I391" s="1" t="s">
        <v>2427</v>
      </c>
      <c r="J391">
        <v>28</v>
      </c>
      <c r="K391" s="1" t="s">
        <v>110</v>
      </c>
      <c r="L391">
        <v>429.70621192724826</v>
      </c>
      <c r="M391" s="1" t="s">
        <v>2428</v>
      </c>
      <c r="N391" s="1" t="str">
        <f>MID(drito[[#This Row],[wkt]],FIND("((",drito[[#This Row],[wkt]]),FIND(" ",drito[[#This Row],[wkt]],28)-FIND("((",drito[[#This Row],[wkt]]))</f>
        <v>((121.575413</v>
      </c>
      <c r="O391" s="1" t="str">
        <f>RIGHT(drito[[#This Row],[欄1]],LEN(drito[[#This Row],[欄1]])-2)</f>
        <v>121.575413</v>
      </c>
      <c r="P391" s="1" t="str">
        <f>MID(drito[[#This Row],[wkt]],FIND(" ",drito[[#This Row],[wkt]],18),FIND(",",drito[[#This Row],[wkt]],22)-FIND(" ",drito[[#This Row],[wkt]],18))</f>
        <v xml:space="preserve"> 25.036844</v>
      </c>
      <c r="Q391" s="1" t="str">
        <f>MID(drito[[#This Row],[wkt]],FIND(", ",drito[[#This Row],[wkt]]),FIND(" ",drito[[#This Row],[wkt]],45)-FIND(", ",drito[[#This Row],[wkt]]))</f>
        <v>, 121.575383</v>
      </c>
      <c r="R391" s="1" t="str">
        <f>RIGHT(drito[[#This Row],[欄2]],LEN(drito[[#This Row],[欄2]])-2)</f>
        <v>121.575383</v>
      </c>
      <c r="S391" s="1" t="str">
        <f>MID(drito[[#This Row],[wkt]],FIND(" ",drito[[#This Row],[wkt]],45),FIND(" ",drito[[#This Row],[wkt]],28)-FIND("((",drito[[#This Row],[wkt]]))</f>
        <v xml:space="preserve"> 25.040704))</v>
      </c>
      <c r="T391" s="1" t="str">
        <f>LEFT(drito[[#This Row],[欄3]],LEN(drito[[#This Row],[欄3]])-2)</f>
        <v xml:space="preserve"> 25.040704</v>
      </c>
    </row>
    <row r="392" spans="1:20" x14ac:dyDescent="0.3">
      <c r="A392" s="1" t="s">
        <v>2429</v>
      </c>
      <c r="B392">
        <v>396</v>
      </c>
      <c r="C392" s="1" t="s">
        <v>14</v>
      </c>
      <c r="D392" s="1" t="s">
        <v>2430</v>
      </c>
      <c r="E392" s="1" t="s">
        <v>2431</v>
      </c>
      <c r="F392">
        <v>25.061501</v>
      </c>
      <c r="G392">
        <v>121.563318</v>
      </c>
      <c r="H392" s="1" t="s">
        <v>2432</v>
      </c>
      <c r="I392" s="1" t="s">
        <v>2433</v>
      </c>
      <c r="J392">
        <v>28</v>
      </c>
      <c r="K392" s="1" t="s">
        <v>224</v>
      </c>
      <c r="L392">
        <v>1112.0024883889691</v>
      </c>
      <c r="M392" s="1" t="s">
        <v>2434</v>
      </c>
      <c r="N392" s="1" t="str">
        <f>MID(drito[[#This Row],[wkt]],FIND("((",drito[[#This Row],[wkt]]),FIND(" ",drito[[#This Row],[wkt]],28)-FIND("((",drito[[#This Row],[wkt]]))</f>
        <v>((121.563318</v>
      </c>
      <c r="O392" s="1" t="str">
        <f>RIGHT(drito[[#This Row],[欄1]],LEN(drito[[#This Row],[欄1]])-2)</f>
        <v>121.563318</v>
      </c>
      <c r="P392" s="1" t="str">
        <f>MID(drito[[#This Row],[wkt]],FIND(" ",drito[[#This Row],[wkt]],18),FIND(",",drito[[#This Row],[wkt]],22)-FIND(" ",drito[[#This Row],[wkt]],18))</f>
        <v xml:space="preserve"> 25.061501</v>
      </c>
      <c r="Q392" s="1" t="str">
        <f>MID(drito[[#This Row],[wkt]],FIND(", ",drito[[#This Row],[wkt]]),FIND(" ",drito[[#This Row],[wkt]],45)-FIND(", ",drito[[#This Row],[wkt]]))</f>
        <v>, 121.563643</v>
      </c>
      <c r="R392" s="1" t="str">
        <f>RIGHT(drito[[#This Row],[欄2]],LEN(drito[[#This Row],[欄2]])-2)</f>
        <v>121.563643</v>
      </c>
      <c r="S392" s="1" t="str">
        <f>MID(drito[[#This Row],[wkt]],FIND(" ",drito[[#This Row],[wkt]],45),FIND(" ",drito[[#This Row],[wkt]],28)-FIND("((",drito[[#This Row],[wkt]]))</f>
        <v xml:space="preserve"> 25.051517))</v>
      </c>
      <c r="T392" s="1" t="str">
        <f>LEFT(drito[[#This Row],[欄3]],LEN(drito[[#This Row],[欄3]])-2)</f>
        <v xml:space="preserve"> 25.051517</v>
      </c>
    </row>
    <row r="393" spans="1:20" x14ac:dyDescent="0.3">
      <c r="A393" s="1" t="s">
        <v>2435</v>
      </c>
      <c r="B393">
        <v>397</v>
      </c>
      <c r="C393" s="1" t="s">
        <v>14</v>
      </c>
      <c r="D393" s="1" t="s">
        <v>2436</v>
      </c>
      <c r="E393" s="1" t="s">
        <v>2437</v>
      </c>
      <c r="F393">
        <v>25.079602999999999</v>
      </c>
      <c r="G393">
        <v>121.52370000000001</v>
      </c>
      <c r="H393" s="1" t="s">
        <v>2438</v>
      </c>
      <c r="I393" s="1" t="s">
        <v>2439</v>
      </c>
      <c r="J393">
        <v>36</v>
      </c>
      <c r="K393" s="1" t="s">
        <v>630</v>
      </c>
      <c r="L393">
        <v>447.33565277809663</v>
      </c>
      <c r="M393" s="1" t="s">
        <v>2440</v>
      </c>
      <c r="N393" s="1" t="str">
        <f>MID(drito[[#This Row],[wkt]],FIND("((",drito[[#This Row],[wkt]]),FIND(" ",drito[[#This Row],[wkt]],28)-FIND("((",drito[[#This Row],[wkt]]))</f>
        <v>((121.5237 25.079603,</v>
      </c>
      <c r="O393" s="1" t="str">
        <f>RIGHT(drito[[#This Row],[欄1]],LEN(drito[[#This Row],[欄1]])-2)</f>
        <v>121.5237 25.079603,</v>
      </c>
      <c r="P393" s="1" t="str">
        <f>MID(drito[[#This Row],[wkt]],FIND(" ",drito[[#This Row],[wkt]],18),FIND(",",drito[[#This Row],[wkt]],22)-FIND(" ",drito[[#This Row],[wkt]],18))</f>
        <v xml:space="preserve"> 25.079603</v>
      </c>
      <c r="Q393" s="1" t="str">
        <f>MID(drito[[#This Row],[wkt]],FIND(", ",drito[[#This Row],[wkt]]),FIND(" ",drito[[#This Row],[wkt]],45)-FIND(", ",drito[[#This Row],[wkt]]))</f>
        <v>, 121.524807</v>
      </c>
      <c r="R393" s="1" t="str">
        <f>RIGHT(drito[[#This Row],[欄2]],LEN(drito[[#This Row],[欄2]])-2)</f>
        <v>121.524807</v>
      </c>
      <c r="S393" s="1" t="str">
        <f>MID(drito[[#This Row],[wkt]],FIND(" ",drito[[#This Row],[wkt]],45),FIND(" ",drito[[#This Row],[wkt]],28)-FIND("((",drito[[#This Row],[wkt]]))</f>
        <v xml:space="preserve"> 25.083466))</v>
      </c>
      <c r="T393" s="1" t="str">
        <f>LEFT(drito[[#This Row],[欄3]],LEN(drito[[#This Row],[欄3]])-2)</f>
        <v xml:space="preserve"> 25.083466</v>
      </c>
    </row>
    <row r="394" spans="1:20" x14ac:dyDescent="0.3">
      <c r="A394" s="1" t="s">
        <v>2441</v>
      </c>
      <c r="B394">
        <v>398</v>
      </c>
      <c r="C394" s="1" t="s">
        <v>14</v>
      </c>
      <c r="D394" s="1" t="s">
        <v>2442</v>
      </c>
      <c r="E394" s="1" t="s">
        <v>2443</v>
      </c>
      <c r="F394">
        <v>25.104545999999999</v>
      </c>
      <c r="G394">
        <v>121.531949</v>
      </c>
      <c r="H394" s="1" t="s">
        <v>2444</v>
      </c>
      <c r="I394" s="1" t="s">
        <v>2445</v>
      </c>
      <c r="J394">
        <v>30</v>
      </c>
      <c r="K394" s="1" t="s">
        <v>737</v>
      </c>
      <c r="L394">
        <v>1071.0775504258229</v>
      </c>
      <c r="M394" s="1" t="s">
        <v>2446</v>
      </c>
      <c r="N394" s="1" t="str">
        <f>MID(drito[[#This Row],[wkt]],FIND("((",drito[[#This Row],[wkt]]),FIND(" ",drito[[#This Row],[wkt]],28)-FIND("((",drito[[#This Row],[wkt]]))</f>
        <v>((121.531949</v>
      </c>
      <c r="O394" s="1" t="str">
        <f>RIGHT(drito[[#This Row],[欄1]],LEN(drito[[#This Row],[欄1]])-2)</f>
        <v>121.531949</v>
      </c>
      <c r="P394" s="1" t="str">
        <f>MID(drito[[#This Row],[wkt]],FIND(" ",drito[[#This Row],[wkt]],18),FIND(",",drito[[#This Row],[wkt]],22)-FIND(" ",drito[[#This Row],[wkt]],18))</f>
        <v xml:space="preserve"> 25.104546</v>
      </c>
      <c r="Q394" s="1" t="str">
        <f>MID(drito[[#This Row],[wkt]],FIND(", ",drito[[#This Row],[wkt]]),FIND(" ",drito[[#This Row],[wkt]],45)-FIND(", ",drito[[#This Row],[wkt]]))</f>
        <v>, 121.522356</v>
      </c>
      <c r="R394" s="1" t="str">
        <f>RIGHT(drito[[#This Row],[欄2]],LEN(drito[[#This Row],[欄2]])-2)</f>
        <v>121.522356</v>
      </c>
      <c r="S394" s="1" t="str">
        <f>MID(drito[[#This Row],[wkt]],FIND(" ",drito[[#This Row],[wkt]],45),FIND(" ",drito[[#This Row],[wkt]],28)-FIND("((",drito[[#This Row],[wkt]]))</f>
        <v xml:space="preserve"> 25.103804))</v>
      </c>
      <c r="T394" s="1" t="str">
        <f>LEFT(drito[[#This Row],[欄3]],LEN(drito[[#This Row],[欄3]])-2)</f>
        <v xml:space="preserve"> 25.103804</v>
      </c>
    </row>
    <row r="395" spans="1:20" x14ac:dyDescent="0.3">
      <c r="A395" s="1" t="s">
        <v>2447</v>
      </c>
      <c r="B395">
        <v>399</v>
      </c>
      <c r="C395" s="1" t="s">
        <v>14</v>
      </c>
      <c r="D395" s="1" t="s">
        <v>2448</v>
      </c>
      <c r="E395" s="1" t="s">
        <v>2449</v>
      </c>
      <c r="F395">
        <v>25.026403999999999</v>
      </c>
      <c r="G395">
        <v>121.52946</v>
      </c>
      <c r="H395" s="1" t="s">
        <v>2450</v>
      </c>
      <c r="I395" s="1" t="s">
        <v>2451</v>
      </c>
      <c r="J395">
        <v>34</v>
      </c>
      <c r="K395" s="1" t="s">
        <v>210</v>
      </c>
      <c r="L395">
        <v>608.66364334110688</v>
      </c>
      <c r="M395" s="1" t="s">
        <v>2452</v>
      </c>
      <c r="N395" s="1" t="str">
        <f>MID(drito[[#This Row],[wkt]],FIND("((",drito[[#This Row],[wkt]]),FIND(" ",drito[[#This Row],[wkt]],28)-FIND("((",drito[[#This Row],[wkt]]))</f>
        <v>((121.52946</v>
      </c>
      <c r="O395" s="1" t="str">
        <f>RIGHT(drito[[#This Row],[欄1]],LEN(drito[[#This Row],[欄1]])-2)</f>
        <v>121.52946</v>
      </c>
      <c r="P395" s="1" t="str">
        <f>MID(drito[[#This Row],[wkt]],FIND(" ",drito[[#This Row],[wkt]],18),FIND(",",drito[[#This Row],[wkt]],22)-FIND(" ",drito[[#This Row],[wkt]],18))</f>
        <v xml:space="preserve"> 25.026404</v>
      </c>
      <c r="Q395" s="1" t="str">
        <f>MID(drito[[#This Row],[wkt]],FIND(", ",drito[[#This Row],[wkt]]),FIND(" ",drito[[#This Row],[wkt]],45)-FIND(", ",drito[[#This Row],[wkt]]))</f>
        <v>, 121.527849</v>
      </c>
      <c r="R395" s="1" t="str">
        <f>RIGHT(drito[[#This Row],[欄2]],LEN(drito[[#This Row],[欄2]])-2)</f>
        <v>121.527849</v>
      </c>
      <c r="S395" s="1" t="str">
        <f>MID(drito[[#This Row],[wkt]],FIND(" ",drito[[#This Row],[wkt]],45),FIND(" ",drito[[#This Row],[wkt]],28)-FIND("((",drito[[#This Row],[wkt]]))</f>
        <v xml:space="preserve"> 25.021179)</v>
      </c>
      <c r="T395" s="1" t="str">
        <f>LEFT(drito[[#This Row],[欄3]],LEN(drito[[#This Row],[欄3]])-2)</f>
        <v xml:space="preserve"> 25.02117</v>
      </c>
    </row>
    <row r="396" spans="1:20" x14ac:dyDescent="0.3">
      <c r="A396" s="1" t="s">
        <v>2453</v>
      </c>
      <c r="B396">
        <v>400</v>
      </c>
      <c r="C396" s="1" t="s">
        <v>14</v>
      </c>
      <c r="D396" s="1" t="s">
        <v>2454</v>
      </c>
      <c r="E396" s="1" t="s">
        <v>2455</v>
      </c>
      <c r="F396">
        <v>25.024439999999998</v>
      </c>
      <c r="G396">
        <v>121.549076</v>
      </c>
      <c r="H396" s="1" t="s">
        <v>2456</v>
      </c>
      <c r="I396" s="1" t="s">
        <v>2457</v>
      </c>
      <c r="J396">
        <v>34</v>
      </c>
      <c r="K396" s="1" t="s">
        <v>217</v>
      </c>
      <c r="L396">
        <v>412.7636803422285</v>
      </c>
      <c r="M396" s="1" t="s">
        <v>2458</v>
      </c>
      <c r="N396" s="1" t="str">
        <f>MID(drito[[#This Row],[wkt]],FIND("((",drito[[#This Row],[wkt]]),FIND(" ",drito[[#This Row],[wkt]],28)-FIND("((",drito[[#This Row],[wkt]]))</f>
        <v>((121.549076</v>
      </c>
      <c r="O396" s="1" t="str">
        <f>RIGHT(drito[[#This Row],[欄1]],LEN(drito[[#This Row],[欄1]])-2)</f>
        <v>121.549076</v>
      </c>
      <c r="P396" s="1" t="str">
        <f>MID(drito[[#This Row],[wkt]],FIND(" ",drito[[#This Row],[wkt]],18),FIND(",",drito[[#This Row],[wkt]],22)-FIND(" ",drito[[#This Row],[wkt]],18))</f>
        <v xml:space="preserve"> 25.02444</v>
      </c>
      <c r="Q396" s="1" t="str">
        <f>MID(drito[[#This Row],[wkt]],FIND(", ",drito[[#This Row],[wkt]]),FIND(" ",drito[[#This Row],[wkt]],45)-FIND(", ",drito[[#This Row],[wkt]]))</f>
        <v>, 121.552737</v>
      </c>
      <c r="R396" s="1" t="str">
        <f>RIGHT(drito[[#This Row],[欄2]],LEN(drito[[#This Row],[欄2]])-2)</f>
        <v>121.552737</v>
      </c>
      <c r="S396" s="1" t="str">
        <f>MID(drito[[#This Row],[wkt]],FIND(" ",drito[[#This Row],[wkt]],45),FIND(" ",drito[[#This Row],[wkt]],28)-FIND("((",drito[[#This Row],[wkt]]))</f>
        <v xml:space="preserve"> 25.023852))</v>
      </c>
      <c r="T396" s="1" t="str">
        <f>LEFT(drito[[#This Row],[欄3]],LEN(drito[[#This Row],[欄3]])-2)</f>
        <v xml:space="preserve"> 25.023852</v>
      </c>
    </row>
    <row r="397" spans="1:20" x14ac:dyDescent="0.3">
      <c r="A397" s="1" t="s">
        <v>2459</v>
      </c>
      <c r="B397">
        <v>401</v>
      </c>
      <c r="C397" s="1" t="s">
        <v>14</v>
      </c>
      <c r="D397" s="1" t="s">
        <v>2460</v>
      </c>
      <c r="E397" s="1" t="s">
        <v>2461</v>
      </c>
      <c r="F397">
        <v>25.051943999999999</v>
      </c>
      <c r="G397">
        <v>121.52766099999999</v>
      </c>
      <c r="H397" s="1" t="s">
        <v>2462</v>
      </c>
      <c r="I397" s="1" t="s">
        <v>2463</v>
      </c>
      <c r="J397">
        <v>34</v>
      </c>
      <c r="K397" s="1" t="s">
        <v>344</v>
      </c>
      <c r="L397">
        <v>526.32972432743531</v>
      </c>
      <c r="M397" s="1" t="s">
        <v>2464</v>
      </c>
      <c r="N397" s="1" t="str">
        <f>MID(drito[[#This Row],[wkt]],FIND("((",drito[[#This Row],[wkt]]),FIND(" ",drito[[#This Row],[wkt]],28)-FIND("((",drito[[#This Row],[wkt]]))</f>
        <v>((121.527661</v>
      </c>
      <c r="O397" s="1" t="str">
        <f>RIGHT(drito[[#This Row],[欄1]],LEN(drito[[#This Row],[欄1]])-2)</f>
        <v>121.527661</v>
      </c>
      <c r="P397" s="1" t="str">
        <f>MID(drito[[#This Row],[wkt]],FIND(" ",drito[[#This Row],[wkt]],18),FIND(",",drito[[#This Row],[wkt]],22)-FIND(" ",drito[[#This Row],[wkt]],18))</f>
        <v xml:space="preserve"> 25.051944</v>
      </c>
      <c r="Q397" s="1" t="str">
        <f>MID(drito[[#This Row],[wkt]],FIND(", ",drito[[#This Row],[wkt]]),FIND(" ",drito[[#This Row],[wkt]],45)-FIND(", ",drito[[#This Row],[wkt]]))</f>
        <v>, 121.532388</v>
      </c>
      <c r="R397" s="1" t="str">
        <f>RIGHT(drito[[#This Row],[欄2]],LEN(drito[[#This Row],[欄2]])-2)</f>
        <v>121.532388</v>
      </c>
      <c r="S397" s="1" t="str">
        <f>MID(drito[[#This Row],[wkt]],FIND(" ",drito[[#This Row],[wkt]],45),FIND(" ",drito[[#This Row],[wkt]],28)-FIND("((",drito[[#This Row],[wkt]]))</f>
        <v xml:space="preserve"> 25.051842))</v>
      </c>
      <c r="T397" s="1" t="str">
        <f>LEFT(drito[[#This Row],[欄3]],LEN(drito[[#This Row],[欄3]])-2)</f>
        <v xml:space="preserve"> 25.051842</v>
      </c>
    </row>
    <row r="398" spans="1:20" x14ac:dyDescent="0.3">
      <c r="A398" s="1" t="s">
        <v>2465</v>
      </c>
      <c r="B398">
        <v>402</v>
      </c>
      <c r="C398" s="1" t="s">
        <v>14</v>
      </c>
      <c r="D398" s="1" t="s">
        <v>2466</v>
      </c>
      <c r="E398" s="1" t="s">
        <v>2467</v>
      </c>
      <c r="F398">
        <v>25.065159000000001</v>
      </c>
      <c r="G398">
        <v>121.59561100000001</v>
      </c>
      <c r="H398" s="1" t="s">
        <v>2468</v>
      </c>
      <c r="I398" s="1" t="s">
        <v>2469</v>
      </c>
      <c r="J398">
        <v>28</v>
      </c>
      <c r="K398" s="1" t="s">
        <v>1222</v>
      </c>
      <c r="L398">
        <v>1528.8751185538324</v>
      </c>
      <c r="M398" s="1" t="s">
        <v>2470</v>
      </c>
      <c r="N398" s="1" t="str">
        <f>MID(drito[[#This Row],[wkt]],FIND("((",drito[[#This Row],[wkt]]),FIND(" ",drito[[#This Row],[wkt]],28)-FIND("((",drito[[#This Row],[wkt]]))</f>
        <v>((121.595611</v>
      </c>
      <c r="O398" s="1" t="str">
        <f>RIGHT(drito[[#This Row],[欄1]],LEN(drito[[#This Row],[欄1]])-2)</f>
        <v>121.595611</v>
      </c>
      <c r="P398" s="1" t="str">
        <f>MID(drito[[#This Row],[wkt]],FIND(" ",drito[[#This Row],[wkt]],18),FIND(",",drito[[#This Row],[wkt]],22)-FIND(" ",drito[[#This Row],[wkt]],18))</f>
        <v xml:space="preserve"> 25.065159</v>
      </c>
      <c r="Q398" s="1" t="str">
        <f>MID(drito[[#This Row],[wkt]],FIND(", ",drito[[#This Row],[wkt]]),FIND(" ",drito[[#This Row],[wkt]],45)-FIND(", ",drito[[#This Row],[wkt]]))</f>
        <v>, 121.607197</v>
      </c>
      <c r="R398" s="1" t="str">
        <f>RIGHT(drito[[#This Row],[欄2]],LEN(drito[[#This Row],[欄2]])-2)</f>
        <v>121.607197</v>
      </c>
      <c r="S398" s="1" t="str">
        <f>MID(drito[[#This Row],[wkt]],FIND(" ",drito[[#This Row],[wkt]],45),FIND(" ",drito[[#This Row],[wkt]],28)-FIND("((",drito[[#This Row],[wkt]]))</f>
        <v xml:space="preserve"> 25.072534))</v>
      </c>
      <c r="T398" s="1" t="str">
        <f>LEFT(drito[[#This Row],[欄3]],LEN(drito[[#This Row],[欄3]])-2)</f>
        <v xml:space="preserve"> 25.072534</v>
      </c>
    </row>
    <row r="399" spans="1:20" x14ac:dyDescent="0.3">
      <c r="A399" s="1" t="s">
        <v>2471</v>
      </c>
      <c r="B399">
        <v>403</v>
      </c>
      <c r="C399" s="1" t="s">
        <v>14</v>
      </c>
      <c r="D399" s="1" t="s">
        <v>2472</v>
      </c>
      <c r="E399" s="1" t="s">
        <v>2473</v>
      </c>
      <c r="F399">
        <v>25.083867999999999</v>
      </c>
      <c r="G399">
        <v>121.593929</v>
      </c>
      <c r="H399" s="1" t="s">
        <v>2474</v>
      </c>
      <c r="I399" s="1" t="s">
        <v>2475</v>
      </c>
      <c r="J399">
        <v>28</v>
      </c>
      <c r="K399" s="1" t="s">
        <v>1202</v>
      </c>
      <c r="L399">
        <v>39.935314599669312</v>
      </c>
      <c r="M399" s="1" t="s">
        <v>2476</v>
      </c>
      <c r="N399" s="1" t="str">
        <f>MID(drito[[#This Row],[wkt]],FIND("((",drito[[#This Row],[wkt]]),FIND(" ",drito[[#This Row],[wkt]],28)-FIND("((",drito[[#This Row],[wkt]]))</f>
        <v>((121.593929</v>
      </c>
      <c r="O399" s="1" t="str">
        <f>RIGHT(drito[[#This Row],[欄1]],LEN(drito[[#This Row],[欄1]])-2)</f>
        <v>121.593929</v>
      </c>
      <c r="P399" s="1" t="str">
        <f>MID(drito[[#This Row],[wkt]],FIND(" ",drito[[#This Row],[wkt]],18),FIND(",",drito[[#This Row],[wkt]],22)-FIND(" ",drito[[#This Row],[wkt]],18))</f>
        <v xml:space="preserve"> 25.083868</v>
      </c>
      <c r="Q399" s="1" t="str">
        <f>MID(drito[[#This Row],[wkt]],FIND(", ",drito[[#This Row],[wkt]]),FIND(" ",drito[[#This Row],[wkt]],45)-FIND(", ",drito[[#This Row],[wkt]]))</f>
        <v>, 121.594266</v>
      </c>
      <c r="R399" s="1" t="str">
        <f>RIGHT(drito[[#This Row],[欄2]],LEN(drito[[#This Row],[欄2]])-2)</f>
        <v>121.594266</v>
      </c>
      <c r="S399" s="1" t="str">
        <f>MID(drito[[#This Row],[wkt]],FIND(" ",drito[[#This Row],[wkt]],45),FIND(" ",drito[[#This Row],[wkt]],28)-FIND("((",drito[[#This Row],[wkt]]))</f>
        <v xml:space="preserve"> 25.083745))</v>
      </c>
      <c r="T399" s="1" t="str">
        <f>LEFT(drito[[#This Row],[欄3]],LEN(drito[[#This Row],[欄3]])-2)</f>
        <v xml:space="preserve"> 25.083745</v>
      </c>
    </row>
    <row r="400" spans="1:20" x14ac:dyDescent="0.3">
      <c r="A400" s="1" t="s">
        <v>2477</v>
      </c>
      <c r="B400">
        <v>404</v>
      </c>
      <c r="C400" s="1" t="s">
        <v>14</v>
      </c>
      <c r="D400" s="1" t="s">
        <v>2478</v>
      </c>
      <c r="E400" s="1" t="s">
        <v>2479</v>
      </c>
      <c r="F400">
        <v>25.068653000000001</v>
      </c>
      <c r="G400">
        <v>121.510569</v>
      </c>
      <c r="H400" s="1" t="s">
        <v>2480</v>
      </c>
      <c r="I400" s="1" t="s">
        <v>2481</v>
      </c>
      <c r="J400">
        <v>30</v>
      </c>
      <c r="K400" s="1" t="s">
        <v>480</v>
      </c>
      <c r="L400">
        <v>633.54422008410199</v>
      </c>
      <c r="M400" s="1" t="s">
        <v>2482</v>
      </c>
      <c r="N400" s="1" t="str">
        <f>MID(drito[[#This Row],[wkt]],FIND("((",drito[[#This Row],[wkt]]),FIND(" ",drito[[#This Row],[wkt]],28)-FIND("((",drito[[#This Row],[wkt]]))</f>
        <v>((121.510569</v>
      </c>
      <c r="O400" s="1" t="str">
        <f>RIGHT(drito[[#This Row],[欄1]],LEN(drito[[#This Row],[欄1]])-2)</f>
        <v>121.510569</v>
      </c>
      <c r="P400" s="1" t="str">
        <f>MID(drito[[#This Row],[wkt]],FIND(" ",drito[[#This Row],[wkt]],18),FIND(",",drito[[#This Row],[wkt]],22)-FIND(" ",drito[[#This Row],[wkt]],18))</f>
        <v xml:space="preserve"> 25.068653</v>
      </c>
      <c r="Q400" s="1" t="str">
        <f>MID(drito[[#This Row],[wkt]],FIND(", ",drito[[#This Row],[wkt]]),FIND(" ",drito[[#This Row],[wkt]],45)-FIND(", ",drito[[#This Row],[wkt]]))</f>
        <v>, 121.51344</v>
      </c>
      <c r="R400" s="1" t="str">
        <f>RIGHT(drito[[#This Row],[欄2]],LEN(drito[[#This Row],[欄2]])-2)</f>
        <v>121.51344</v>
      </c>
      <c r="S400" s="1" t="str">
        <f>MID(drito[[#This Row],[wkt]],FIND(" ",drito[[#This Row],[wkt]],45),FIND(" ",drito[[#This Row],[wkt]],28)-FIND("((",drito[[#This Row],[wkt]]))</f>
        <v xml:space="preserve"> 25.063739))</v>
      </c>
      <c r="T400" s="1" t="str">
        <f>LEFT(drito[[#This Row],[欄3]],LEN(drito[[#This Row],[欄3]])-2)</f>
        <v xml:space="preserve"> 25.063739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193F1E-DDAD-4BC6-8B08-0558F5EA5283}">
  <dimension ref="A1:P400"/>
  <sheetViews>
    <sheetView tabSelected="1" topLeftCell="H1" workbookViewId="0">
      <selection activeCell="W9" sqref="W9"/>
    </sheetView>
  </sheetViews>
  <sheetFormatPr defaultRowHeight="16.2" x14ac:dyDescent="0.3"/>
  <sheetData>
    <row r="1" spans="1:16" x14ac:dyDescent="0.3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0</v>
      </c>
      <c r="G1" t="s">
        <v>1</v>
      </c>
      <c r="H1" t="s">
        <v>2</v>
      </c>
      <c r="I1" t="s">
        <v>3</v>
      </c>
      <c r="J1" t="s">
        <v>4</v>
      </c>
      <c r="K1" t="s">
        <v>5</v>
      </c>
      <c r="L1" t="s">
        <v>6</v>
      </c>
      <c r="M1" t="s">
        <v>2488</v>
      </c>
      <c r="N1" t="s">
        <v>2486</v>
      </c>
      <c r="O1" t="s">
        <v>2924</v>
      </c>
    </row>
    <row r="2" spans="1:16" x14ac:dyDescent="0.3">
      <c r="A2" t="s">
        <v>17</v>
      </c>
      <c r="B2" t="s">
        <v>18</v>
      </c>
      <c r="C2">
        <v>180</v>
      </c>
      <c r="D2" t="s">
        <v>19</v>
      </c>
      <c r="E2">
        <v>84.240547281116847</v>
      </c>
      <c r="F2" t="s">
        <v>13</v>
      </c>
      <c r="G2">
        <v>1</v>
      </c>
      <c r="H2" t="s">
        <v>14</v>
      </c>
      <c r="I2" t="s">
        <v>15</v>
      </c>
      <c r="J2" t="s">
        <v>16</v>
      </c>
      <c r="K2">
        <v>25.040857890000002</v>
      </c>
      <c r="L2">
        <v>121.5679044</v>
      </c>
      <c r="M2" t="s">
        <v>2492</v>
      </c>
      <c r="N2" t="s">
        <v>2734</v>
      </c>
      <c r="O2" t="str">
        <f>"https://api.mapbox.com/directions/v5/mapbox/walking/"&amp;L2&amp;","&amp;K2&amp;","&amp;N2&amp;","&amp;M2&amp;"?access_token=pk.eyJ1IjoiZ3JhbnRhYmM5OSIsImEiOiJjamhoZ2VrMGcxdDdmM2FwM3U2emkxZDBjIn0.RFRCH0jQOLFTAK7g93VM7Q"</f>
        <v>https://api.mapbox.com/directions/v5/mapbox/walking/121.5679044,25.04085789,121.567149, 25.040903?access_token=pk.eyJ1IjoiZ3JhbnRhYmM5OSIsImEiOiJjamhoZ2VrMGcxdDdmM2FwM3U2emkxZDBjIn0.RFRCH0jQOLFTAK7g93VM7Q</v>
      </c>
      <c r="P2" s="2" t="s">
        <v>3323</v>
      </c>
    </row>
    <row r="3" spans="1:16" x14ac:dyDescent="0.3">
      <c r="A3" t="s">
        <v>24</v>
      </c>
      <c r="B3" t="s">
        <v>25</v>
      </c>
      <c r="C3">
        <v>48</v>
      </c>
      <c r="D3" t="s">
        <v>26</v>
      </c>
      <c r="E3">
        <v>62.794652810732792</v>
      </c>
      <c r="F3" t="s">
        <v>21</v>
      </c>
      <c r="G3">
        <v>2</v>
      </c>
      <c r="H3" t="s">
        <v>14</v>
      </c>
      <c r="I3" t="s">
        <v>22</v>
      </c>
      <c r="J3" t="s">
        <v>23</v>
      </c>
      <c r="K3">
        <v>25.041253999999999</v>
      </c>
      <c r="L3">
        <v>121.55741999999999</v>
      </c>
      <c r="M3" t="s">
        <v>2493</v>
      </c>
      <c r="N3" t="s">
        <v>2735</v>
      </c>
      <c r="O3" t="str">
        <f t="shared" ref="O3:O66" si="0">"https://api.mapbox.com/directions/v5/mapbox/walking/"&amp;L3&amp;","&amp;K3&amp;","&amp;N3&amp;","&amp;M3&amp;"?access_token=pk.eyJ1IjoiZ3JhbnRhYmM5OSIsImEiOiJjamhoZ2VrMGcxdDdmM2FwM3U2emkxZDBjIn0.RFRCH0jQOLFTAK7g93VM7Q"</f>
        <v>https://api.mapbox.com/directions/v5/mapbox/walking/121.55742,25.041254,121.557981, 25.04119?access_token=pk.eyJ1IjoiZ3JhbnRhYmM5OSIsImEiOiJjamhoZ2VrMGcxdDdmM2FwM3U2emkxZDBjIn0.RFRCH0jQOLFTAK7g93VM7Q</v>
      </c>
      <c r="P3" t="s">
        <v>2925</v>
      </c>
    </row>
    <row r="4" spans="1:16" x14ac:dyDescent="0.3">
      <c r="A4" t="s">
        <v>31</v>
      </c>
      <c r="B4" t="s">
        <v>32</v>
      </c>
      <c r="C4">
        <v>40</v>
      </c>
      <c r="D4" t="s">
        <v>19</v>
      </c>
      <c r="E4">
        <v>353.50580493295899</v>
      </c>
      <c r="F4" t="s">
        <v>28</v>
      </c>
      <c r="G4">
        <v>3</v>
      </c>
      <c r="H4" t="s">
        <v>14</v>
      </c>
      <c r="I4" t="s">
        <v>29</v>
      </c>
      <c r="J4" t="s">
        <v>30</v>
      </c>
      <c r="K4">
        <v>25.037797220000002</v>
      </c>
      <c r="L4">
        <v>121.5651694</v>
      </c>
      <c r="M4" t="s">
        <v>2494</v>
      </c>
      <c r="N4" t="s">
        <v>2736</v>
      </c>
      <c r="O4" t="str">
        <f t="shared" si="0"/>
        <v>https://api.mapbox.com/directions/v5/mapbox/walking/121.5651694,25.03779722,121.565062, 25.040971?access_token=pk.eyJ1IjoiZ3JhbnRhYmM5OSIsImEiOiJjamhoZ2VrMGcxdDdmM2FwM3U2emkxZDBjIn0.RFRCH0jQOLFTAK7g93VM7Q</v>
      </c>
      <c r="P4" t="s">
        <v>2926</v>
      </c>
    </row>
    <row r="5" spans="1:16" x14ac:dyDescent="0.3">
      <c r="A5" t="s">
        <v>37</v>
      </c>
      <c r="B5" t="s">
        <v>38</v>
      </c>
      <c r="C5">
        <v>60</v>
      </c>
      <c r="D5" t="s">
        <v>39</v>
      </c>
      <c r="E5">
        <v>334.09576402582741</v>
      </c>
      <c r="F5" t="s">
        <v>34</v>
      </c>
      <c r="G5">
        <v>4</v>
      </c>
      <c r="H5" t="s">
        <v>14</v>
      </c>
      <c r="I5" t="s">
        <v>35</v>
      </c>
      <c r="J5" t="s">
        <v>36</v>
      </c>
      <c r="K5">
        <v>25.036036110000001</v>
      </c>
      <c r="L5">
        <v>121.562325</v>
      </c>
      <c r="M5" t="s">
        <v>2495</v>
      </c>
      <c r="N5" t="s">
        <v>2737</v>
      </c>
      <c r="O5" t="str">
        <f t="shared" si="0"/>
        <v>https://api.mapbox.com/directions/v5/mapbox/walking/121.562325,25.03603611,121.5616, 25.033107?access_token=pk.eyJ1IjoiZ3JhbnRhYmM5OSIsImEiOiJjamhoZ2VrMGcxdDdmM2FwM3U2emkxZDBjIn0.RFRCH0jQOLFTAK7g93VM7Q</v>
      </c>
      <c r="P5" t="s">
        <v>2927</v>
      </c>
    </row>
    <row r="6" spans="1:16" x14ac:dyDescent="0.3">
      <c r="A6" t="s">
        <v>44</v>
      </c>
      <c r="B6" t="s">
        <v>45</v>
      </c>
      <c r="C6">
        <v>60</v>
      </c>
      <c r="D6" t="s">
        <v>46</v>
      </c>
      <c r="E6">
        <v>402.24383328941286</v>
      </c>
      <c r="F6" t="s">
        <v>41</v>
      </c>
      <c r="G6">
        <v>5</v>
      </c>
      <c r="H6" t="s">
        <v>14</v>
      </c>
      <c r="I6" t="s">
        <v>42</v>
      </c>
      <c r="J6" t="s">
        <v>43</v>
      </c>
      <c r="K6">
        <v>25.03656389</v>
      </c>
      <c r="L6">
        <v>121.5686639</v>
      </c>
      <c r="M6" t="s">
        <v>2496</v>
      </c>
      <c r="N6" t="s">
        <v>2738</v>
      </c>
      <c r="O6" t="str">
        <f t="shared" si="0"/>
        <v>https://api.mapbox.com/directions/v5/mapbox/walking/121.5686639,25.03656389,121.569394, 25.033025?access_token=pk.eyJ1IjoiZ3JhbnRhYmM5OSIsImEiOiJjamhoZ2VrMGcxdDdmM2FwM3U2emkxZDBjIn0.RFRCH0jQOLFTAK7g93VM7Q</v>
      </c>
      <c r="P6" t="s">
        <v>2928</v>
      </c>
    </row>
    <row r="7" spans="1:16" x14ac:dyDescent="0.3">
      <c r="A7" t="s">
        <v>51</v>
      </c>
      <c r="B7" t="s">
        <v>52</v>
      </c>
      <c r="C7">
        <v>80</v>
      </c>
      <c r="D7" t="s">
        <v>39</v>
      </c>
      <c r="E7">
        <v>235.86837518470259</v>
      </c>
      <c r="F7" t="s">
        <v>48</v>
      </c>
      <c r="G7">
        <v>6</v>
      </c>
      <c r="H7" t="s">
        <v>14</v>
      </c>
      <c r="I7" t="s">
        <v>49</v>
      </c>
      <c r="J7" t="s">
        <v>50</v>
      </c>
      <c r="K7">
        <v>25.034047000000001</v>
      </c>
      <c r="L7">
        <v>121.565973</v>
      </c>
      <c r="M7" t="s">
        <v>2497</v>
      </c>
      <c r="N7" t="s">
        <v>2739</v>
      </c>
      <c r="O7" t="str">
        <f t="shared" si="0"/>
        <v>https://api.mapbox.com/directions/v5/mapbox/walking/121.565973,25.034047,121.564112, 25.033034?access_token=pk.eyJ1IjoiZ3JhbnRhYmM5OSIsImEiOiJjamhoZ2VrMGcxdDdmM2FwM3U2emkxZDBjIn0.RFRCH0jQOLFTAK7g93VM7Q</v>
      </c>
      <c r="P7" t="s">
        <v>2929</v>
      </c>
    </row>
    <row r="8" spans="1:16" x14ac:dyDescent="0.3">
      <c r="A8" t="s">
        <v>57</v>
      </c>
      <c r="B8" t="s">
        <v>58</v>
      </c>
      <c r="C8">
        <v>80</v>
      </c>
      <c r="D8" t="s">
        <v>39</v>
      </c>
      <c r="E8">
        <v>167.8038833588254</v>
      </c>
      <c r="F8" t="s">
        <v>54</v>
      </c>
      <c r="G8">
        <v>7</v>
      </c>
      <c r="H8" t="s">
        <v>14</v>
      </c>
      <c r="I8" t="s">
        <v>55</v>
      </c>
      <c r="J8" t="s">
        <v>56</v>
      </c>
      <c r="K8">
        <v>25.03303889</v>
      </c>
      <c r="L8">
        <v>121.5656194</v>
      </c>
      <c r="M8" t="s">
        <v>2497</v>
      </c>
      <c r="N8" t="s">
        <v>2739</v>
      </c>
      <c r="O8" t="str">
        <f t="shared" si="0"/>
        <v>https://api.mapbox.com/directions/v5/mapbox/walking/121.5656194,25.03303889,121.564112, 25.033034?access_token=pk.eyJ1IjoiZ3JhbnRhYmM5OSIsImEiOiJjamhoZ2VrMGcxdDdmM2FwM3U2emkxZDBjIn0.RFRCH0jQOLFTAK7g93VM7Q</v>
      </c>
      <c r="P8" t="s">
        <v>2930</v>
      </c>
    </row>
    <row r="9" spans="1:16" x14ac:dyDescent="0.3">
      <c r="A9" t="s">
        <v>63</v>
      </c>
      <c r="B9" t="s">
        <v>64</v>
      </c>
      <c r="C9">
        <v>60</v>
      </c>
      <c r="D9" t="s">
        <v>39</v>
      </c>
      <c r="E9">
        <v>239.21025178207228</v>
      </c>
      <c r="F9" t="s">
        <v>60</v>
      </c>
      <c r="G9">
        <v>8</v>
      </c>
      <c r="H9" t="s">
        <v>14</v>
      </c>
      <c r="I9" t="s">
        <v>61</v>
      </c>
      <c r="J9" t="s">
        <v>62</v>
      </c>
      <c r="K9">
        <v>25.035213890000001</v>
      </c>
      <c r="L9">
        <v>121.5636889</v>
      </c>
      <c r="M9" t="s">
        <v>2498</v>
      </c>
      <c r="N9" t="s">
        <v>2740</v>
      </c>
      <c r="O9" t="str">
        <f t="shared" si="0"/>
        <v>https://api.mapbox.com/directions/v5/mapbox/walking/121.5636889,25.03521389,121.563292, 25.033102?access_token=pk.eyJ1IjoiZ3JhbnRhYmM5OSIsImEiOiJjamhoZ2VrMGcxdDdmM2FwM3U2emkxZDBjIn0.RFRCH0jQOLFTAK7g93VM7Q</v>
      </c>
      <c r="P9" t="s">
        <v>2931</v>
      </c>
    </row>
    <row r="10" spans="1:16" x14ac:dyDescent="0.3">
      <c r="A10" t="s">
        <v>69</v>
      </c>
      <c r="B10" t="s">
        <v>70</v>
      </c>
      <c r="C10">
        <v>40</v>
      </c>
      <c r="D10" t="s">
        <v>46</v>
      </c>
      <c r="E10">
        <v>473.68253711217324</v>
      </c>
      <c r="F10" t="s">
        <v>66</v>
      </c>
      <c r="G10">
        <v>9</v>
      </c>
      <c r="H10" t="s">
        <v>14</v>
      </c>
      <c r="I10" t="s">
        <v>67</v>
      </c>
      <c r="J10" t="s">
        <v>68</v>
      </c>
      <c r="K10">
        <v>25.031784999999999</v>
      </c>
      <c r="L10">
        <v>121.57447999999999</v>
      </c>
      <c r="M10" t="s">
        <v>2499</v>
      </c>
      <c r="N10" t="s">
        <v>2741</v>
      </c>
      <c r="O10" t="str">
        <f t="shared" si="0"/>
        <v>https://api.mapbox.com/directions/v5/mapbox/walking/121.57448,25.031785,121.570408, 25.03302?access_token=pk.eyJ1IjoiZ3JhbnRhYmM5OSIsImEiOiJjamhoZ2VrMGcxdDdmM2FwM3U2emkxZDBjIn0.RFRCH0jQOLFTAK7g93VM7Q</v>
      </c>
      <c r="P10" t="s">
        <v>2932</v>
      </c>
    </row>
    <row r="11" spans="1:16" x14ac:dyDescent="0.3">
      <c r="A11" t="s">
        <v>75</v>
      </c>
      <c r="B11" t="s">
        <v>76</v>
      </c>
      <c r="C11">
        <v>54</v>
      </c>
      <c r="D11" t="s">
        <v>39</v>
      </c>
      <c r="E11">
        <v>531.05373114197016</v>
      </c>
      <c r="F11" t="s">
        <v>72</v>
      </c>
      <c r="G11">
        <v>10</v>
      </c>
      <c r="H11" t="s">
        <v>14</v>
      </c>
      <c r="I11" t="s">
        <v>73</v>
      </c>
      <c r="J11" t="s">
        <v>74</v>
      </c>
      <c r="K11">
        <v>25.028661110000002</v>
      </c>
      <c r="L11">
        <v>121.56611669999999</v>
      </c>
      <c r="M11" t="s">
        <v>2500</v>
      </c>
      <c r="N11" t="s">
        <v>2742</v>
      </c>
      <c r="O11" t="str">
        <f t="shared" si="0"/>
        <v>https://api.mapbox.com/directions/v5/mapbox/walking/121.5661167,25.02866111,121.563646, 25.032742?access_token=pk.eyJ1IjoiZ3JhbnRhYmM5OSIsImEiOiJjamhoZ2VrMGcxdDdmM2FwM3U2emkxZDBjIn0.RFRCH0jQOLFTAK7g93VM7Q</v>
      </c>
      <c r="P11" t="s">
        <v>2933</v>
      </c>
    </row>
    <row r="12" spans="1:16" x14ac:dyDescent="0.3">
      <c r="A12" t="s">
        <v>81</v>
      </c>
      <c r="B12" t="s">
        <v>82</v>
      </c>
      <c r="C12">
        <v>50</v>
      </c>
      <c r="D12" t="s">
        <v>83</v>
      </c>
      <c r="E12">
        <v>489.7571433495504</v>
      </c>
      <c r="F12" t="s">
        <v>78</v>
      </c>
      <c r="G12">
        <v>11</v>
      </c>
      <c r="H12" t="s">
        <v>14</v>
      </c>
      <c r="I12" t="s">
        <v>79</v>
      </c>
      <c r="J12" t="s">
        <v>80</v>
      </c>
      <c r="K12">
        <v>25.034936999999999</v>
      </c>
      <c r="L12">
        <v>121.55762</v>
      </c>
      <c r="M12" t="s">
        <v>2501</v>
      </c>
      <c r="N12" t="s">
        <v>2743</v>
      </c>
      <c r="O12" t="str">
        <f t="shared" si="0"/>
        <v>https://api.mapbox.com/directions/v5/mapbox/walking/121.55762,25.034937,121.553526, 25.03332?access_token=pk.eyJ1IjoiZ3JhbnRhYmM5OSIsImEiOiJjamhoZ2VrMGcxdDdmM2FwM3U2emkxZDBjIn0.RFRCH0jQOLFTAK7g93VM7Q</v>
      </c>
      <c r="P12" t="s">
        <v>2934</v>
      </c>
    </row>
    <row r="13" spans="1:16" x14ac:dyDescent="0.3">
      <c r="A13" t="s">
        <v>88</v>
      </c>
      <c r="B13" t="s">
        <v>89</v>
      </c>
      <c r="C13">
        <v>48</v>
      </c>
      <c r="D13" t="s">
        <v>39</v>
      </c>
      <c r="E13">
        <v>674.23602078608667</v>
      </c>
      <c r="F13" t="s">
        <v>85</v>
      </c>
      <c r="G13">
        <v>12</v>
      </c>
      <c r="H13" t="s">
        <v>14</v>
      </c>
      <c r="I13" t="s">
        <v>86</v>
      </c>
      <c r="J13" t="s">
        <v>87</v>
      </c>
      <c r="K13">
        <v>25.026679000000001</v>
      </c>
      <c r="L13">
        <v>121.561747</v>
      </c>
      <c r="M13" t="s">
        <v>2502</v>
      </c>
      <c r="N13" t="s">
        <v>2744</v>
      </c>
      <c r="O13" t="str">
        <f t="shared" si="0"/>
        <v>https://api.mapbox.com/directions/v5/mapbox/walking/121.561747,25.026679,121.561564, 25.032733?access_token=pk.eyJ1IjoiZ3JhbnRhYmM5OSIsImEiOiJjamhoZ2VrMGcxdDdmM2FwM3U2emkxZDBjIn0.RFRCH0jQOLFTAK7g93VM7Q</v>
      </c>
      <c r="P13" t="s">
        <v>2935</v>
      </c>
    </row>
    <row r="14" spans="1:16" x14ac:dyDescent="0.3">
      <c r="A14" t="s">
        <v>94</v>
      </c>
      <c r="B14" t="s">
        <v>95</v>
      </c>
      <c r="C14">
        <v>58</v>
      </c>
      <c r="D14" t="s">
        <v>96</v>
      </c>
      <c r="E14">
        <v>656.7248520996875</v>
      </c>
      <c r="F14" t="s">
        <v>91</v>
      </c>
      <c r="G14">
        <v>13</v>
      </c>
      <c r="H14" t="s">
        <v>14</v>
      </c>
      <c r="I14" t="s">
        <v>92</v>
      </c>
      <c r="J14" t="s">
        <v>93</v>
      </c>
      <c r="K14">
        <v>25.03809</v>
      </c>
      <c r="L14">
        <v>121.58367</v>
      </c>
      <c r="M14" t="s">
        <v>2503</v>
      </c>
      <c r="N14" t="s">
        <v>2745</v>
      </c>
      <c r="O14" t="str">
        <f t="shared" si="0"/>
        <v>https://api.mapbox.com/directions/v5/mapbox/walking/121.58367,25.03809,121.581854, 25.04370?access_token=pk.eyJ1IjoiZ3JhbnRhYmM5OSIsImEiOiJjamhoZ2VrMGcxdDdmM2FwM3U2emkxZDBjIn0.RFRCH0jQOLFTAK7g93VM7Q</v>
      </c>
      <c r="P14" t="s">
        <v>2936</v>
      </c>
    </row>
    <row r="15" spans="1:16" x14ac:dyDescent="0.3">
      <c r="A15" t="s">
        <v>101</v>
      </c>
      <c r="B15" t="s">
        <v>102</v>
      </c>
      <c r="C15">
        <v>32</v>
      </c>
      <c r="D15" t="s">
        <v>103</v>
      </c>
      <c r="E15">
        <v>552.48707759284537</v>
      </c>
      <c r="F15" t="s">
        <v>98</v>
      </c>
      <c r="G15">
        <v>14</v>
      </c>
      <c r="H15" t="s">
        <v>14</v>
      </c>
      <c r="I15" t="s">
        <v>99</v>
      </c>
      <c r="J15" t="s">
        <v>100</v>
      </c>
      <c r="K15">
        <v>25.064240000000002</v>
      </c>
      <c r="L15">
        <v>121.54037</v>
      </c>
      <c r="M15" t="s">
        <v>2504</v>
      </c>
      <c r="N15" t="s">
        <v>2746</v>
      </c>
      <c r="O15" t="str">
        <f t="shared" si="0"/>
        <v>https://api.mapbox.com/directions/v5/mapbox/walking/121.54037,25.06424,121.544031, 25.06088?access_token=pk.eyJ1IjoiZ3JhbnRhYmM5OSIsImEiOiJjamhoZ2VrMGcxdDdmM2FwM3U2emkxZDBjIn0.RFRCH0jQOLFTAK7g93VM7Q</v>
      </c>
      <c r="P15" t="s">
        <v>2937</v>
      </c>
    </row>
    <row r="16" spans="1:16" x14ac:dyDescent="0.3">
      <c r="A16" t="s">
        <v>108</v>
      </c>
      <c r="B16" t="s">
        <v>109</v>
      </c>
      <c r="C16">
        <v>48</v>
      </c>
      <c r="D16" t="s">
        <v>110</v>
      </c>
      <c r="E16">
        <v>587.54070797900647</v>
      </c>
      <c r="F16" t="s">
        <v>105</v>
      </c>
      <c r="G16">
        <v>16</v>
      </c>
      <c r="H16" t="s">
        <v>14</v>
      </c>
      <c r="I16" t="s">
        <v>106</v>
      </c>
      <c r="J16" t="s">
        <v>107</v>
      </c>
      <c r="K16">
        <v>25.036083999999999</v>
      </c>
      <c r="L16">
        <v>121.57913499999999</v>
      </c>
      <c r="M16" t="s">
        <v>2505</v>
      </c>
      <c r="N16" t="s">
        <v>2747</v>
      </c>
      <c r="O16" t="str">
        <f t="shared" si="0"/>
        <v>https://api.mapbox.com/directions/v5/mapbox/walking/121.579135,25.036084,121.576574, 25.040699?access_token=pk.eyJ1IjoiZ3JhbnRhYmM5OSIsImEiOiJjamhoZ2VrMGcxdDdmM2FwM3U2emkxZDBjIn0.RFRCH0jQOLFTAK7g93VM7Q</v>
      </c>
      <c r="P16" t="s">
        <v>2938</v>
      </c>
    </row>
    <row r="17" spans="1:16" x14ac:dyDescent="0.3">
      <c r="A17" t="s">
        <v>115</v>
      </c>
      <c r="B17" t="s">
        <v>116</v>
      </c>
      <c r="C17">
        <v>34</v>
      </c>
      <c r="D17" t="s">
        <v>117</v>
      </c>
      <c r="E17">
        <v>577.57557550558852</v>
      </c>
      <c r="F17" t="s">
        <v>112</v>
      </c>
      <c r="G17">
        <v>17</v>
      </c>
      <c r="H17" t="s">
        <v>14</v>
      </c>
      <c r="I17" t="s">
        <v>113</v>
      </c>
      <c r="J17" t="s">
        <v>114</v>
      </c>
      <c r="K17">
        <v>25.058620000000001</v>
      </c>
      <c r="L17">
        <v>121.55513999999999</v>
      </c>
      <c r="M17" t="s">
        <v>2506</v>
      </c>
      <c r="N17" t="s">
        <v>2748</v>
      </c>
      <c r="O17" t="str">
        <f t="shared" si="0"/>
        <v>https://api.mapbox.com/directions/v5/mapbox/walking/121.55514,25.05862,121.552241, 25.06292?access_token=pk.eyJ1IjoiZ3JhbnRhYmM5OSIsImEiOiJjamhoZ2VrMGcxdDdmM2FwM3U2emkxZDBjIn0.RFRCH0jQOLFTAK7g93VM7Q</v>
      </c>
      <c r="P17" t="s">
        <v>2939</v>
      </c>
    </row>
    <row r="18" spans="1:16" x14ac:dyDescent="0.3">
      <c r="A18" t="s">
        <v>122</v>
      </c>
      <c r="B18" t="s">
        <v>123</v>
      </c>
      <c r="C18">
        <v>40</v>
      </c>
      <c r="D18" t="s">
        <v>124</v>
      </c>
      <c r="E18">
        <v>235.20480751836013</v>
      </c>
      <c r="F18" t="s">
        <v>119</v>
      </c>
      <c r="G18">
        <v>18</v>
      </c>
      <c r="H18" t="s">
        <v>14</v>
      </c>
      <c r="I18" t="s">
        <v>120</v>
      </c>
      <c r="J18" t="s">
        <v>121</v>
      </c>
      <c r="K18">
        <v>25.049408</v>
      </c>
      <c r="L18">
        <v>121.55261</v>
      </c>
      <c r="M18" t="s">
        <v>2507</v>
      </c>
      <c r="N18" t="s">
        <v>2749</v>
      </c>
      <c r="O18" t="str">
        <f t="shared" si="0"/>
        <v>https://api.mapbox.com/directions/v5/mapbox/walking/121.55261,25.049408,121.552549, 25.05152?access_token=pk.eyJ1IjoiZ3JhbnRhYmM5OSIsImEiOiJjamhoZ2VrMGcxdDdmM2FwM3U2emkxZDBjIn0.RFRCH0jQOLFTAK7g93VM7Q</v>
      </c>
      <c r="P18" t="s">
        <v>2940</v>
      </c>
    </row>
    <row r="19" spans="1:16" x14ac:dyDescent="0.3">
      <c r="A19" t="s">
        <v>129</v>
      </c>
      <c r="B19" t="s">
        <v>130</v>
      </c>
      <c r="C19">
        <v>30</v>
      </c>
      <c r="D19" t="s">
        <v>46</v>
      </c>
      <c r="E19">
        <v>415.88963250188425</v>
      </c>
      <c r="F19" t="s">
        <v>126</v>
      </c>
      <c r="G19">
        <v>19</v>
      </c>
      <c r="H19" t="s">
        <v>14</v>
      </c>
      <c r="I19" t="s">
        <v>127</v>
      </c>
      <c r="J19" t="s">
        <v>128</v>
      </c>
      <c r="K19">
        <v>25.02863</v>
      </c>
      <c r="L19">
        <v>121.56981</v>
      </c>
      <c r="M19" t="s">
        <v>2508</v>
      </c>
      <c r="N19" t="s">
        <v>2750</v>
      </c>
      <c r="O19" t="str">
        <f t="shared" si="0"/>
        <v>https://api.mapbox.com/directions/v5/mapbox/walking/121.56981,25.02863,121.569809, 25.03236?access_token=pk.eyJ1IjoiZ3JhbnRhYmM5OSIsImEiOiJjamhoZ2VrMGcxdDdmM2FwM3U2emkxZDBjIn0.RFRCH0jQOLFTAK7g93VM7Q</v>
      </c>
      <c r="P19" t="s">
        <v>2941</v>
      </c>
    </row>
    <row r="20" spans="1:16" x14ac:dyDescent="0.3">
      <c r="A20" t="s">
        <v>135</v>
      </c>
      <c r="B20" t="s">
        <v>136</v>
      </c>
      <c r="C20">
        <v>58</v>
      </c>
      <c r="D20" t="s">
        <v>137</v>
      </c>
      <c r="E20">
        <v>47.778372134158367</v>
      </c>
      <c r="F20" t="s">
        <v>132</v>
      </c>
      <c r="G20">
        <v>20</v>
      </c>
      <c r="H20" t="s">
        <v>14</v>
      </c>
      <c r="I20" t="s">
        <v>133</v>
      </c>
      <c r="J20" t="s">
        <v>134</v>
      </c>
      <c r="K20">
        <v>25.025895999999999</v>
      </c>
      <c r="L20">
        <v>121.54329300000001</v>
      </c>
      <c r="M20" t="s">
        <v>2509</v>
      </c>
      <c r="N20" t="s">
        <v>2751</v>
      </c>
      <c r="O20" t="str">
        <f t="shared" si="0"/>
        <v>https://api.mapbox.com/directions/v5/mapbox/walking/121.543293,25.025896,121.543636, 25.026154?access_token=pk.eyJ1IjoiZ3JhbnRhYmM5OSIsImEiOiJjamhoZ2VrMGcxdDdmM2FwM3U2emkxZDBjIn0.RFRCH0jQOLFTAK7g93VM7Q</v>
      </c>
      <c r="P20" t="s">
        <v>2942</v>
      </c>
    </row>
    <row r="21" spans="1:16" x14ac:dyDescent="0.3">
      <c r="A21" t="s">
        <v>142</v>
      </c>
      <c r="B21" t="s">
        <v>143</v>
      </c>
      <c r="C21">
        <v>66</v>
      </c>
      <c r="D21" t="s">
        <v>103</v>
      </c>
      <c r="E21">
        <v>638.95464806969073</v>
      </c>
      <c r="F21" t="s">
        <v>139</v>
      </c>
      <c r="G21">
        <v>21</v>
      </c>
      <c r="H21" t="s">
        <v>14</v>
      </c>
      <c r="I21" t="s">
        <v>140</v>
      </c>
      <c r="J21" t="s">
        <v>141</v>
      </c>
      <c r="K21">
        <v>25.057984999999999</v>
      </c>
      <c r="L21">
        <v>121.548982</v>
      </c>
      <c r="M21" t="s">
        <v>2510</v>
      </c>
      <c r="N21" t="s">
        <v>2746</v>
      </c>
      <c r="O21" t="str">
        <f t="shared" si="0"/>
        <v>https://api.mapbox.com/directions/v5/mapbox/walking/121.548982,25.057985,121.544031, 25.060889?access_token=pk.eyJ1IjoiZ3JhbnRhYmM5OSIsImEiOiJjamhoZ2VrMGcxdDdmM2FwM3U2emkxZDBjIn0.RFRCH0jQOLFTAK7g93VM7Q</v>
      </c>
      <c r="P21" t="s">
        <v>2943</v>
      </c>
    </row>
    <row r="22" spans="1:16" x14ac:dyDescent="0.3">
      <c r="A22" t="s">
        <v>148</v>
      </c>
      <c r="B22" t="s">
        <v>149</v>
      </c>
      <c r="C22">
        <v>44</v>
      </c>
      <c r="D22" t="s">
        <v>150</v>
      </c>
      <c r="E22">
        <v>120.92730101125812</v>
      </c>
      <c r="F22" t="s">
        <v>145</v>
      </c>
      <c r="G22">
        <v>22</v>
      </c>
      <c r="H22" t="s">
        <v>14</v>
      </c>
      <c r="I22" t="s">
        <v>146</v>
      </c>
      <c r="J22" t="s">
        <v>147</v>
      </c>
      <c r="K22">
        <v>25.048824</v>
      </c>
      <c r="L22">
        <v>121.57845</v>
      </c>
      <c r="M22" t="s">
        <v>2511</v>
      </c>
      <c r="N22" t="s">
        <v>2752</v>
      </c>
      <c r="O22" t="str">
        <f t="shared" si="0"/>
        <v>https://api.mapbox.com/directions/v5/mapbox/walking/121.57845,25.048824,121.577971, 25.04979?access_token=pk.eyJ1IjoiZ3JhbnRhYmM5OSIsImEiOiJjamhoZ2VrMGcxdDdmM2FwM3U2emkxZDBjIn0.RFRCH0jQOLFTAK7g93VM7Q</v>
      </c>
      <c r="P22" t="s">
        <v>2944</v>
      </c>
    </row>
    <row r="23" spans="1:16" x14ac:dyDescent="0.3">
      <c r="A23" t="s">
        <v>155</v>
      </c>
      <c r="B23" t="s">
        <v>156</v>
      </c>
      <c r="C23">
        <v>32</v>
      </c>
      <c r="D23" t="s">
        <v>157</v>
      </c>
      <c r="E23">
        <v>530.03802670279401</v>
      </c>
      <c r="F23" t="s">
        <v>152</v>
      </c>
      <c r="G23">
        <v>23</v>
      </c>
      <c r="H23" t="s">
        <v>14</v>
      </c>
      <c r="I23" t="s">
        <v>153</v>
      </c>
      <c r="J23" t="s">
        <v>154</v>
      </c>
      <c r="K23">
        <v>25.055074000000001</v>
      </c>
      <c r="L23">
        <v>121.60279800000001</v>
      </c>
      <c r="M23" t="s">
        <v>2512</v>
      </c>
      <c r="N23" t="s">
        <v>2753</v>
      </c>
      <c r="O23" t="str">
        <f t="shared" si="0"/>
        <v>https://api.mapbox.com/directions/v5/mapbox/walking/121.602798,25.055074,121.606357, 25.051911?access_token=pk.eyJ1IjoiZ3JhbnRhYmM5OSIsImEiOiJjamhoZ2VrMGcxdDdmM2FwM3U2emkxZDBjIn0.RFRCH0jQOLFTAK7g93VM7Q</v>
      </c>
      <c r="P23" t="s">
        <v>2945</v>
      </c>
    </row>
    <row r="24" spans="1:16" x14ac:dyDescent="0.3">
      <c r="A24" t="s">
        <v>162</v>
      </c>
      <c r="B24" t="s">
        <v>163</v>
      </c>
      <c r="C24">
        <v>46</v>
      </c>
      <c r="D24" t="s">
        <v>164</v>
      </c>
      <c r="E24">
        <v>171.95463766071811</v>
      </c>
      <c r="F24" t="s">
        <v>159</v>
      </c>
      <c r="G24">
        <v>24</v>
      </c>
      <c r="H24" t="s">
        <v>14</v>
      </c>
      <c r="I24" t="s">
        <v>160</v>
      </c>
      <c r="J24" t="s">
        <v>161</v>
      </c>
      <c r="K24">
        <v>25.03293</v>
      </c>
      <c r="L24">
        <v>121.53747</v>
      </c>
      <c r="M24" t="s">
        <v>2513</v>
      </c>
      <c r="N24" t="s">
        <v>2754</v>
      </c>
      <c r="O24" t="str">
        <f t="shared" si="0"/>
        <v>https://api.mapbox.com/directions/v5/mapbox/walking/121.53747,25.03293,121.535989, 25.03336?access_token=pk.eyJ1IjoiZ3JhbnRhYmM5OSIsImEiOiJjamhoZ2VrMGcxdDdmM2FwM3U2emkxZDBjIn0.RFRCH0jQOLFTAK7g93VM7Q</v>
      </c>
      <c r="P24" t="s">
        <v>2946</v>
      </c>
    </row>
    <row r="25" spans="1:16" x14ac:dyDescent="0.3">
      <c r="A25" t="s">
        <v>169</v>
      </c>
      <c r="B25" t="s">
        <v>170</v>
      </c>
      <c r="C25">
        <v>30</v>
      </c>
      <c r="D25" t="s">
        <v>110</v>
      </c>
      <c r="E25">
        <v>600.44586901390369</v>
      </c>
      <c r="F25" t="s">
        <v>166</v>
      </c>
      <c r="G25">
        <v>25</v>
      </c>
      <c r="H25" t="s">
        <v>14</v>
      </c>
      <c r="I25" t="s">
        <v>167</v>
      </c>
      <c r="J25" t="s">
        <v>168</v>
      </c>
      <c r="K25">
        <v>25.04543</v>
      </c>
      <c r="L25">
        <v>121.57205</v>
      </c>
      <c r="M25" t="s">
        <v>2514</v>
      </c>
      <c r="N25" t="s">
        <v>2755</v>
      </c>
      <c r="O25" t="str">
        <f t="shared" si="0"/>
        <v>https://api.mapbox.com/directions/v5/mapbox/walking/121.57205,25.04543,121.57512, 25.04099?access_token=pk.eyJ1IjoiZ3JhbnRhYmM5OSIsImEiOiJjamhoZ2VrMGcxdDdmM2FwM3U2emkxZDBjIn0.RFRCH0jQOLFTAK7g93VM7Q</v>
      </c>
      <c r="P25" t="s">
        <v>2947</v>
      </c>
    </row>
    <row r="26" spans="1:16" x14ac:dyDescent="0.3">
      <c r="A26" t="s">
        <v>175</v>
      </c>
      <c r="B26" t="s">
        <v>176</v>
      </c>
      <c r="C26">
        <v>42</v>
      </c>
      <c r="D26" t="s">
        <v>177</v>
      </c>
      <c r="E26">
        <v>43.76003023333439</v>
      </c>
      <c r="F26" t="s">
        <v>172</v>
      </c>
      <c r="G26">
        <v>26</v>
      </c>
      <c r="H26" t="s">
        <v>14</v>
      </c>
      <c r="I26" t="s">
        <v>173</v>
      </c>
      <c r="J26" t="s">
        <v>174</v>
      </c>
      <c r="K26">
        <v>25.050142000000001</v>
      </c>
      <c r="L26">
        <v>121.592375</v>
      </c>
      <c r="M26" t="s">
        <v>2515</v>
      </c>
      <c r="N26" t="s">
        <v>2756</v>
      </c>
      <c r="O26" t="str">
        <f t="shared" si="0"/>
        <v>https://api.mapbox.com/directions/v5/mapbox/walking/121.592375,25.050142,121.592726, 25.050319?access_token=pk.eyJ1IjoiZ3JhbnRhYmM5OSIsImEiOiJjamhoZ2VrMGcxdDdmM2FwM3U2emkxZDBjIn0.RFRCH0jQOLFTAK7g93VM7Q</v>
      </c>
      <c r="P26" t="s">
        <v>2948</v>
      </c>
    </row>
    <row r="27" spans="1:16" x14ac:dyDescent="0.3">
      <c r="A27" t="s">
        <v>182</v>
      </c>
      <c r="B27" t="s">
        <v>183</v>
      </c>
      <c r="C27">
        <v>38</v>
      </c>
      <c r="D27" t="s">
        <v>184</v>
      </c>
      <c r="E27">
        <v>31.637069787862295</v>
      </c>
      <c r="F27" t="s">
        <v>179</v>
      </c>
      <c r="G27">
        <v>27</v>
      </c>
      <c r="H27" t="s">
        <v>14</v>
      </c>
      <c r="I27" t="s">
        <v>180</v>
      </c>
      <c r="J27" t="s">
        <v>181</v>
      </c>
      <c r="K27">
        <v>25.054690000000001</v>
      </c>
      <c r="L27">
        <v>121.61669000000001</v>
      </c>
      <c r="M27" t="s">
        <v>2516</v>
      </c>
      <c r="N27" t="s">
        <v>2757</v>
      </c>
      <c r="O27" t="str">
        <f t="shared" si="0"/>
        <v>https://api.mapbox.com/directions/v5/mapbox/walking/121.61669,25.05469,121.616861, 25.05491?access_token=pk.eyJ1IjoiZ3JhbnRhYmM5OSIsImEiOiJjamhoZ2VrMGcxdDdmM2FwM3U2emkxZDBjIn0.RFRCH0jQOLFTAK7g93VM7Q</v>
      </c>
      <c r="P27" t="s">
        <v>2949</v>
      </c>
    </row>
    <row r="28" spans="1:16" x14ac:dyDescent="0.3">
      <c r="A28" t="s">
        <v>189</v>
      </c>
      <c r="B28" t="s">
        <v>190</v>
      </c>
      <c r="C28">
        <v>32</v>
      </c>
      <c r="D28" t="s">
        <v>150</v>
      </c>
      <c r="E28">
        <v>286.03774397098442</v>
      </c>
      <c r="F28" t="s">
        <v>186</v>
      </c>
      <c r="G28">
        <v>28</v>
      </c>
      <c r="H28" t="s">
        <v>14</v>
      </c>
      <c r="I28" t="s">
        <v>187</v>
      </c>
      <c r="J28" t="s">
        <v>188</v>
      </c>
      <c r="K28">
        <v>25.04814</v>
      </c>
      <c r="L28">
        <v>121.57467</v>
      </c>
      <c r="M28" t="s">
        <v>2517</v>
      </c>
      <c r="N28" t="s">
        <v>2758</v>
      </c>
      <c r="O28" t="str">
        <f t="shared" si="0"/>
        <v>https://api.mapbox.com/directions/v5/mapbox/walking/121.57467,25.04814,121.576244, 25.05017?access_token=pk.eyJ1IjoiZ3JhbnRhYmM5OSIsImEiOiJjamhoZ2VrMGcxdDdmM2FwM3U2emkxZDBjIn0.RFRCH0jQOLFTAK7g93VM7Q</v>
      </c>
      <c r="P28" t="s">
        <v>2950</v>
      </c>
    </row>
    <row r="29" spans="1:16" x14ac:dyDescent="0.3">
      <c r="A29" t="s">
        <v>195</v>
      </c>
      <c r="B29" t="s">
        <v>196</v>
      </c>
      <c r="C29">
        <v>54</v>
      </c>
      <c r="D29" t="s">
        <v>197</v>
      </c>
      <c r="E29">
        <v>269.14723258461549</v>
      </c>
      <c r="F29" t="s">
        <v>192</v>
      </c>
      <c r="G29">
        <v>29</v>
      </c>
      <c r="H29" t="s">
        <v>14</v>
      </c>
      <c r="I29" t="s">
        <v>193</v>
      </c>
      <c r="J29" t="s">
        <v>194</v>
      </c>
      <c r="K29">
        <v>25.031639999999999</v>
      </c>
      <c r="L29">
        <v>121.52655</v>
      </c>
      <c r="M29" t="s">
        <v>2518</v>
      </c>
      <c r="N29" t="s">
        <v>2759</v>
      </c>
      <c r="O29" t="str">
        <f t="shared" si="0"/>
        <v>https://api.mapbox.com/directions/v5/mapbox/walking/121.52655,25.03164,121.527854, 25.03367?access_token=pk.eyJ1IjoiZ3JhbnRhYmM5OSIsImEiOiJjamhoZ2VrMGcxdDdmM2FwM3U2emkxZDBjIn0.RFRCH0jQOLFTAK7g93VM7Q</v>
      </c>
      <c r="P29" t="s">
        <v>2951</v>
      </c>
    </row>
    <row r="30" spans="1:16" x14ac:dyDescent="0.3">
      <c r="A30" t="s">
        <v>202</v>
      </c>
      <c r="B30" t="s">
        <v>203</v>
      </c>
      <c r="C30">
        <v>74</v>
      </c>
      <c r="D30" t="s">
        <v>137</v>
      </c>
      <c r="E30">
        <v>1016.1381658255664</v>
      </c>
      <c r="F30" t="s">
        <v>199</v>
      </c>
      <c r="G30">
        <v>30</v>
      </c>
      <c r="H30" t="s">
        <v>14</v>
      </c>
      <c r="I30" t="s">
        <v>200</v>
      </c>
      <c r="J30" t="s">
        <v>201</v>
      </c>
      <c r="K30">
        <v>25.017054000000002</v>
      </c>
      <c r="L30">
        <v>121.544352</v>
      </c>
      <c r="M30" t="s">
        <v>2509</v>
      </c>
      <c r="N30" t="s">
        <v>2751</v>
      </c>
      <c r="O30" t="str">
        <f t="shared" si="0"/>
        <v>https://api.mapbox.com/directions/v5/mapbox/walking/121.544352,25.017054,121.543636, 25.026154?access_token=pk.eyJ1IjoiZ3JhbnRhYmM5OSIsImEiOiJjamhoZ2VrMGcxdDdmM2FwM3U2emkxZDBjIn0.RFRCH0jQOLFTAK7g93VM7Q</v>
      </c>
      <c r="P30" t="s">
        <v>2952</v>
      </c>
    </row>
    <row r="31" spans="1:16" x14ac:dyDescent="0.3">
      <c r="A31" t="s">
        <v>208</v>
      </c>
      <c r="B31" t="s">
        <v>209</v>
      </c>
      <c r="C31">
        <v>30</v>
      </c>
      <c r="D31" t="s">
        <v>210</v>
      </c>
      <c r="E31">
        <v>656.88809962387415</v>
      </c>
      <c r="F31" t="s">
        <v>205</v>
      </c>
      <c r="G31">
        <v>31</v>
      </c>
      <c r="H31" t="s">
        <v>14</v>
      </c>
      <c r="I31" t="s">
        <v>206</v>
      </c>
      <c r="J31" t="s">
        <v>207</v>
      </c>
      <c r="K31">
        <v>25.022413</v>
      </c>
      <c r="L31">
        <v>121.53456</v>
      </c>
      <c r="M31" t="s">
        <v>2519</v>
      </c>
      <c r="N31" t="s">
        <v>2760</v>
      </c>
      <c r="O31" t="str">
        <f t="shared" si="0"/>
        <v>https://api.mapbox.com/directions/v5/mapbox/walking/121.53456,25.022413,121.529093, 25.02019?access_token=pk.eyJ1IjoiZ3JhbnRhYmM5OSIsImEiOiJjamhoZ2VrMGcxdDdmM2FwM3U2emkxZDBjIn0.RFRCH0jQOLFTAK7g93VM7Q</v>
      </c>
      <c r="P31" t="s">
        <v>2953</v>
      </c>
    </row>
    <row r="32" spans="1:16" x14ac:dyDescent="0.3">
      <c r="A32" t="s">
        <v>215</v>
      </c>
      <c r="B32" t="s">
        <v>216</v>
      </c>
      <c r="C32">
        <v>38</v>
      </c>
      <c r="D32" t="s">
        <v>217</v>
      </c>
      <c r="E32">
        <v>47.333696758310396</v>
      </c>
      <c r="F32" t="s">
        <v>212</v>
      </c>
      <c r="G32">
        <v>32</v>
      </c>
      <c r="H32" t="s">
        <v>14</v>
      </c>
      <c r="I32" t="s">
        <v>213</v>
      </c>
      <c r="J32" t="s">
        <v>214</v>
      </c>
      <c r="K32">
        <v>25.023883999999999</v>
      </c>
      <c r="L32">
        <v>121.553161</v>
      </c>
      <c r="M32" t="s">
        <v>2520</v>
      </c>
      <c r="N32" t="s">
        <v>2761</v>
      </c>
      <c r="O32" t="str">
        <f t="shared" si="0"/>
        <v>https://api.mapbox.com/directions/v5/mapbox/walking/121.553161,25.023884,121.552737, 25.023852?access_token=pk.eyJ1IjoiZ3JhbnRhYmM5OSIsImEiOiJjamhoZ2VrMGcxdDdmM2FwM3U2emkxZDBjIn0.RFRCH0jQOLFTAK7g93VM7Q</v>
      </c>
      <c r="P32" t="s">
        <v>2954</v>
      </c>
    </row>
    <row r="33" spans="1:16" x14ac:dyDescent="0.3">
      <c r="A33" t="s">
        <v>222</v>
      </c>
      <c r="B33" t="s">
        <v>223</v>
      </c>
      <c r="C33">
        <v>46</v>
      </c>
      <c r="D33" t="s">
        <v>224</v>
      </c>
      <c r="E33">
        <v>365.53554566901062</v>
      </c>
      <c r="F33" t="s">
        <v>219</v>
      </c>
      <c r="G33">
        <v>33</v>
      </c>
      <c r="H33" t="s">
        <v>14</v>
      </c>
      <c r="I33" t="s">
        <v>220</v>
      </c>
      <c r="J33" t="s">
        <v>221</v>
      </c>
      <c r="K33">
        <v>25.048780000000001</v>
      </c>
      <c r="L33">
        <v>121.56086999999999</v>
      </c>
      <c r="M33" t="s">
        <v>2521</v>
      </c>
      <c r="N33" t="s">
        <v>2762</v>
      </c>
      <c r="O33" t="str">
        <f t="shared" si="0"/>
        <v>https://api.mapbox.com/directions/v5/mapbox/walking/121.56087,25.04878,121.563073, 25.05121?access_token=pk.eyJ1IjoiZ3JhbnRhYmM5OSIsImEiOiJjamhoZ2VrMGcxdDdmM2FwM3U2emkxZDBjIn0.RFRCH0jQOLFTAK7g93VM7Q</v>
      </c>
      <c r="P33" t="s">
        <v>2955</v>
      </c>
    </row>
    <row r="34" spans="1:16" x14ac:dyDescent="0.3">
      <c r="A34" t="s">
        <v>229</v>
      </c>
      <c r="B34" t="s">
        <v>230</v>
      </c>
      <c r="C34">
        <v>32</v>
      </c>
      <c r="D34" t="s">
        <v>231</v>
      </c>
      <c r="E34">
        <v>9.7739527217350908</v>
      </c>
      <c r="F34" t="s">
        <v>226</v>
      </c>
      <c r="G34">
        <v>34</v>
      </c>
      <c r="H34" t="s">
        <v>14</v>
      </c>
      <c r="I34" t="s">
        <v>227</v>
      </c>
      <c r="J34" t="s">
        <v>228</v>
      </c>
      <c r="K34">
        <v>25.058368999999999</v>
      </c>
      <c r="L34">
        <v>121.532934</v>
      </c>
      <c r="M34" t="s">
        <v>2522</v>
      </c>
      <c r="N34" t="s">
        <v>2763</v>
      </c>
      <c r="O34" t="str">
        <f t="shared" si="0"/>
        <v>https://api.mapbox.com/directions/v5/mapbox/walking/121.532934,25.058369,121.533004, 25.058316?access_token=pk.eyJ1IjoiZ3JhbnRhYmM5OSIsImEiOiJjamhoZ2VrMGcxdDdmM2FwM3U2emkxZDBjIn0.RFRCH0jQOLFTAK7g93VM7Q</v>
      </c>
      <c r="P34" t="s">
        <v>2956</v>
      </c>
    </row>
    <row r="35" spans="1:16" x14ac:dyDescent="0.3">
      <c r="A35" t="s">
        <v>236</v>
      </c>
      <c r="B35" t="s">
        <v>237</v>
      </c>
      <c r="C35">
        <v>30</v>
      </c>
      <c r="D35" t="s">
        <v>231</v>
      </c>
      <c r="E35">
        <v>15.892197571860585</v>
      </c>
      <c r="F35" t="s">
        <v>233</v>
      </c>
      <c r="G35">
        <v>35</v>
      </c>
      <c r="H35" t="s">
        <v>14</v>
      </c>
      <c r="I35" t="s">
        <v>234</v>
      </c>
      <c r="J35" t="s">
        <v>235</v>
      </c>
      <c r="K35">
        <v>25.059978000000001</v>
      </c>
      <c r="L35">
        <v>121.53330200000001</v>
      </c>
      <c r="M35" t="s">
        <v>2523</v>
      </c>
      <c r="N35" t="s">
        <v>2764</v>
      </c>
      <c r="O35" t="str">
        <f t="shared" si="0"/>
        <v>https://api.mapbox.com/directions/v5/mapbox/walking/121.533302,25.059978,121.533393, 25.059868?access_token=pk.eyJ1IjoiZ3JhbnRhYmM5OSIsImEiOiJjamhoZ2VrMGcxdDdmM2FwM3U2emkxZDBjIn0.RFRCH0jQOLFTAK7g93VM7Q</v>
      </c>
      <c r="P35" t="s">
        <v>2957</v>
      </c>
    </row>
    <row r="36" spans="1:16" x14ac:dyDescent="0.3">
      <c r="A36" t="s">
        <v>242</v>
      </c>
      <c r="B36" t="s">
        <v>243</v>
      </c>
      <c r="C36">
        <v>72</v>
      </c>
      <c r="D36" t="s">
        <v>137</v>
      </c>
      <c r="E36">
        <v>618.75987422347271</v>
      </c>
      <c r="F36" t="s">
        <v>239</v>
      </c>
      <c r="G36">
        <v>36</v>
      </c>
      <c r="H36" t="s">
        <v>14</v>
      </c>
      <c r="I36" t="s">
        <v>240</v>
      </c>
      <c r="J36" t="s">
        <v>241</v>
      </c>
      <c r="K36">
        <v>25.02101</v>
      </c>
      <c r="L36">
        <v>121.54152999999999</v>
      </c>
      <c r="M36" t="s">
        <v>2524</v>
      </c>
      <c r="N36" t="s">
        <v>2751</v>
      </c>
      <c r="O36" t="str">
        <f t="shared" si="0"/>
        <v>https://api.mapbox.com/directions/v5/mapbox/walking/121.54153,25.02101,121.543636, 25.02615?access_token=pk.eyJ1IjoiZ3JhbnRhYmM5OSIsImEiOiJjamhoZ2VrMGcxdDdmM2FwM3U2emkxZDBjIn0.RFRCH0jQOLFTAK7g93VM7Q</v>
      </c>
      <c r="P36" t="s">
        <v>2958</v>
      </c>
    </row>
    <row r="37" spans="1:16" x14ac:dyDescent="0.3">
      <c r="A37" t="s">
        <v>248</v>
      </c>
      <c r="B37" t="s">
        <v>249</v>
      </c>
      <c r="C37">
        <v>46</v>
      </c>
      <c r="D37" t="s">
        <v>197</v>
      </c>
      <c r="E37">
        <v>13.54122791877117</v>
      </c>
      <c r="F37" t="s">
        <v>245</v>
      </c>
      <c r="G37">
        <v>37</v>
      </c>
      <c r="H37" t="s">
        <v>14</v>
      </c>
      <c r="I37" t="s">
        <v>246</v>
      </c>
      <c r="J37" t="s">
        <v>247</v>
      </c>
      <c r="K37">
        <v>25.0337</v>
      </c>
      <c r="L37">
        <v>121.528988</v>
      </c>
      <c r="M37" t="s">
        <v>2525</v>
      </c>
      <c r="N37" t="s">
        <v>2765</v>
      </c>
      <c r="O37" t="str">
        <f t="shared" si="0"/>
        <v>https://api.mapbox.com/directions/v5/mapbox/walking/121.528988,25.0337,121.528879, 25.033646?access_token=pk.eyJ1IjoiZ3JhbnRhYmM5OSIsImEiOiJjamhoZ2VrMGcxdDdmM2FwM3U2emkxZDBjIn0.RFRCH0jQOLFTAK7g93VM7Q</v>
      </c>
      <c r="P37" t="s">
        <v>2959</v>
      </c>
    </row>
    <row r="38" spans="1:16" x14ac:dyDescent="0.3">
      <c r="A38" t="s">
        <v>254</v>
      </c>
      <c r="B38" t="s">
        <v>255</v>
      </c>
      <c r="C38">
        <v>32</v>
      </c>
      <c r="D38" t="s">
        <v>210</v>
      </c>
      <c r="E38">
        <v>629.23638316465838</v>
      </c>
      <c r="F38" t="s">
        <v>251</v>
      </c>
      <c r="G38">
        <v>38</v>
      </c>
      <c r="H38" t="s">
        <v>14</v>
      </c>
      <c r="I38" t="s">
        <v>252</v>
      </c>
      <c r="J38" t="s">
        <v>253</v>
      </c>
      <c r="K38">
        <v>25.026603000000001</v>
      </c>
      <c r="L38">
        <v>121.52943999999999</v>
      </c>
      <c r="M38" t="s">
        <v>2526</v>
      </c>
      <c r="N38" t="s">
        <v>2766</v>
      </c>
      <c r="O38" t="str">
        <f t="shared" si="0"/>
        <v>https://api.mapbox.com/directions/v5/mapbox/walking/121.52944,25.026603,121.527849, 25.02117?access_token=pk.eyJ1IjoiZ3JhbnRhYmM5OSIsImEiOiJjamhoZ2VrMGcxdDdmM2FwM3U2emkxZDBjIn0.RFRCH0jQOLFTAK7g93VM7Q</v>
      </c>
      <c r="P38" t="s">
        <v>2960</v>
      </c>
    </row>
    <row r="39" spans="1:16" x14ac:dyDescent="0.3">
      <c r="A39" t="s">
        <v>260</v>
      </c>
      <c r="B39" t="s">
        <v>261</v>
      </c>
      <c r="C39">
        <v>26</v>
      </c>
      <c r="D39" t="s">
        <v>262</v>
      </c>
      <c r="E39">
        <v>284.47377332504169</v>
      </c>
      <c r="F39" t="s">
        <v>257</v>
      </c>
      <c r="G39">
        <v>39</v>
      </c>
      <c r="H39" t="s">
        <v>14</v>
      </c>
      <c r="I39" t="s">
        <v>258</v>
      </c>
      <c r="J39" t="s">
        <v>259</v>
      </c>
      <c r="K39">
        <v>25.058</v>
      </c>
      <c r="L39">
        <v>121.61422</v>
      </c>
      <c r="M39" t="s">
        <v>2527</v>
      </c>
      <c r="N39" t="s">
        <v>2767</v>
      </c>
      <c r="O39" t="str">
        <f t="shared" si="0"/>
        <v>https://api.mapbox.com/directions/v5/mapbox/walking/121.61422,25.058,121.615817, 25.05999?access_token=pk.eyJ1IjoiZ3JhbnRhYmM5OSIsImEiOiJjamhoZ2VrMGcxdDdmM2FwM3U2emkxZDBjIn0.RFRCH0jQOLFTAK7g93VM7Q</v>
      </c>
      <c r="P39" t="s">
        <v>2961</v>
      </c>
    </row>
    <row r="40" spans="1:16" x14ac:dyDescent="0.3">
      <c r="A40" t="s">
        <v>267</v>
      </c>
      <c r="B40" t="s">
        <v>268</v>
      </c>
      <c r="C40">
        <v>34</v>
      </c>
      <c r="D40" t="s">
        <v>96</v>
      </c>
      <c r="E40">
        <v>435.88614673593122</v>
      </c>
      <c r="F40" t="s">
        <v>264</v>
      </c>
      <c r="G40">
        <v>40</v>
      </c>
      <c r="H40" t="s">
        <v>14</v>
      </c>
      <c r="I40" t="s">
        <v>265</v>
      </c>
      <c r="J40" t="s">
        <v>266</v>
      </c>
      <c r="K40">
        <v>25.042870000000001</v>
      </c>
      <c r="L40">
        <v>121.5864</v>
      </c>
      <c r="M40" t="s">
        <v>2528</v>
      </c>
      <c r="N40" t="s">
        <v>2768</v>
      </c>
      <c r="O40" t="str">
        <f t="shared" si="0"/>
        <v>https://api.mapbox.com/directions/v5/mapbox/walking/121.5864,25.04287,121.583277, 25.045232?access_token=pk.eyJ1IjoiZ3JhbnRhYmM5OSIsImEiOiJjamhoZ2VrMGcxdDdmM2FwM3U2emkxZDBjIn0.RFRCH0jQOLFTAK7g93VM7Q</v>
      </c>
      <c r="P40" t="s">
        <v>2962</v>
      </c>
    </row>
    <row r="41" spans="1:16" x14ac:dyDescent="0.3">
      <c r="A41" t="s">
        <v>273</v>
      </c>
      <c r="B41" t="s">
        <v>274</v>
      </c>
      <c r="C41">
        <v>30</v>
      </c>
      <c r="D41" t="s">
        <v>157</v>
      </c>
      <c r="E41">
        <v>866.20710845281258</v>
      </c>
      <c r="F41" t="s">
        <v>270</v>
      </c>
      <c r="G41">
        <v>41</v>
      </c>
      <c r="H41" t="s">
        <v>14</v>
      </c>
      <c r="I41" t="s">
        <v>271</v>
      </c>
      <c r="J41" t="s">
        <v>272</v>
      </c>
      <c r="K41">
        <v>25.047425</v>
      </c>
      <c r="L41">
        <v>121.61370599999999</v>
      </c>
      <c r="M41" t="s">
        <v>2529</v>
      </c>
      <c r="N41" t="s">
        <v>2769</v>
      </c>
      <c r="O41" t="str">
        <f t="shared" si="0"/>
        <v>https://api.mapbox.com/directions/v5/mapbox/walking/121.613706,25.047425,121.60743, 25.052025?access_token=pk.eyJ1IjoiZ3JhbnRhYmM5OSIsImEiOiJjamhoZ2VrMGcxdDdmM2FwM3U2emkxZDBjIn0.RFRCH0jQOLFTAK7g93VM7Q</v>
      </c>
      <c r="P41" t="s">
        <v>2963</v>
      </c>
    </row>
    <row r="42" spans="1:16" x14ac:dyDescent="0.3">
      <c r="A42" t="s">
        <v>279</v>
      </c>
      <c r="B42" t="s">
        <v>280</v>
      </c>
      <c r="C42">
        <v>38</v>
      </c>
      <c r="D42" t="s">
        <v>96</v>
      </c>
      <c r="E42">
        <v>38.793524891503985</v>
      </c>
      <c r="F42" t="s">
        <v>276</v>
      </c>
      <c r="G42">
        <v>42</v>
      </c>
      <c r="H42" t="s">
        <v>14</v>
      </c>
      <c r="I42" t="s">
        <v>277</v>
      </c>
      <c r="J42" t="s">
        <v>278</v>
      </c>
      <c r="K42">
        <v>25.044309999999999</v>
      </c>
      <c r="L42">
        <v>121.58174</v>
      </c>
      <c r="M42" t="s">
        <v>2530</v>
      </c>
      <c r="N42" t="s">
        <v>2770</v>
      </c>
      <c r="O42" t="str">
        <f t="shared" si="0"/>
        <v>https://api.mapbox.com/directions/v5/mapbox/walking/121.58174,25.04431,121.58141, 25.04442?access_token=pk.eyJ1IjoiZ3JhbnRhYmM5OSIsImEiOiJjamhoZ2VrMGcxdDdmM2FwM3U2emkxZDBjIn0.RFRCH0jQOLFTAK7g93VM7Q</v>
      </c>
      <c r="P42" t="s">
        <v>2964</v>
      </c>
    </row>
    <row r="43" spans="1:16" x14ac:dyDescent="0.3">
      <c r="A43" t="s">
        <v>285</v>
      </c>
      <c r="B43" t="s">
        <v>286</v>
      </c>
      <c r="C43">
        <v>30</v>
      </c>
      <c r="D43" t="s">
        <v>157</v>
      </c>
      <c r="E43">
        <v>1971.6852524343708</v>
      </c>
      <c r="F43" t="s">
        <v>282</v>
      </c>
      <c r="G43">
        <v>43</v>
      </c>
      <c r="H43" t="s">
        <v>14</v>
      </c>
      <c r="I43" t="s">
        <v>283</v>
      </c>
      <c r="J43" t="s">
        <v>284</v>
      </c>
      <c r="K43">
        <v>25.035639</v>
      </c>
      <c r="L43">
        <v>121.614154</v>
      </c>
      <c r="M43" t="s">
        <v>2529</v>
      </c>
      <c r="N43" t="s">
        <v>2769</v>
      </c>
      <c r="O43" t="str">
        <f t="shared" si="0"/>
        <v>https://api.mapbox.com/directions/v5/mapbox/walking/121.614154,25.035639,121.60743, 25.052025?access_token=pk.eyJ1IjoiZ3JhbnRhYmM5OSIsImEiOiJjamhoZ2VrMGcxdDdmM2FwM3U2emkxZDBjIn0.RFRCH0jQOLFTAK7g93VM7Q</v>
      </c>
      <c r="P43" t="s">
        <v>2965</v>
      </c>
    </row>
    <row r="44" spans="1:16" x14ac:dyDescent="0.3">
      <c r="A44" t="s">
        <v>291</v>
      </c>
      <c r="B44" t="s">
        <v>292</v>
      </c>
      <c r="C44">
        <v>36</v>
      </c>
      <c r="D44" t="s">
        <v>262</v>
      </c>
      <c r="E44">
        <v>20.106962652796486</v>
      </c>
      <c r="F44" t="s">
        <v>288</v>
      </c>
      <c r="G44">
        <v>44</v>
      </c>
      <c r="H44" t="s">
        <v>14</v>
      </c>
      <c r="I44" t="s">
        <v>289</v>
      </c>
      <c r="J44" t="s">
        <v>290</v>
      </c>
      <c r="K44">
        <v>25.059729999999998</v>
      </c>
      <c r="L44">
        <v>121.616187</v>
      </c>
      <c r="M44" t="s">
        <v>2531</v>
      </c>
      <c r="N44" t="s">
        <v>2771</v>
      </c>
      <c r="O44" t="str">
        <f t="shared" si="0"/>
        <v>https://api.mapbox.com/directions/v5/mapbox/walking/121.616187,25.05973,121.616091, 25.059883?access_token=pk.eyJ1IjoiZ3JhbnRhYmM5OSIsImEiOiJjamhoZ2VrMGcxdDdmM2FwM3U2emkxZDBjIn0.RFRCH0jQOLFTAK7g93VM7Q</v>
      </c>
      <c r="P44" t="s">
        <v>2966</v>
      </c>
    </row>
    <row r="45" spans="1:16" x14ac:dyDescent="0.3">
      <c r="A45" t="s">
        <v>297</v>
      </c>
      <c r="B45" t="s">
        <v>298</v>
      </c>
      <c r="C45">
        <v>30</v>
      </c>
      <c r="D45" t="s">
        <v>299</v>
      </c>
      <c r="E45">
        <v>20.901105220616301</v>
      </c>
      <c r="F45" t="s">
        <v>294</v>
      </c>
      <c r="G45">
        <v>45</v>
      </c>
      <c r="H45" t="s">
        <v>14</v>
      </c>
      <c r="I45" t="s">
        <v>295</v>
      </c>
      <c r="J45" t="s">
        <v>296</v>
      </c>
      <c r="K45">
        <v>25.014759999999999</v>
      </c>
      <c r="L45">
        <v>121.534538</v>
      </c>
      <c r="M45" t="s">
        <v>2532</v>
      </c>
      <c r="N45" t="s">
        <v>2772</v>
      </c>
      <c r="O45" t="str">
        <f t="shared" si="0"/>
        <v>https://api.mapbox.com/directions/v5/mapbox/walking/121.534538,25.01476,121.534721, 25.014718?access_token=pk.eyJ1IjoiZ3JhbnRhYmM5OSIsImEiOiJjamhoZ2VrMGcxdDdmM2FwM3U2emkxZDBjIn0.RFRCH0jQOLFTAK7g93VM7Q</v>
      </c>
      <c r="P45" t="s">
        <v>2967</v>
      </c>
    </row>
    <row r="46" spans="1:16" x14ac:dyDescent="0.3">
      <c r="A46" t="s">
        <v>304</v>
      </c>
      <c r="B46" t="s">
        <v>305</v>
      </c>
      <c r="C46">
        <v>58</v>
      </c>
      <c r="D46" t="s">
        <v>184</v>
      </c>
      <c r="E46">
        <v>621.80538604189724</v>
      </c>
      <c r="F46" t="s">
        <v>301</v>
      </c>
      <c r="G46">
        <v>46</v>
      </c>
      <c r="H46" t="s">
        <v>14</v>
      </c>
      <c r="I46" t="s">
        <v>302</v>
      </c>
      <c r="J46" t="s">
        <v>303</v>
      </c>
      <c r="K46">
        <v>25.056504</v>
      </c>
      <c r="L46">
        <v>121.611389</v>
      </c>
      <c r="M46" t="s">
        <v>2533</v>
      </c>
      <c r="N46" t="s">
        <v>2773</v>
      </c>
      <c r="O46" t="str">
        <f t="shared" si="0"/>
        <v>https://api.mapbox.com/directions/v5/mapbox/walking/121.611389,25.056504,121.616936, 25.055847?access_token=pk.eyJ1IjoiZ3JhbnRhYmM5OSIsImEiOiJjamhoZ2VrMGcxdDdmM2FwM3U2emkxZDBjIn0.RFRCH0jQOLFTAK7g93VM7Q</v>
      </c>
      <c r="P46" t="s">
        <v>2968</v>
      </c>
    </row>
    <row r="47" spans="1:16" x14ac:dyDescent="0.3">
      <c r="A47" t="s">
        <v>310</v>
      </c>
      <c r="B47" t="s">
        <v>311</v>
      </c>
      <c r="C47">
        <v>34</v>
      </c>
      <c r="D47" t="s">
        <v>312</v>
      </c>
      <c r="E47">
        <v>61.894537841718382</v>
      </c>
      <c r="F47" t="s">
        <v>307</v>
      </c>
      <c r="G47">
        <v>47</v>
      </c>
      <c r="H47" t="s">
        <v>14</v>
      </c>
      <c r="I47" t="s">
        <v>308</v>
      </c>
      <c r="J47" t="s">
        <v>309</v>
      </c>
      <c r="K47">
        <v>25.042275</v>
      </c>
      <c r="L47">
        <v>121.533939</v>
      </c>
      <c r="M47" t="s">
        <v>2534</v>
      </c>
      <c r="N47" t="s">
        <v>2774</v>
      </c>
      <c r="O47" t="str">
        <f t="shared" si="0"/>
        <v>https://api.mapbox.com/directions/v5/mapbox/walking/121.533939,25.042275,121.53368, 25.041783?access_token=pk.eyJ1IjoiZ3JhbnRhYmM5OSIsImEiOiJjamhoZ2VrMGcxdDdmM2FwM3U2emkxZDBjIn0.RFRCH0jQOLFTAK7g93VM7Q</v>
      </c>
      <c r="P47" t="s">
        <v>2969</v>
      </c>
    </row>
    <row r="48" spans="1:16" x14ac:dyDescent="0.3">
      <c r="A48" t="s">
        <v>317</v>
      </c>
      <c r="B48" t="s">
        <v>318</v>
      </c>
      <c r="C48">
        <v>38</v>
      </c>
      <c r="D48" t="s">
        <v>157</v>
      </c>
      <c r="E48">
        <v>99.193661988441832</v>
      </c>
      <c r="F48" t="s">
        <v>314</v>
      </c>
      <c r="G48">
        <v>48</v>
      </c>
      <c r="H48" t="s">
        <v>14</v>
      </c>
      <c r="I48" t="s">
        <v>315</v>
      </c>
      <c r="J48" t="s">
        <v>316</v>
      </c>
      <c r="K48">
        <v>25.05247</v>
      </c>
      <c r="L48">
        <v>121.60820200000001</v>
      </c>
      <c r="M48" t="s">
        <v>2529</v>
      </c>
      <c r="N48" t="s">
        <v>2769</v>
      </c>
      <c r="O48" t="str">
        <f t="shared" si="0"/>
        <v>https://api.mapbox.com/directions/v5/mapbox/walking/121.608202,25.05247,121.60743, 25.052025?access_token=pk.eyJ1IjoiZ3JhbnRhYmM5OSIsImEiOiJjamhoZ2VrMGcxdDdmM2FwM3U2emkxZDBjIn0.RFRCH0jQOLFTAK7g93VM7Q</v>
      </c>
      <c r="P48" t="s">
        <v>2970</v>
      </c>
    </row>
    <row r="49" spans="1:16" x14ac:dyDescent="0.3">
      <c r="A49" t="s">
        <v>323</v>
      </c>
      <c r="B49" t="s">
        <v>324</v>
      </c>
      <c r="C49">
        <v>52</v>
      </c>
      <c r="D49" t="s">
        <v>325</v>
      </c>
      <c r="E49">
        <v>103.62092746986542</v>
      </c>
      <c r="F49" t="s">
        <v>320</v>
      </c>
      <c r="G49">
        <v>49</v>
      </c>
      <c r="H49" t="s">
        <v>14</v>
      </c>
      <c r="I49" t="s">
        <v>321</v>
      </c>
      <c r="J49" t="s">
        <v>322</v>
      </c>
      <c r="K49">
        <v>25.040901000000002</v>
      </c>
      <c r="L49">
        <v>121.54825200000001</v>
      </c>
      <c r="M49" t="s">
        <v>2535</v>
      </c>
      <c r="N49" t="s">
        <v>2775</v>
      </c>
      <c r="O49" t="str">
        <f t="shared" si="0"/>
        <v>https://api.mapbox.com/directions/v5/mapbox/walking/121.548252,25.040901,121.549174, 25.041029?access_token=pk.eyJ1IjoiZ3JhbnRhYmM5OSIsImEiOiJjamhoZ2VrMGcxdDdmM2FwM3U2emkxZDBjIn0.RFRCH0jQOLFTAK7g93VM7Q</v>
      </c>
      <c r="P49" t="s">
        <v>2971</v>
      </c>
    </row>
    <row r="50" spans="1:16" x14ac:dyDescent="0.3">
      <c r="A50" t="s">
        <v>330</v>
      </c>
      <c r="B50" t="s">
        <v>331</v>
      </c>
      <c r="C50">
        <v>52</v>
      </c>
      <c r="D50" t="s">
        <v>117</v>
      </c>
      <c r="E50">
        <v>890.35598801236904</v>
      </c>
      <c r="F50" t="s">
        <v>327</v>
      </c>
      <c r="G50">
        <v>50</v>
      </c>
      <c r="H50" t="s">
        <v>14</v>
      </c>
      <c r="I50" t="s">
        <v>328</v>
      </c>
      <c r="J50" t="s">
        <v>329</v>
      </c>
      <c r="K50">
        <v>25.062002</v>
      </c>
      <c r="L50">
        <v>121.560186</v>
      </c>
      <c r="M50" t="s">
        <v>2536</v>
      </c>
      <c r="N50" t="s">
        <v>2748</v>
      </c>
      <c r="O50" t="str">
        <f t="shared" si="0"/>
        <v>https://api.mapbox.com/directions/v5/mapbox/walking/121.560186,25.062002,121.552241, 25.062923?access_token=pk.eyJ1IjoiZ3JhbnRhYmM5OSIsImEiOiJjamhoZ2VrMGcxdDdmM2FwM3U2emkxZDBjIn0.RFRCH0jQOLFTAK7g93VM7Q</v>
      </c>
      <c r="P50" t="s">
        <v>2972</v>
      </c>
    </row>
    <row r="51" spans="1:16" x14ac:dyDescent="0.3">
      <c r="A51" t="s">
        <v>336</v>
      </c>
      <c r="B51" t="s">
        <v>337</v>
      </c>
      <c r="C51">
        <v>44</v>
      </c>
      <c r="D51" t="s">
        <v>231</v>
      </c>
      <c r="E51">
        <v>668.75328397021144</v>
      </c>
      <c r="F51" t="s">
        <v>333</v>
      </c>
      <c r="G51">
        <v>51</v>
      </c>
      <c r="H51" t="s">
        <v>14</v>
      </c>
      <c r="I51" t="s">
        <v>334</v>
      </c>
      <c r="J51" t="s">
        <v>335</v>
      </c>
      <c r="K51">
        <v>25.065031000000001</v>
      </c>
      <c r="L51">
        <v>121.53677500000001</v>
      </c>
      <c r="M51" t="s">
        <v>2537</v>
      </c>
      <c r="N51" t="s">
        <v>2776</v>
      </c>
      <c r="O51" t="str">
        <f t="shared" si="0"/>
        <v>https://api.mapbox.com/directions/v5/mapbox/walking/121.536775,25.065031,121.532991, 25.060365?access_token=pk.eyJ1IjoiZ3JhbnRhYmM5OSIsImEiOiJjamhoZ2VrMGcxdDdmM2FwM3U2emkxZDBjIn0.RFRCH0jQOLFTAK7g93VM7Q</v>
      </c>
      <c r="P51" t="s">
        <v>2973</v>
      </c>
    </row>
    <row r="52" spans="1:16" x14ac:dyDescent="0.3">
      <c r="A52" t="s">
        <v>342</v>
      </c>
      <c r="B52" t="s">
        <v>343</v>
      </c>
      <c r="C52">
        <v>30</v>
      </c>
      <c r="D52" t="s">
        <v>344</v>
      </c>
      <c r="E52">
        <v>450.49303481311335</v>
      </c>
      <c r="F52" t="s">
        <v>339</v>
      </c>
      <c r="G52">
        <v>52</v>
      </c>
      <c r="H52" t="s">
        <v>14</v>
      </c>
      <c r="I52" t="s">
        <v>340</v>
      </c>
      <c r="J52" t="s">
        <v>341</v>
      </c>
      <c r="K52">
        <v>25.054760999999999</v>
      </c>
      <c r="L52">
        <v>121.536925</v>
      </c>
      <c r="M52" t="s">
        <v>2538</v>
      </c>
      <c r="N52" t="s">
        <v>2777</v>
      </c>
      <c r="O52" t="str">
        <f t="shared" si="0"/>
        <v>https://api.mapbox.com/directions/v5/mapbox/walking/121.536925,25.054761,121.534081, 25.051882?access_token=pk.eyJ1IjoiZ3JhbnRhYmM5OSIsImEiOiJjamhoZ2VrMGcxdDdmM2FwM3U2emkxZDBjIn0.RFRCH0jQOLFTAK7g93VM7Q</v>
      </c>
      <c r="P52" t="s">
        <v>2974</v>
      </c>
    </row>
    <row r="53" spans="1:16" x14ac:dyDescent="0.3">
      <c r="A53" t="s">
        <v>349</v>
      </c>
      <c r="B53" t="s">
        <v>350</v>
      </c>
      <c r="C53">
        <v>26</v>
      </c>
      <c r="D53" t="s">
        <v>312</v>
      </c>
      <c r="E53">
        <v>458.0245149560381</v>
      </c>
      <c r="F53" t="s">
        <v>346</v>
      </c>
      <c r="G53">
        <v>53</v>
      </c>
      <c r="H53" t="s">
        <v>14</v>
      </c>
      <c r="I53" t="s">
        <v>347</v>
      </c>
      <c r="J53" t="s">
        <v>348</v>
      </c>
      <c r="K53">
        <v>25.044781</v>
      </c>
      <c r="L53">
        <v>121.536609</v>
      </c>
      <c r="M53" t="s">
        <v>2539</v>
      </c>
      <c r="N53" t="s">
        <v>2778</v>
      </c>
      <c r="O53" t="str">
        <f t="shared" si="0"/>
        <v>https://api.mapbox.com/directions/v5/mapbox/walking/121.536609,25.044781,121.533213, 25.042458?access_token=pk.eyJ1IjoiZ3JhbnRhYmM5OSIsImEiOiJjamhoZ2VrMGcxdDdmM2FwM3U2emkxZDBjIn0.RFRCH0jQOLFTAK7g93VM7Q</v>
      </c>
      <c r="P53" t="s">
        <v>2975</v>
      </c>
    </row>
    <row r="54" spans="1:16" x14ac:dyDescent="0.3">
      <c r="A54" t="s">
        <v>355</v>
      </c>
      <c r="B54" t="s">
        <v>356</v>
      </c>
      <c r="C54">
        <v>30</v>
      </c>
      <c r="D54" t="s">
        <v>164</v>
      </c>
      <c r="E54">
        <v>559.23057737299598</v>
      </c>
      <c r="F54" t="s">
        <v>352</v>
      </c>
      <c r="G54">
        <v>54</v>
      </c>
      <c r="H54" t="s">
        <v>14</v>
      </c>
      <c r="I54" t="s">
        <v>353</v>
      </c>
      <c r="J54" t="s">
        <v>354</v>
      </c>
      <c r="K54">
        <v>25.028797999999998</v>
      </c>
      <c r="L54">
        <v>121.538073</v>
      </c>
      <c r="M54" t="s">
        <v>2540</v>
      </c>
      <c r="N54" t="s">
        <v>2754</v>
      </c>
      <c r="O54" t="str">
        <f t="shared" si="0"/>
        <v>https://api.mapbox.com/directions/v5/mapbox/walking/121.538073,25.028798,121.535989, 25.033369?access_token=pk.eyJ1IjoiZ3JhbnRhYmM5OSIsImEiOiJjamhoZ2VrMGcxdDdmM2FwM3U2emkxZDBjIn0.RFRCH0jQOLFTAK7g93VM7Q</v>
      </c>
      <c r="P54" t="s">
        <v>2976</v>
      </c>
    </row>
    <row r="55" spans="1:16" x14ac:dyDescent="0.3">
      <c r="A55" t="s">
        <v>361</v>
      </c>
      <c r="B55" t="s">
        <v>362</v>
      </c>
      <c r="C55">
        <v>46</v>
      </c>
      <c r="D55" t="s">
        <v>124</v>
      </c>
      <c r="E55">
        <v>272.1438271641303</v>
      </c>
      <c r="F55" t="s">
        <v>358</v>
      </c>
      <c r="G55">
        <v>55</v>
      </c>
      <c r="H55" t="s">
        <v>14</v>
      </c>
      <c r="I55" t="s">
        <v>359</v>
      </c>
      <c r="J55" t="s">
        <v>360</v>
      </c>
      <c r="K55">
        <v>25.049505</v>
      </c>
      <c r="L55">
        <v>121.549408</v>
      </c>
      <c r="M55" t="s">
        <v>2541</v>
      </c>
      <c r="N55" t="s">
        <v>2779</v>
      </c>
      <c r="O55" t="str">
        <f t="shared" si="0"/>
        <v>https://api.mapbox.com/directions/v5/mapbox/walking/121.549408,25.049505,121.550715, 25.051571?access_token=pk.eyJ1IjoiZ3JhbnRhYmM5OSIsImEiOiJjamhoZ2VrMGcxdDdmM2FwM3U2emkxZDBjIn0.RFRCH0jQOLFTAK7g93VM7Q</v>
      </c>
      <c r="P55" t="s">
        <v>2977</v>
      </c>
    </row>
    <row r="56" spans="1:16" x14ac:dyDescent="0.3">
      <c r="A56" t="s">
        <v>367</v>
      </c>
      <c r="B56" t="s">
        <v>368</v>
      </c>
      <c r="C56">
        <v>42</v>
      </c>
      <c r="D56" t="s">
        <v>369</v>
      </c>
      <c r="E56">
        <v>611.14641738620867</v>
      </c>
      <c r="F56" t="s">
        <v>364</v>
      </c>
      <c r="G56">
        <v>56</v>
      </c>
      <c r="H56" t="s">
        <v>14</v>
      </c>
      <c r="I56" t="s">
        <v>365</v>
      </c>
      <c r="J56" t="s">
        <v>366</v>
      </c>
      <c r="K56">
        <v>25.038954</v>
      </c>
      <c r="L56">
        <v>121.522334</v>
      </c>
      <c r="M56" t="s">
        <v>2542</v>
      </c>
      <c r="N56" t="s">
        <v>2780</v>
      </c>
      <c r="O56" t="str">
        <f t="shared" si="0"/>
        <v>https://api.mapbox.com/directions/v5/mapbox/walking/121.522334,25.038954,121.524217, 25.044111?access_token=pk.eyJ1IjoiZ3JhbnRhYmM5OSIsImEiOiJjamhoZ2VrMGcxdDdmM2FwM3U2emkxZDBjIn0.RFRCH0jQOLFTAK7g93VM7Q</v>
      </c>
      <c r="P56" t="s">
        <v>2978</v>
      </c>
    </row>
    <row r="57" spans="1:16" x14ac:dyDescent="0.3">
      <c r="A57" t="s">
        <v>374</v>
      </c>
      <c r="B57" t="s">
        <v>375</v>
      </c>
      <c r="C57">
        <v>46</v>
      </c>
      <c r="D57" t="s">
        <v>164</v>
      </c>
      <c r="E57">
        <v>798.68674269257644</v>
      </c>
      <c r="F57" t="s">
        <v>371</v>
      </c>
      <c r="G57">
        <v>57</v>
      </c>
      <c r="H57" t="s">
        <v>14</v>
      </c>
      <c r="I57" t="s">
        <v>372</v>
      </c>
      <c r="J57" t="s">
        <v>373</v>
      </c>
      <c r="K57">
        <v>25.026216999999999</v>
      </c>
      <c r="L57">
        <v>121.53519</v>
      </c>
      <c r="M57" t="s">
        <v>2543</v>
      </c>
      <c r="N57" t="s">
        <v>2781</v>
      </c>
      <c r="O57" t="str">
        <f t="shared" si="0"/>
        <v>https://api.mapbox.com/directions/v5/mapbox/walking/121.53519,25.026217,121.535292, 25.03339?access_token=pk.eyJ1IjoiZ3JhbnRhYmM5OSIsImEiOiJjamhoZ2VrMGcxdDdmM2FwM3U2emkxZDBjIn0.RFRCH0jQOLFTAK7g93VM7Q</v>
      </c>
      <c r="P57" t="s">
        <v>2979</v>
      </c>
    </row>
    <row r="58" spans="1:16" x14ac:dyDescent="0.3">
      <c r="A58" t="s">
        <v>380</v>
      </c>
      <c r="B58" t="s">
        <v>381</v>
      </c>
      <c r="C58">
        <v>48</v>
      </c>
      <c r="D58" t="s">
        <v>369</v>
      </c>
      <c r="E58">
        <v>92.024329342592139</v>
      </c>
      <c r="F58" t="s">
        <v>377</v>
      </c>
      <c r="G58">
        <v>58</v>
      </c>
      <c r="H58" t="s">
        <v>14</v>
      </c>
      <c r="I58" t="s">
        <v>378</v>
      </c>
      <c r="J58" t="s">
        <v>379</v>
      </c>
      <c r="K58">
        <v>25.045266999999999</v>
      </c>
      <c r="L58">
        <v>121.5222</v>
      </c>
      <c r="M58" t="s">
        <v>2544</v>
      </c>
      <c r="N58" t="s">
        <v>2782</v>
      </c>
      <c r="O58" t="str">
        <f t="shared" si="0"/>
        <v>https://api.mapbox.com/directions/v5/mapbox/walking/121.5222,25.045267,121.523009, 25.045097?access_token=pk.eyJ1IjoiZ3JhbnRhYmM5OSIsImEiOiJjamhoZ2VrMGcxdDdmM2FwM3U2emkxZDBjIn0.RFRCH0jQOLFTAK7g93VM7Q</v>
      </c>
      <c r="P58" t="s">
        <v>2980</v>
      </c>
    </row>
    <row r="59" spans="1:16" x14ac:dyDescent="0.3">
      <c r="A59" t="s">
        <v>386</v>
      </c>
      <c r="B59" t="s">
        <v>387</v>
      </c>
      <c r="C59">
        <v>32</v>
      </c>
      <c r="D59" t="s">
        <v>388</v>
      </c>
      <c r="E59">
        <v>519.50859955083843</v>
      </c>
      <c r="F59" t="s">
        <v>383</v>
      </c>
      <c r="G59">
        <v>59</v>
      </c>
      <c r="H59" t="s">
        <v>14</v>
      </c>
      <c r="I59" t="s">
        <v>384</v>
      </c>
      <c r="J59" t="s">
        <v>385</v>
      </c>
      <c r="K59">
        <v>25.052226999999998</v>
      </c>
      <c r="L59">
        <v>121.52580500000001</v>
      </c>
      <c r="M59" t="s">
        <v>2545</v>
      </c>
      <c r="N59" t="s">
        <v>2783</v>
      </c>
      <c r="O59" t="str">
        <f t="shared" si="0"/>
        <v>https://api.mapbox.com/directions/v5/mapbox/walking/121.525805,25.052227,121.521154, 25.052611?access_token=pk.eyJ1IjoiZ3JhbnRhYmM5OSIsImEiOiJjamhoZ2VrMGcxdDdmM2FwM3U2emkxZDBjIn0.RFRCH0jQOLFTAK7g93VM7Q</v>
      </c>
      <c r="P59" t="s">
        <v>2981</v>
      </c>
    </row>
    <row r="60" spans="1:16" x14ac:dyDescent="0.3">
      <c r="A60" t="s">
        <v>393</v>
      </c>
      <c r="B60" t="s">
        <v>394</v>
      </c>
      <c r="C60">
        <v>30</v>
      </c>
      <c r="D60" t="s">
        <v>231</v>
      </c>
      <c r="E60">
        <v>443.38596503331644</v>
      </c>
      <c r="F60" t="s">
        <v>390</v>
      </c>
      <c r="G60">
        <v>60</v>
      </c>
      <c r="H60" t="s">
        <v>14</v>
      </c>
      <c r="I60" t="s">
        <v>391</v>
      </c>
      <c r="J60" t="s">
        <v>392</v>
      </c>
      <c r="K60">
        <v>25.064316999999999</v>
      </c>
      <c r="L60">
        <v>121.53348699999999</v>
      </c>
      <c r="M60" t="s">
        <v>2537</v>
      </c>
      <c r="N60" t="s">
        <v>2776</v>
      </c>
      <c r="O60" t="str">
        <f t="shared" si="0"/>
        <v>https://api.mapbox.com/directions/v5/mapbox/walking/121.533487,25.064317,121.532991, 25.060365?access_token=pk.eyJ1IjoiZ3JhbnRhYmM5OSIsImEiOiJjamhoZ2VrMGcxdDdmM2FwM3U2emkxZDBjIn0.RFRCH0jQOLFTAK7g93VM7Q</v>
      </c>
      <c r="P60" t="s">
        <v>2982</v>
      </c>
    </row>
    <row r="61" spans="1:16" x14ac:dyDescent="0.3">
      <c r="A61" t="s">
        <v>399</v>
      </c>
      <c r="B61" t="s">
        <v>400</v>
      </c>
      <c r="C61">
        <v>86</v>
      </c>
      <c r="D61" t="s">
        <v>299</v>
      </c>
      <c r="E61">
        <v>585.22645712308065</v>
      </c>
      <c r="F61" t="s">
        <v>396</v>
      </c>
      <c r="G61">
        <v>61</v>
      </c>
      <c r="H61" t="s">
        <v>14</v>
      </c>
      <c r="I61" t="s">
        <v>397</v>
      </c>
      <c r="J61" t="s">
        <v>398</v>
      </c>
      <c r="K61">
        <v>25.013100000000001</v>
      </c>
      <c r="L61">
        <v>121.539723</v>
      </c>
      <c r="M61" t="s">
        <v>2532</v>
      </c>
      <c r="N61" t="s">
        <v>2772</v>
      </c>
      <c r="O61" t="str">
        <f t="shared" si="0"/>
        <v>https://api.mapbox.com/directions/v5/mapbox/walking/121.539723,25.0131,121.534721, 25.014718?access_token=pk.eyJ1IjoiZ3JhbnRhYmM5OSIsImEiOiJjamhoZ2VrMGcxdDdmM2FwM3U2emkxZDBjIn0.RFRCH0jQOLFTAK7g93VM7Q</v>
      </c>
      <c r="P61" t="s">
        <v>2983</v>
      </c>
    </row>
    <row r="62" spans="1:16" x14ac:dyDescent="0.3">
      <c r="A62" t="s">
        <v>405</v>
      </c>
      <c r="B62" t="s">
        <v>406</v>
      </c>
      <c r="C62">
        <v>34</v>
      </c>
      <c r="D62" t="s">
        <v>407</v>
      </c>
      <c r="E62">
        <v>183.89417208420716</v>
      </c>
      <c r="F62" t="s">
        <v>402</v>
      </c>
      <c r="G62">
        <v>62</v>
      </c>
      <c r="H62" t="s">
        <v>14</v>
      </c>
      <c r="I62" t="s">
        <v>403</v>
      </c>
      <c r="J62" t="s">
        <v>404</v>
      </c>
      <c r="K62">
        <v>25.026827000000001</v>
      </c>
      <c r="L62">
        <v>121.520258</v>
      </c>
      <c r="M62" t="s">
        <v>2546</v>
      </c>
      <c r="N62" t="s">
        <v>2784</v>
      </c>
      <c r="O62" t="str">
        <f t="shared" si="0"/>
        <v>https://api.mapbox.com/directions/v5/mapbox/walking/121.520258,25.026827,121.521894, 25.027056?access_token=pk.eyJ1IjoiZ3JhbnRhYmM5OSIsImEiOiJjamhoZ2VrMGcxdDdmM2FwM3U2emkxZDBjIn0.RFRCH0jQOLFTAK7g93VM7Q</v>
      </c>
      <c r="P62" t="s">
        <v>2984</v>
      </c>
    </row>
    <row r="63" spans="1:16" x14ac:dyDescent="0.3">
      <c r="A63" t="s">
        <v>412</v>
      </c>
      <c r="B63" t="s">
        <v>413</v>
      </c>
      <c r="C63">
        <v>36</v>
      </c>
      <c r="D63" t="s">
        <v>414</v>
      </c>
      <c r="E63">
        <v>443.5586539202759</v>
      </c>
      <c r="F63" t="s">
        <v>409</v>
      </c>
      <c r="G63">
        <v>63</v>
      </c>
      <c r="H63" t="s">
        <v>14</v>
      </c>
      <c r="I63" t="s">
        <v>410</v>
      </c>
      <c r="J63" t="s">
        <v>411</v>
      </c>
      <c r="K63">
        <v>25.037569000000001</v>
      </c>
      <c r="L63">
        <v>121.545632</v>
      </c>
      <c r="M63" t="s">
        <v>2547</v>
      </c>
      <c r="N63" t="s">
        <v>2785</v>
      </c>
      <c r="O63" t="str">
        <f t="shared" si="0"/>
        <v>https://api.mapbox.com/directions/v5/mapbox/walking/121.545632,25.037569,121.544806, 25.041467?access_token=pk.eyJ1IjoiZ3JhbnRhYmM5OSIsImEiOiJjamhoZ2VrMGcxdDdmM2FwM3U2emkxZDBjIn0.RFRCH0jQOLFTAK7g93VM7Q</v>
      </c>
      <c r="P63" t="s">
        <v>2985</v>
      </c>
    </row>
    <row r="64" spans="1:16" x14ac:dyDescent="0.3">
      <c r="A64" t="s">
        <v>419</v>
      </c>
      <c r="B64" t="s">
        <v>420</v>
      </c>
      <c r="C64">
        <v>50</v>
      </c>
      <c r="D64" t="s">
        <v>421</v>
      </c>
      <c r="E64">
        <v>217.56183425905877</v>
      </c>
      <c r="F64" t="s">
        <v>416</v>
      </c>
      <c r="G64">
        <v>64</v>
      </c>
      <c r="H64" t="s">
        <v>14</v>
      </c>
      <c r="I64" t="s">
        <v>417</v>
      </c>
      <c r="J64" t="s">
        <v>418</v>
      </c>
      <c r="K64">
        <v>25.037773000000001</v>
      </c>
      <c r="L64">
        <v>121.51702899999999</v>
      </c>
      <c r="M64" t="s">
        <v>2548</v>
      </c>
      <c r="N64" t="s">
        <v>2786</v>
      </c>
      <c r="O64" t="str">
        <f t="shared" si="0"/>
        <v>https://api.mapbox.com/directions/v5/mapbox/walking/121.517029,25.037773,121.516543, 25.03588?access_token=pk.eyJ1IjoiZ3JhbnRhYmM5OSIsImEiOiJjamhoZ2VrMGcxdDdmM2FwM3U2emkxZDBjIn0.RFRCH0jQOLFTAK7g93VM7Q</v>
      </c>
      <c r="P64" t="s">
        <v>2986</v>
      </c>
    </row>
    <row r="65" spans="1:16" x14ac:dyDescent="0.3">
      <c r="A65" t="s">
        <v>426</v>
      </c>
      <c r="B65" t="s">
        <v>427</v>
      </c>
      <c r="C65">
        <v>38</v>
      </c>
      <c r="D65" t="s">
        <v>428</v>
      </c>
      <c r="E65">
        <v>1416.1289983606362</v>
      </c>
      <c r="F65" t="s">
        <v>423</v>
      </c>
      <c r="G65">
        <v>65</v>
      </c>
      <c r="H65" t="s">
        <v>14</v>
      </c>
      <c r="I65" t="s">
        <v>424</v>
      </c>
      <c r="J65" t="s">
        <v>425</v>
      </c>
      <c r="K65">
        <v>25.022725000000001</v>
      </c>
      <c r="L65">
        <v>121.502708</v>
      </c>
      <c r="M65" t="s">
        <v>2549</v>
      </c>
      <c r="N65" t="s">
        <v>2787</v>
      </c>
      <c r="O65" t="str">
        <f t="shared" si="0"/>
        <v>https://api.mapbox.com/directions/v5/mapbox/walking/121.502708,25.022725,121.499798, 25.035109?access_token=pk.eyJ1IjoiZ3JhbnRhYmM5OSIsImEiOiJjamhoZ2VrMGcxdDdmM2FwM3U2emkxZDBjIn0.RFRCH0jQOLFTAK7g93VM7Q</v>
      </c>
      <c r="P65" t="s">
        <v>2987</v>
      </c>
    </row>
    <row r="66" spans="1:16" x14ac:dyDescent="0.3">
      <c r="A66" t="s">
        <v>433</v>
      </c>
      <c r="B66" t="s">
        <v>434</v>
      </c>
      <c r="C66">
        <v>42</v>
      </c>
      <c r="D66" t="s">
        <v>435</v>
      </c>
      <c r="E66">
        <v>561.66568718342739</v>
      </c>
      <c r="F66" t="s">
        <v>430</v>
      </c>
      <c r="G66">
        <v>66</v>
      </c>
      <c r="H66" t="s">
        <v>14</v>
      </c>
      <c r="I66" t="s">
        <v>431</v>
      </c>
      <c r="J66" t="s">
        <v>432</v>
      </c>
      <c r="K66">
        <v>25.007528000000001</v>
      </c>
      <c r="L66">
        <v>121.537188</v>
      </c>
      <c r="M66" t="s">
        <v>2550</v>
      </c>
      <c r="N66" t="s">
        <v>2788</v>
      </c>
      <c r="O66" t="str">
        <f t="shared" si="0"/>
        <v>https://api.mapbox.com/directions/v5/mapbox/walking/121.537188,25.007528,121.538572, 25.002676?access_token=pk.eyJ1IjoiZ3JhbnRhYmM5OSIsImEiOiJjamhoZ2VrMGcxdDdmM2FwM3U2emkxZDBjIn0.RFRCH0jQOLFTAK7g93VM7Q</v>
      </c>
      <c r="P66" t="s">
        <v>2988</v>
      </c>
    </row>
    <row r="67" spans="1:16" x14ac:dyDescent="0.3">
      <c r="A67" t="s">
        <v>440</v>
      </c>
      <c r="B67" t="s">
        <v>441</v>
      </c>
      <c r="C67">
        <v>48</v>
      </c>
      <c r="D67" t="s">
        <v>442</v>
      </c>
      <c r="E67">
        <v>17.966979608384463</v>
      </c>
      <c r="F67" t="s">
        <v>437</v>
      </c>
      <c r="G67">
        <v>67</v>
      </c>
      <c r="H67" t="s">
        <v>14</v>
      </c>
      <c r="I67" t="s">
        <v>438</v>
      </c>
      <c r="J67" t="s">
        <v>439</v>
      </c>
      <c r="K67">
        <v>25.042973</v>
      </c>
      <c r="L67">
        <v>121.516428</v>
      </c>
      <c r="M67" t="s">
        <v>2551</v>
      </c>
      <c r="N67" t="s">
        <v>2789</v>
      </c>
      <c r="O67" t="str">
        <f t="shared" ref="O67:O130" si="1">"https://api.mapbox.com/directions/v5/mapbox/walking/"&amp;L67&amp;","&amp;K67&amp;","&amp;N67&amp;","&amp;M67&amp;"?access_token=pk.eyJ1IjoiZ3JhbnRhYmM5OSIsImEiOiJjamhoZ2VrMGcxdDdmM2FwM3U2emkxZDBjIn0.RFRCH0jQOLFTAK7g93VM7Q"</f>
        <v>https://api.mapbox.com/directions/v5/mapbox/walking/121.516428,25.042973,121.516299, 25.042876?access_token=pk.eyJ1IjoiZ3JhbnRhYmM5OSIsImEiOiJjamhoZ2VrMGcxdDdmM2FwM3U2emkxZDBjIn0.RFRCH0jQOLFTAK7g93VM7Q</v>
      </c>
      <c r="P67" t="s">
        <v>2989</v>
      </c>
    </row>
    <row r="68" spans="1:16" x14ac:dyDescent="0.3">
      <c r="A68" t="s">
        <v>447</v>
      </c>
      <c r="B68" t="s">
        <v>448</v>
      </c>
      <c r="C68">
        <v>36</v>
      </c>
      <c r="D68" t="s">
        <v>449</v>
      </c>
      <c r="E68">
        <v>1159.6418137077087</v>
      </c>
      <c r="F68" t="s">
        <v>444</v>
      </c>
      <c r="G68">
        <v>68</v>
      </c>
      <c r="H68" t="s">
        <v>14</v>
      </c>
      <c r="I68" t="s">
        <v>445</v>
      </c>
      <c r="J68" t="s">
        <v>446</v>
      </c>
      <c r="K68">
        <v>25.025865</v>
      </c>
      <c r="L68">
        <v>121.506536</v>
      </c>
      <c r="M68" t="s">
        <v>2552</v>
      </c>
      <c r="N68" t="s">
        <v>2790</v>
      </c>
      <c r="O68" t="str">
        <f t="shared" si="1"/>
        <v>https://api.mapbox.com/directions/v5/mapbox/walking/121.506536,25.025865,121.509865, 25.035736?access_token=pk.eyJ1IjoiZ3JhbnRhYmM5OSIsImEiOiJjamhoZ2VrMGcxdDdmM2FwM3U2emkxZDBjIn0.RFRCH0jQOLFTAK7g93VM7Q</v>
      </c>
      <c r="P68" t="s">
        <v>2990</v>
      </c>
    </row>
    <row r="69" spans="1:16" x14ac:dyDescent="0.3">
      <c r="A69" t="s">
        <v>454</v>
      </c>
      <c r="B69" t="s">
        <v>455</v>
      </c>
      <c r="C69">
        <v>34</v>
      </c>
      <c r="D69" t="s">
        <v>435</v>
      </c>
      <c r="E69">
        <v>927.8074137457445</v>
      </c>
      <c r="F69" t="s">
        <v>451</v>
      </c>
      <c r="G69">
        <v>69</v>
      </c>
      <c r="H69" t="s">
        <v>14</v>
      </c>
      <c r="I69" t="s">
        <v>452</v>
      </c>
      <c r="J69" t="s">
        <v>453</v>
      </c>
      <c r="K69">
        <v>24.999836999999999</v>
      </c>
      <c r="L69">
        <v>121.54777799999999</v>
      </c>
      <c r="M69" t="s">
        <v>2553</v>
      </c>
      <c r="N69" t="s">
        <v>2791</v>
      </c>
      <c r="O69" t="str">
        <f t="shared" si="1"/>
        <v>https://api.mapbox.com/directions/v5/mapbox/walking/121.547778,24.999837,121.539613, 25.00151?access_token=pk.eyJ1IjoiZ3JhbnRhYmM5OSIsImEiOiJjamhoZ2VrMGcxdDdmM2FwM3U2emkxZDBjIn0.RFRCH0jQOLFTAK7g93VM7Q</v>
      </c>
      <c r="P69" t="s">
        <v>2991</v>
      </c>
    </row>
    <row r="70" spans="1:16" x14ac:dyDescent="0.3">
      <c r="A70" t="s">
        <v>460</v>
      </c>
      <c r="B70" t="s">
        <v>461</v>
      </c>
      <c r="C70">
        <v>52</v>
      </c>
      <c r="D70" t="s">
        <v>39</v>
      </c>
      <c r="E70">
        <v>9.261621075003557</v>
      </c>
      <c r="F70" t="s">
        <v>457</v>
      </c>
      <c r="G70">
        <v>70</v>
      </c>
      <c r="H70" t="s">
        <v>14</v>
      </c>
      <c r="I70" t="s">
        <v>458</v>
      </c>
      <c r="J70" t="s">
        <v>459</v>
      </c>
      <c r="K70">
        <v>25.032751999999999</v>
      </c>
      <c r="L70">
        <v>121.561645</v>
      </c>
      <c r="M70" t="s">
        <v>2502</v>
      </c>
      <c r="N70" t="s">
        <v>2744</v>
      </c>
      <c r="O70" t="str">
        <f t="shared" si="1"/>
        <v>https://api.mapbox.com/directions/v5/mapbox/walking/121.561645,25.032752,121.561564, 25.032733?access_token=pk.eyJ1IjoiZ3JhbnRhYmM5OSIsImEiOiJjamhoZ2VrMGcxdDdmM2FwM3U2emkxZDBjIn0.RFRCH0jQOLFTAK7g93VM7Q</v>
      </c>
      <c r="P70" t="s">
        <v>2992</v>
      </c>
    </row>
    <row r="71" spans="1:16" x14ac:dyDescent="0.3">
      <c r="A71" t="s">
        <v>466</v>
      </c>
      <c r="B71" t="s">
        <v>467</v>
      </c>
      <c r="C71">
        <v>30</v>
      </c>
      <c r="D71" t="s">
        <v>83</v>
      </c>
      <c r="E71">
        <v>84.482986455367708</v>
      </c>
      <c r="F71" t="s">
        <v>463</v>
      </c>
      <c r="G71">
        <v>71</v>
      </c>
      <c r="H71" t="s">
        <v>14</v>
      </c>
      <c r="I71" t="s">
        <v>464</v>
      </c>
      <c r="J71" t="s">
        <v>465</v>
      </c>
      <c r="K71">
        <v>25.032985</v>
      </c>
      <c r="L71">
        <v>121.554204</v>
      </c>
      <c r="M71" t="s">
        <v>2554</v>
      </c>
      <c r="N71" t="s">
        <v>2743</v>
      </c>
      <c r="O71" t="str">
        <f t="shared" si="1"/>
        <v>https://api.mapbox.com/directions/v5/mapbox/walking/121.554204,25.032985,121.553526, 25.033326?access_token=pk.eyJ1IjoiZ3JhbnRhYmM5OSIsImEiOiJjamhoZ2VrMGcxdDdmM2FwM3U2emkxZDBjIn0.RFRCH0jQOLFTAK7g93VM7Q</v>
      </c>
      <c r="P71" t="s">
        <v>2993</v>
      </c>
    </row>
    <row r="72" spans="1:16" x14ac:dyDescent="0.3">
      <c r="A72" t="s">
        <v>472</v>
      </c>
      <c r="B72" t="s">
        <v>473</v>
      </c>
      <c r="C72">
        <v>42</v>
      </c>
      <c r="D72" t="s">
        <v>344</v>
      </c>
      <c r="E72">
        <v>479.31091056549434</v>
      </c>
      <c r="F72" t="s">
        <v>469</v>
      </c>
      <c r="G72">
        <v>72</v>
      </c>
      <c r="H72" t="s">
        <v>14</v>
      </c>
      <c r="I72" t="s">
        <v>470</v>
      </c>
      <c r="J72" t="s">
        <v>471</v>
      </c>
      <c r="K72">
        <v>25.048611000000001</v>
      </c>
      <c r="L72">
        <v>121.529346</v>
      </c>
      <c r="M72" t="s">
        <v>2555</v>
      </c>
      <c r="N72" t="s">
        <v>2792</v>
      </c>
      <c r="O72" t="str">
        <f t="shared" si="1"/>
        <v>https://api.mapbox.com/directions/v5/mapbox/walking/121.529346,25.048611,121.53287, 25.051085?access_token=pk.eyJ1IjoiZ3JhbnRhYmM5OSIsImEiOiJjamhoZ2VrMGcxdDdmM2FwM3U2emkxZDBjIn0.RFRCH0jQOLFTAK7g93VM7Q</v>
      </c>
      <c r="P72" t="s">
        <v>2994</v>
      </c>
    </row>
    <row r="73" spans="1:16" x14ac:dyDescent="0.3">
      <c r="A73" t="s">
        <v>478</v>
      </c>
      <c r="B73" t="s">
        <v>479</v>
      </c>
      <c r="C73">
        <v>32</v>
      </c>
      <c r="D73" t="s">
        <v>480</v>
      </c>
      <c r="E73">
        <v>1011.6801188864672</v>
      </c>
      <c r="F73" t="s">
        <v>475</v>
      </c>
      <c r="G73">
        <v>73</v>
      </c>
      <c r="H73" t="s">
        <v>14</v>
      </c>
      <c r="I73" t="s">
        <v>476</v>
      </c>
      <c r="J73" t="s">
        <v>477</v>
      </c>
      <c r="K73">
        <v>25.072227999999999</v>
      </c>
      <c r="L73">
        <v>121.510195</v>
      </c>
      <c r="M73" t="s">
        <v>2556</v>
      </c>
      <c r="N73" t="s">
        <v>2793</v>
      </c>
      <c r="O73" t="str">
        <f t="shared" si="1"/>
        <v>https://api.mapbox.com/directions/v5/mapbox/walking/121.510195,25.072228,121.51344, 25.063739?access_token=pk.eyJ1IjoiZ3JhbnRhYmM5OSIsImEiOiJjamhoZ2VrMGcxdDdmM2FwM3U2emkxZDBjIn0.RFRCH0jQOLFTAK7g93VM7Q</v>
      </c>
      <c r="P73" t="s">
        <v>2995</v>
      </c>
    </row>
    <row r="74" spans="1:16" x14ac:dyDescent="0.3">
      <c r="A74" t="s">
        <v>485</v>
      </c>
      <c r="B74" t="s">
        <v>163</v>
      </c>
      <c r="C74">
        <v>40</v>
      </c>
      <c r="D74" t="s">
        <v>197</v>
      </c>
      <c r="E74">
        <v>66.7498437894386</v>
      </c>
      <c r="F74" t="s">
        <v>482</v>
      </c>
      <c r="G74">
        <v>74</v>
      </c>
      <c r="H74" t="s">
        <v>14</v>
      </c>
      <c r="I74" t="s">
        <v>483</v>
      </c>
      <c r="J74" t="s">
        <v>484</v>
      </c>
      <c r="K74">
        <v>25.033816999999999</v>
      </c>
      <c r="L74">
        <v>121.530547</v>
      </c>
      <c r="M74" t="s">
        <v>2557</v>
      </c>
      <c r="N74" t="s">
        <v>2794</v>
      </c>
      <c r="O74" t="str">
        <f t="shared" si="1"/>
        <v>https://api.mapbox.com/directions/v5/mapbox/walking/121.530547,25.033817,121.529957, 25.033924?access_token=pk.eyJ1IjoiZ3JhbnRhYmM5OSIsImEiOiJjamhoZ2VrMGcxdDdmM2FwM3U2emkxZDBjIn0.RFRCH0jQOLFTAK7g93VM7Q</v>
      </c>
      <c r="P74" t="s">
        <v>2996</v>
      </c>
    </row>
    <row r="75" spans="1:16" x14ac:dyDescent="0.3">
      <c r="A75" t="s">
        <v>490</v>
      </c>
      <c r="B75" t="s">
        <v>491</v>
      </c>
      <c r="C75">
        <v>30</v>
      </c>
      <c r="D75" t="s">
        <v>39</v>
      </c>
      <c r="E75">
        <v>529.57242782144681</v>
      </c>
      <c r="F75" t="s">
        <v>487</v>
      </c>
      <c r="G75">
        <v>75</v>
      </c>
      <c r="H75" t="s">
        <v>14</v>
      </c>
      <c r="I75" t="s">
        <v>488</v>
      </c>
      <c r="J75" t="s">
        <v>489</v>
      </c>
      <c r="K75">
        <v>25.030050800000001</v>
      </c>
      <c r="L75">
        <v>121.557635</v>
      </c>
      <c r="M75" t="s">
        <v>2502</v>
      </c>
      <c r="N75" t="s">
        <v>2744</v>
      </c>
      <c r="O75" t="str">
        <f t="shared" si="1"/>
        <v>https://api.mapbox.com/directions/v5/mapbox/walking/121.557635,25.0300508,121.561564, 25.032733?access_token=pk.eyJ1IjoiZ3JhbnRhYmM5OSIsImEiOiJjamhoZ2VrMGcxdDdmM2FwM3U2emkxZDBjIn0.RFRCH0jQOLFTAK7g93VM7Q</v>
      </c>
      <c r="P75" t="s">
        <v>2997</v>
      </c>
    </row>
    <row r="76" spans="1:16" x14ac:dyDescent="0.3">
      <c r="A76" t="s">
        <v>496</v>
      </c>
      <c r="B76" t="s">
        <v>497</v>
      </c>
      <c r="C76">
        <v>36</v>
      </c>
      <c r="D76" t="s">
        <v>231</v>
      </c>
      <c r="E76">
        <v>646.93161890334159</v>
      </c>
      <c r="F76" t="s">
        <v>493</v>
      </c>
      <c r="G76">
        <v>76</v>
      </c>
      <c r="H76" t="s">
        <v>14</v>
      </c>
      <c r="I76" t="s">
        <v>494</v>
      </c>
      <c r="J76" t="s">
        <v>495</v>
      </c>
      <c r="K76">
        <v>25.056387000000001</v>
      </c>
      <c r="L76">
        <v>121.527522</v>
      </c>
      <c r="M76" t="s">
        <v>2522</v>
      </c>
      <c r="N76" t="s">
        <v>2763</v>
      </c>
      <c r="O76" t="str">
        <f t="shared" si="1"/>
        <v>https://api.mapbox.com/directions/v5/mapbox/walking/121.527522,25.056387,121.533004, 25.058316?access_token=pk.eyJ1IjoiZ3JhbnRhYmM5OSIsImEiOiJjamhoZ2VrMGcxdDdmM2FwM3U2emkxZDBjIn0.RFRCH0jQOLFTAK7g93VM7Q</v>
      </c>
      <c r="P76" t="s">
        <v>2998</v>
      </c>
    </row>
    <row r="77" spans="1:16" x14ac:dyDescent="0.3">
      <c r="A77" t="s">
        <v>502</v>
      </c>
      <c r="B77" t="s">
        <v>503</v>
      </c>
      <c r="C77">
        <v>32</v>
      </c>
      <c r="D77" t="s">
        <v>224</v>
      </c>
      <c r="E77">
        <v>852.66536471266932</v>
      </c>
      <c r="F77" t="s">
        <v>499</v>
      </c>
      <c r="G77">
        <v>77</v>
      </c>
      <c r="H77" t="s">
        <v>14</v>
      </c>
      <c r="I77" t="s">
        <v>500</v>
      </c>
      <c r="J77" t="s">
        <v>501</v>
      </c>
      <c r="K77">
        <v>25.059146999999999</v>
      </c>
      <c r="L77">
        <v>121.56297000000001</v>
      </c>
      <c r="M77" t="s">
        <v>2558</v>
      </c>
      <c r="N77" t="s">
        <v>2795</v>
      </c>
      <c r="O77" t="str">
        <f t="shared" si="1"/>
        <v>https://api.mapbox.com/directions/v5/mapbox/walking/121.56297,25.059147,121.563643, 25.05151?access_token=pk.eyJ1IjoiZ3JhbnRhYmM5OSIsImEiOiJjamhoZ2VrMGcxdDdmM2FwM3U2emkxZDBjIn0.RFRCH0jQOLFTAK7g93VM7Q</v>
      </c>
      <c r="P77" t="s">
        <v>2999</v>
      </c>
    </row>
    <row r="78" spans="1:16" x14ac:dyDescent="0.3">
      <c r="A78" t="s">
        <v>508</v>
      </c>
      <c r="B78" t="s">
        <v>509</v>
      </c>
      <c r="C78">
        <v>52</v>
      </c>
      <c r="D78" t="s">
        <v>510</v>
      </c>
      <c r="E78">
        <v>91.54936850883233</v>
      </c>
      <c r="F78" t="s">
        <v>505</v>
      </c>
      <c r="G78">
        <v>78</v>
      </c>
      <c r="H78" t="s">
        <v>14</v>
      </c>
      <c r="I78" t="s">
        <v>506</v>
      </c>
      <c r="J78" t="s">
        <v>507</v>
      </c>
      <c r="K78">
        <v>25.071823999999999</v>
      </c>
      <c r="L78">
        <v>121.51928700000001</v>
      </c>
      <c r="M78" t="s">
        <v>2559</v>
      </c>
      <c r="N78" t="s">
        <v>2796</v>
      </c>
      <c r="O78" t="str">
        <f t="shared" si="1"/>
        <v>https://api.mapbox.com/directions/v5/mapbox/walking/121.519287,25.071824,121.520108, 25.071776?access_token=pk.eyJ1IjoiZ3JhbnRhYmM5OSIsImEiOiJjamhoZ2VrMGcxdDdmM2FwM3U2emkxZDBjIn0.RFRCH0jQOLFTAK7g93VM7Q</v>
      </c>
      <c r="P78" t="s">
        <v>3000</v>
      </c>
    </row>
    <row r="79" spans="1:16" x14ac:dyDescent="0.3">
      <c r="A79" t="s">
        <v>515</v>
      </c>
      <c r="B79" t="s">
        <v>516</v>
      </c>
      <c r="C79">
        <v>50</v>
      </c>
      <c r="D79" t="s">
        <v>517</v>
      </c>
      <c r="E79">
        <v>71.011190929218515</v>
      </c>
      <c r="F79" t="s">
        <v>512</v>
      </c>
      <c r="G79">
        <v>79</v>
      </c>
      <c r="H79" t="s">
        <v>14</v>
      </c>
      <c r="I79" t="s">
        <v>513</v>
      </c>
      <c r="J79" t="s">
        <v>514</v>
      </c>
      <c r="K79">
        <v>25.061285000000002</v>
      </c>
      <c r="L79">
        <v>121.520205</v>
      </c>
      <c r="M79" t="s">
        <v>2560</v>
      </c>
      <c r="N79" t="s">
        <v>2797</v>
      </c>
      <c r="O79" t="str">
        <f t="shared" si="1"/>
        <v>https://api.mapbox.com/directions/v5/mapbox/walking/121.520205,25.061285,121.519786, 25.061766?access_token=pk.eyJ1IjoiZ3JhbnRhYmM5OSIsImEiOiJjamhoZ2VrMGcxdDdmM2FwM3U2emkxZDBjIn0.RFRCH0jQOLFTAK7g93VM7Q</v>
      </c>
      <c r="P79" t="s">
        <v>3001</v>
      </c>
    </row>
    <row r="80" spans="1:16" x14ac:dyDescent="0.3">
      <c r="A80" t="s">
        <v>522</v>
      </c>
      <c r="B80" t="s">
        <v>523</v>
      </c>
      <c r="C80">
        <v>44</v>
      </c>
      <c r="D80" t="s">
        <v>428</v>
      </c>
      <c r="E80">
        <v>952.29801562709292</v>
      </c>
      <c r="F80" t="s">
        <v>519</v>
      </c>
      <c r="G80">
        <v>80</v>
      </c>
      <c r="H80" t="s">
        <v>14</v>
      </c>
      <c r="I80" t="s">
        <v>520</v>
      </c>
      <c r="J80" t="s">
        <v>521</v>
      </c>
      <c r="K80">
        <v>25.027509999999999</v>
      </c>
      <c r="L80">
        <v>121.495869</v>
      </c>
      <c r="M80" t="s">
        <v>2549</v>
      </c>
      <c r="N80" t="s">
        <v>2787</v>
      </c>
      <c r="O80" t="str">
        <f t="shared" si="1"/>
        <v>https://api.mapbox.com/directions/v5/mapbox/walking/121.495869,25.02751,121.499798, 25.035109?access_token=pk.eyJ1IjoiZ3JhbnRhYmM5OSIsImEiOiJjamhoZ2VrMGcxdDdmM2FwM3U2emkxZDBjIn0.RFRCH0jQOLFTAK7g93VM7Q</v>
      </c>
      <c r="P80" t="s">
        <v>3002</v>
      </c>
    </row>
    <row r="81" spans="1:16" x14ac:dyDescent="0.3">
      <c r="A81" t="s">
        <v>528</v>
      </c>
      <c r="B81" t="s">
        <v>529</v>
      </c>
      <c r="C81">
        <v>40</v>
      </c>
      <c r="D81" t="s">
        <v>210</v>
      </c>
      <c r="E81">
        <v>72.032054720121252</v>
      </c>
      <c r="F81" t="s">
        <v>525</v>
      </c>
      <c r="G81">
        <v>81</v>
      </c>
      <c r="H81" t="s">
        <v>14</v>
      </c>
      <c r="I81" t="s">
        <v>526</v>
      </c>
      <c r="J81" t="s">
        <v>527</v>
      </c>
      <c r="K81">
        <v>25.020547000000001</v>
      </c>
      <c r="L81">
        <v>121.528552</v>
      </c>
      <c r="M81" t="s">
        <v>2561</v>
      </c>
      <c r="N81" t="s">
        <v>2760</v>
      </c>
      <c r="O81" t="str">
        <f t="shared" si="1"/>
        <v>https://api.mapbox.com/directions/v5/mapbox/walking/121.528552,25.020547,121.529093, 25.020192?access_token=pk.eyJ1IjoiZ3JhbnRhYmM5OSIsImEiOiJjamhoZ2VrMGcxdDdmM2FwM3U2emkxZDBjIn0.RFRCH0jQOLFTAK7g93VM7Q</v>
      </c>
      <c r="P81" t="s">
        <v>3003</v>
      </c>
    </row>
    <row r="82" spans="1:16" x14ac:dyDescent="0.3">
      <c r="A82" t="s">
        <v>534</v>
      </c>
      <c r="B82" t="s">
        <v>535</v>
      </c>
      <c r="C82">
        <v>60</v>
      </c>
      <c r="D82" t="s">
        <v>536</v>
      </c>
      <c r="E82">
        <v>21.741810858827847</v>
      </c>
      <c r="F82" t="s">
        <v>531</v>
      </c>
      <c r="G82">
        <v>82</v>
      </c>
      <c r="H82" t="s">
        <v>14</v>
      </c>
      <c r="I82" t="s">
        <v>532</v>
      </c>
      <c r="J82" t="s">
        <v>533</v>
      </c>
      <c r="K82">
        <v>25.041778000000001</v>
      </c>
      <c r="L82">
        <v>121.50869299999999</v>
      </c>
      <c r="M82" t="s">
        <v>2562</v>
      </c>
      <c r="N82" t="s">
        <v>2798</v>
      </c>
      <c r="O82" t="str">
        <f t="shared" si="1"/>
        <v>https://api.mapbox.com/directions/v5/mapbox/walking/121.508693,25.041778,121.508888, 25.041789?access_token=pk.eyJ1IjoiZ3JhbnRhYmM5OSIsImEiOiJjamhoZ2VrMGcxdDdmM2FwM3U2emkxZDBjIn0.RFRCH0jQOLFTAK7g93VM7Q</v>
      </c>
      <c r="P82" t="s">
        <v>3004</v>
      </c>
    </row>
    <row r="83" spans="1:16" x14ac:dyDescent="0.3">
      <c r="A83" t="s">
        <v>541</v>
      </c>
      <c r="B83" t="s">
        <v>542</v>
      </c>
      <c r="C83">
        <v>74</v>
      </c>
      <c r="D83" t="s">
        <v>164</v>
      </c>
      <c r="E83">
        <v>28.426822070488104</v>
      </c>
      <c r="F83" t="s">
        <v>538</v>
      </c>
      <c r="G83">
        <v>83</v>
      </c>
      <c r="H83" t="s">
        <v>14</v>
      </c>
      <c r="I83" t="s">
        <v>539</v>
      </c>
      <c r="J83" t="s">
        <v>540</v>
      </c>
      <c r="K83">
        <v>25.033344</v>
      </c>
      <c r="L83">
        <v>121.53423600000001</v>
      </c>
      <c r="M83" t="s">
        <v>2563</v>
      </c>
      <c r="N83" t="s">
        <v>2799</v>
      </c>
      <c r="O83" t="str">
        <f t="shared" si="1"/>
        <v>https://api.mapbox.com/directions/v5/mapbox/walking/121.534236,25.033344,121.534487, 25.033391?access_token=pk.eyJ1IjoiZ3JhbnRhYmM5OSIsImEiOiJjamhoZ2VrMGcxdDdmM2FwM3U2emkxZDBjIn0.RFRCH0jQOLFTAK7g93VM7Q</v>
      </c>
      <c r="P83" t="s">
        <v>3005</v>
      </c>
    </row>
    <row r="84" spans="1:16" x14ac:dyDescent="0.3">
      <c r="A84" t="s">
        <v>547</v>
      </c>
      <c r="B84" t="s">
        <v>548</v>
      </c>
      <c r="C84">
        <v>38</v>
      </c>
      <c r="D84" t="s">
        <v>428</v>
      </c>
      <c r="E84">
        <v>651.98814618328527</v>
      </c>
      <c r="F84" t="s">
        <v>544</v>
      </c>
      <c r="G84">
        <v>84</v>
      </c>
      <c r="H84" t="s">
        <v>14</v>
      </c>
      <c r="I84" t="s">
        <v>545</v>
      </c>
      <c r="J84" t="s">
        <v>546</v>
      </c>
      <c r="K84">
        <v>25.029705</v>
      </c>
      <c r="L84">
        <v>121.502899</v>
      </c>
      <c r="M84" t="s">
        <v>2564</v>
      </c>
      <c r="N84" t="s">
        <v>2800</v>
      </c>
      <c r="O84" t="str">
        <f t="shared" si="1"/>
        <v>https://api.mapbox.com/directions/v5/mapbox/walking/121.502899,25.029705,121.501622, 25.035421?access_token=pk.eyJ1IjoiZ3JhbnRhYmM5OSIsImEiOiJjamhoZ2VrMGcxdDdmM2FwM3U2emkxZDBjIn0.RFRCH0jQOLFTAK7g93VM7Q</v>
      </c>
      <c r="P84" t="s">
        <v>3006</v>
      </c>
    </row>
    <row r="85" spans="1:16" x14ac:dyDescent="0.3">
      <c r="A85" t="s">
        <v>553</v>
      </c>
      <c r="B85" t="s">
        <v>554</v>
      </c>
      <c r="C85">
        <v>46</v>
      </c>
      <c r="D85" t="s">
        <v>83</v>
      </c>
      <c r="E85">
        <v>360.54772869020815</v>
      </c>
      <c r="F85" t="s">
        <v>550</v>
      </c>
      <c r="G85">
        <v>85</v>
      </c>
      <c r="H85" t="s">
        <v>14</v>
      </c>
      <c r="I85" t="s">
        <v>551</v>
      </c>
      <c r="J85" t="s">
        <v>552</v>
      </c>
      <c r="K85">
        <v>25.033362</v>
      </c>
      <c r="L85">
        <v>121.54911</v>
      </c>
      <c r="M85" t="s">
        <v>2565</v>
      </c>
      <c r="N85" t="s">
        <v>2801</v>
      </c>
      <c r="O85" t="str">
        <f t="shared" si="1"/>
        <v>https://api.mapbox.com/directions/v5/mapbox/walking/121.54911,25.033362,121.552332, 25.03303?access_token=pk.eyJ1IjoiZ3JhbnRhYmM5OSIsImEiOiJjamhoZ2VrMGcxdDdmM2FwM3U2emkxZDBjIn0.RFRCH0jQOLFTAK7g93VM7Q</v>
      </c>
      <c r="P85" t="s">
        <v>3007</v>
      </c>
    </row>
    <row r="86" spans="1:16" x14ac:dyDescent="0.3">
      <c r="A86" t="s">
        <v>559</v>
      </c>
      <c r="B86" t="s">
        <v>560</v>
      </c>
      <c r="C86">
        <v>36</v>
      </c>
      <c r="D86" t="s">
        <v>103</v>
      </c>
      <c r="E86">
        <v>203.51912647547465</v>
      </c>
      <c r="F86" t="s">
        <v>556</v>
      </c>
      <c r="G86">
        <v>86</v>
      </c>
      <c r="H86" t="s">
        <v>14</v>
      </c>
      <c r="I86" t="s">
        <v>557</v>
      </c>
      <c r="J86" t="s">
        <v>558</v>
      </c>
      <c r="K86">
        <v>25.062344</v>
      </c>
      <c r="L86">
        <v>121.54513799999999</v>
      </c>
      <c r="M86" t="s">
        <v>2510</v>
      </c>
      <c r="N86" t="s">
        <v>2746</v>
      </c>
      <c r="O86" t="str">
        <f t="shared" si="1"/>
        <v>https://api.mapbox.com/directions/v5/mapbox/walking/121.545138,25.062344,121.544031, 25.060889?access_token=pk.eyJ1IjoiZ3JhbnRhYmM5OSIsImEiOiJjamhoZ2VrMGcxdDdmM2FwM3U2emkxZDBjIn0.RFRCH0jQOLFTAK7g93VM7Q</v>
      </c>
      <c r="P86" t="s">
        <v>3008</v>
      </c>
    </row>
    <row r="87" spans="1:16" x14ac:dyDescent="0.3">
      <c r="A87" t="s">
        <v>565</v>
      </c>
      <c r="B87" t="s">
        <v>566</v>
      </c>
      <c r="C87">
        <v>48</v>
      </c>
      <c r="D87" t="s">
        <v>567</v>
      </c>
      <c r="E87">
        <v>77.517061842694403</v>
      </c>
      <c r="F87" t="s">
        <v>562</v>
      </c>
      <c r="G87">
        <v>87</v>
      </c>
      <c r="H87" t="s">
        <v>14</v>
      </c>
      <c r="I87" t="s">
        <v>563</v>
      </c>
      <c r="J87" t="s">
        <v>564</v>
      </c>
      <c r="K87">
        <v>25.033078</v>
      </c>
      <c r="L87">
        <v>121.543057</v>
      </c>
      <c r="M87" t="s">
        <v>2566</v>
      </c>
      <c r="N87" t="s">
        <v>2802</v>
      </c>
      <c r="O87" t="str">
        <f t="shared" si="1"/>
        <v>https://api.mapbox.com/directions/v5/mapbox/walking/121.543057,25.033078,121.543719, 25.032862?access_token=pk.eyJ1IjoiZ3JhbnRhYmM5OSIsImEiOiJjamhoZ2VrMGcxdDdmM2FwM3U2emkxZDBjIn0.RFRCH0jQOLFTAK7g93VM7Q</v>
      </c>
      <c r="P87" t="s">
        <v>3009</v>
      </c>
    </row>
    <row r="88" spans="1:16" x14ac:dyDescent="0.3">
      <c r="A88" t="s">
        <v>572</v>
      </c>
      <c r="B88" t="s">
        <v>573</v>
      </c>
      <c r="C88">
        <v>62</v>
      </c>
      <c r="D88" t="s">
        <v>46</v>
      </c>
      <c r="E88">
        <v>52.573922158985148</v>
      </c>
      <c r="F88" t="s">
        <v>569</v>
      </c>
      <c r="G88">
        <v>88</v>
      </c>
      <c r="H88" t="s">
        <v>14</v>
      </c>
      <c r="I88" t="s">
        <v>570</v>
      </c>
      <c r="J88" t="s">
        <v>571</v>
      </c>
      <c r="K88">
        <v>25.032921999999999</v>
      </c>
      <c r="L88">
        <v>121.57087</v>
      </c>
      <c r="M88" t="s">
        <v>2499</v>
      </c>
      <c r="N88" t="s">
        <v>2741</v>
      </c>
      <c r="O88" t="str">
        <f t="shared" si="1"/>
        <v>https://api.mapbox.com/directions/v5/mapbox/walking/121.57087,25.032922,121.570408, 25.03302?access_token=pk.eyJ1IjoiZ3JhbnRhYmM5OSIsImEiOiJjamhoZ2VrMGcxdDdmM2FwM3U2emkxZDBjIn0.RFRCH0jQOLFTAK7g93VM7Q</v>
      </c>
      <c r="P88" t="s">
        <v>3010</v>
      </c>
    </row>
    <row r="89" spans="1:16" x14ac:dyDescent="0.3">
      <c r="A89" t="s">
        <v>578</v>
      </c>
      <c r="B89" t="s">
        <v>579</v>
      </c>
      <c r="C89">
        <v>44</v>
      </c>
      <c r="D89" t="s">
        <v>421</v>
      </c>
      <c r="E89">
        <v>603.14483178289129</v>
      </c>
      <c r="F89" t="s">
        <v>575</v>
      </c>
      <c r="G89">
        <v>89</v>
      </c>
      <c r="H89" t="s">
        <v>14</v>
      </c>
      <c r="I89" t="s">
        <v>576</v>
      </c>
      <c r="J89" t="s">
        <v>577</v>
      </c>
      <c r="K89">
        <v>25.027322999999999</v>
      </c>
      <c r="L89">
        <v>121.516385</v>
      </c>
      <c r="M89" t="s">
        <v>2567</v>
      </c>
      <c r="N89" t="s">
        <v>2803</v>
      </c>
      <c r="O89" t="str">
        <f t="shared" si="1"/>
        <v>https://api.mapbox.com/directions/v5/mapbox/walking/121.516385,25.027323,121.518261, 25.032406?access_token=pk.eyJ1IjoiZ3JhbnRhYmM5OSIsImEiOiJjamhoZ2VrMGcxdDdmM2FwM3U2emkxZDBjIn0.RFRCH0jQOLFTAK7g93VM7Q</v>
      </c>
      <c r="P89" t="s">
        <v>3011</v>
      </c>
    </row>
    <row r="90" spans="1:16" x14ac:dyDescent="0.3">
      <c r="A90" t="s">
        <v>584</v>
      </c>
      <c r="B90" t="s">
        <v>585</v>
      </c>
      <c r="C90">
        <v>44</v>
      </c>
      <c r="D90" t="s">
        <v>428</v>
      </c>
      <c r="E90">
        <v>263.1108638142498</v>
      </c>
      <c r="F90" t="s">
        <v>581</v>
      </c>
      <c r="G90">
        <v>90</v>
      </c>
      <c r="H90" t="s">
        <v>14</v>
      </c>
      <c r="I90" t="s">
        <v>582</v>
      </c>
      <c r="J90" t="s">
        <v>583</v>
      </c>
      <c r="K90">
        <v>25.037783000000001</v>
      </c>
      <c r="L90">
        <v>121.50170799999999</v>
      </c>
      <c r="M90" t="s">
        <v>2564</v>
      </c>
      <c r="N90" t="s">
        <v>2800</v>
      </c>
      <c r="O90" t="str">
        <f t="shared" si="1"/>
        <v>https://api.mapbox.com/directions/v5/mapbox/walking/121.501708,25.037783,121.501622, 25.035421?access_token=pk.eyJ1IjoiZ3JhbnRhYmM5OSIsImEiOiJjamhoZ2VrMGcxdDdmM2FwM3U2emkxZDBjIn0.RFRCH0jQOLFTAK7g93VM7Q</v>
      </c>
      <c r="P90" t="s">
        <v>3012</v>
      </c>
    </row>
    <row r="91" spans="1:16" x14ac:dyDescent="0.3">
      <c r="A91" t="s">
        <v>590</v>
      </c>
      <c r="B91" t="s">
        <v>591</v>
      </c>
      <c r="C91">
        <v>36</v>
      </c>
      <c r="D91" t="s">
        <v>510</v>
      </c>
      <c r="E91">
        <v>360.53702227263659</v>
      </c>
      <c r="F91" t="s">
        <v>587</v>
      </c>
      <c r="G91">
        <v>91</v>
      </c>
      <c r="H91" t="s">
        <v>14</v>
      </c>
      <c r="I91" t="s">
        <v>588</v>
      </c>
      <c r="J91" t="s">
        <v>589</v>
      </c>
      <c r="K91">
        <v>25.070629</v>
      </c>
      <c r="L91">
        <v>121.523268</v>
      </c>
      <c r="M91" t="s">
        <v>2568</v>
      </c>
      <c r="N91" t="s">
        <v>2804</v>
      </c>
      <c r="O91" t="str">
        <f t="shared" si="1"/>
        <v>https://api.mapbox.com/directions/v5/mapbox/walking/121.523268,25.070629,121.520033, 25.070785?access_token=pk.eyJ1IjoiZ3JhbnRhYmM5OSIsImEiOiJjamhoZ2VrMGcxdDdmM2FwM3U2emkxZDBjIn0.RFRCH0jQOLFTAK7g93VM7Q</v>
      </c>
      <c r="P91" t="s">
        <v>3013</v>
      </c>
    </row>
    <row r="92" spans="1:16" x14ac:dyDescent="0.3">
      <c r="A92" t="s">
        <v>596</v>
      </c>
      <c r="B92" t="s">
        <v>597</v>
      </c>
      <c r="C92">
        <v>42</v>
      </c>
      <c r="D92" t="s">
        <v>598</v>
      </c>
      <c r="E92">
        <v>381.46072616630056</v>
      </c>
      <c r="F92" t="s">
        <v>593</v>
      </c>
      <c r="G92">
        <v>92</v>
      </c>
      <c r="H92" t="s">
        <v>14</v>
      </c>
      <c r="I92" t="s">
        <v>594</v>
      </c>
      <c r="J92" t="s">
        <v>595</v>
      </c>
      <c r="K92">
        <v>25.046617999999999</v>
      </c>
      <c r="L92">
        <v>121.507169</v>
      </c>
      <c r="M92" t="s">
        <v>2569</v>
      </c>
      <c r="N92" t="s">
        <v>2805</v>
      </c>
      <c r="O92" t="str">
        <f t="shared" si="1"/>
        <v>https://api.mapbox.com/directions/v5/mapbox/walking/121.507169,25.046618,121.509862, 25.048737?access_token=pk.eyJ1IjoiZ3JhbnRhYmM5OSIsImEiOiJjamhoZ2VrMGcxdDdmM2FwM3U2emkxZDBjIn0.RFRCH0jQOLFTAK7g93VM7Q</v>
      </c>
      <c r="P92" t="s">
        <v>3014</v>
      </c>
    </row>
    <row r="93" spans="1:16" x14ac:dyDescent="0.3">
      <c r="A93" t="s">
        <v>603</v>
      </c>
      <c r="B93" t="s">
        <v>604</v>
      </c>
      <c r="C93">
        <v>56</v>
      </c>
      <c r="D93" t="s">
        <v>46</v>
      </c>
      <c r="E93">
        <v>944.99593715945491</v>
      </c>
      <c r="F93" t="s">
        <v>600</v>
      </c>
      <c r="G93">
        <v>93</v>
      </c>
      <c r="H93" t="s">
        <v>14</v>
      </c>
      <c r="I93" t="s">
        <v>601</v>
      </c>
      <c r="J93" t="s">
        <v>602</v>
      </c>
      <c r="K93">
        <v>25.023876999999999</v>
      </c>
      <c r="L93">
        <v>121.569836</v>
      </c>
      <c r="M93" t="s">
        <v>2570</v>
      </c>
      <c r="N93" t="s">
        <v>2750</v>
      </c>
      <c r="O93" t="str">
        <f t="shared" si="1"/>
        <v>https://api.mapbox.com/directions/v5/mapbox/walking/121.569836,25.023877,121.569809, 25.032366?access_token=pk.eyJ1IjoiZ3JhbnRhYmM5OSIsImEiOiJjamhoZ2VrMGcxdDdmM2FwM3U2emkxZDBjIn0.RFRCH0jQOLFTAK7g93VM7Q</v>
      </c>
      <c r="P93" t="s">
        <v>3015</v>
      </c>
    </row>
    <row r="94" spans="1:16" x14ac:dyDescent="0.3">
      <c r="A94" t="s">
        <v>609</v>
      </c>
      <c r="B94" t="s">
        <v>610</v>
      </c>
      <c r="C94">
        <v>52</v>
      </c>
      <c r="D94" t="s">
        <v>611</v>
      </c>
      <c r="E94">
        <v>54.986532633592759</v>
      </c>
      <c r="F94" t="s">
        <v>606</v>
      </c>
      <c r="G94">
        <v>94</v>
      </c>
      <c r="H94" t="s">
        <v>14</v>
      </c>
      <c r="I94" t="s">
        <v>607</v>
      </c>
      <c r="J94" t="s">
        <v>608</v>
      </c>
      <c r="K94">
        <v>24.993254</v>
      </c>
      <c r="L94">
        <v>121.541059</v>
      </c>
      <c r="M94" t="s">
        <v>2571</v>
      </c>
      <c r="N94" t="s">
        <v>2806</v>
      </c>
      <c r="O94" t="str">
        <f t="shared" si="1"/>
        <v>https://api.mapbox.com/directions/v5/mapbox/walking/121.541059,24.993254,121.541517, 24.993069?access_token=pk.eyJ1IjoiZ3JhbnRhYmM5OSIsImEiOiJjamhoZ2VrMGcxdDdmM2FwM3U2emkxZDBjIn0.RFRCH0jQOLFTAK7g93VM7Q</v>
      </c>
      <c r="P94" t="s">
        <v>3016</v>
      </c>
    </row>
    <row r="95" spans="1:16" x14ac:dyDescent="0.3">
      <c r="A95" t="s">
        <v>616</v>
      </c>
      <c r="B95" t="s">
        <v>617</v>
      </c>
      <c r="C95">
        <v>32</v>
      </c>
      <c r="D95" t="s">
        <v>428</v>
      </c>
      <c r="E95">
        <v>1325.379118393334</v>
      </c>
      <c r="F95" t="s">
        <v>613</v>
      </c>
      <c r="G95">
        <v>95</v>
      </c>
      <c r="H95" t="s">
        <v>14</v>
      </c>
      <c r="I95" t="s">
        <v>614</v>
      </c>
      <c r="J95" t="s">
        <v>615</v>
      </c>
      <c r="K95">
        <v>25.023392999999999</v>
      </c>
      <c r="L95">
        <v>121.49767900000001</v>
      </c>
      <c r="M95" t="s">
        <v>2549</v>
      </c>
      <c r="N95" t="s">
        <v>2787</v>
      </c>
      <c r="O95" t="str">
        <f t="shared" si="1"/>
        <v>https://api.mapbox.com/directions/v5/mapbox/walking/121.497679,25.023393,121.499798, 25.035109?access_token=pk.eyJ1IjoiZ3JhbnRhYmM5OSIsImEiOiJjamhoZ2VrMGcxdDdmM2FwM3U2emkxZDBjIn0.RFRCH0jQOLFTAK7g93VM7Q</v>
      </c>
      <c r="P95" t="s">
        <v>3017</v>
      </c>
    </row>
    <row r="96" spans="1:16" x14ac:dyDescent="0.3">
      <c r="A96" t="s">
        <v>622</v>
      </c>
      <c r="B96" t="s">
        <v>623</v>
      </c>
      <c r="C96">
        <v>30</v>
      </c>
      <c r="D96" t="s">
        <v>224</v>
      </c>
      <c r="E96">
        <v>1129.7450082428211</v>
      </c>
      <c r="F96" t="s">
        <v>619</v>
      </c>
      <c r="G96">
        <v>96</v>
      </c>
      <c r="H96" t="s">
        <v>14</v>
      </c>
      <c r="I96" t="s">
        <v>620</v>
      </c>
      <c r="J96" t="s">
        <v>621</v>
      </c>
      <c r="K96">
        <v>25.061567</v>
      </c>
      <c r="L96">
        <v>121.566558</v>
      </c>
      <c r="M96" t="s">
        <v>2572</v>
      </c>
      <c r="N96" t="s">
        <v>2807</v>
      </c>
      <c r="O96" t="str">
        <f t="shared" si="1"/>
        <v>https://api.mapbox.com/directions/v5/mapbox/walking/121.566558,25.061567,121.56471, 25.051588?access_token=pk.eyJ1IjoiZ3JhbnRhYmM5OSIsImEiOiJjamhoZ2VrMGcxdDdmM2FwM3U2emkxZDBjIn0.RFRCH0jQOLFTAK7g93VM7Q</v>
      </c>
      <c r="P96" t="s">
        <v>3018</v>
      </c>
    </row>
    <row r="97" spans="1:16" x14ac:dyDescent="0.3">
      <c r="A97" t="s">
        <v>628</v>
      </c>
      <c r="B97" t="s">
        <v>629</v>
      </c>
      <c r="C97">
        <v>52</v>
      </c>
      <c r="D97" t="s">
        <v>630</v>
      </c>
      <c r="E97">
        <v>71.995143772323289</v>
      </c>
      <c r="F97" t="s">
        <v>625</v>
      </c>
      <c r="G97">
        <v>97</v>
      </c>
      <c r="H97" t="s">
        <v>14</v>
      </c>
      <c r="I97" t="s">
        <v>626</v>
      </c>
      <c r="J97" t="s">
        <v>627</v>
      </c>
      <c r="K97">
        <v>25.082825</v>
      </c>
      <c r="L97">
        <v>121.524721</v>
      </c>
      <c r="M97" t="s">
        <v>2573</v>
      </c>
      <c r="N97" t="s">
        <v>2808</v>
      </c>
      <c r="O97" t="str">
        <f t="shared" si="1"/>
        <v>https://api.mapbox.com/directions/v5/mapbox/walking/121.524721,25.082825,121.524807, 25.083466?access_token=pk.eyJ1IjoiZ3JhbnRhYmM5OSIsImEiOiJjamhoZ2VrMGcxdDdmM2FwM3U2emkxZDBjIn0.RFRCH0jQOLFTAK7g93VM7Q</v>
      </c>
      <c r="P97" t="s">
        <v>3019</v>
      </c>
    </row>
    <row r="98" spans="1:16" x14ac:dyDescent="0.3">
      <c r="A98" t="s">
        <v>635</v>
      </c>
      <c r="B98" t="s">
        <v>636</v>
      </c>
      <c r="C98">
        <v>42</v>
      </c>
      <c r="D98" t="s">
        <v>435</v>
      </c>
      <c r="E98">
        <v>246.07600861696616</v>
      </c>
      <c r="F98" t="s">
        <v>632</v>
      </c>
      <c r="G98">
        <v>98</v>
      </c>
      <c r="H98" t="s">
        <v>14</v>
      </c>
      <c r="I98" t="s">
        <v>633</v>
      </c>
      <c r="J98" t="s">
        <v>634</v>
      </c>
      <c r="K98">
        <v>24.999378</v>
      </c>
      <c r="L98">
        <v>121.54019700000001</v>
      </c>
      <c r="M98" t="s">
        <v>2553</v>
      </c>
      <c r="N98" t="s">
        <v>2791</v>
      </c>
      <c r="O98" t="str">
        <f t="shared" si="1"/>
        <v>https://api.mapbox.com/directions/v5/mapbox/walking/121.540197,24.999378,121.539613, 25.00151?access_token=pk.eyJ1IjoiZ3JhbnRhYmM5OSIsImEiOiJjamhoZ2VrMGcxdDdmM2FwM3U2emkxZDBjIn0.RFRCH0jQOLFTAK7g93VM7Q</v>
      </c>
      <c r="P98" t="s">
        <v>3020</v>
      </c>
    </row>
    <row r="99" spans="1:16" x14ac:dyDescent="0.3">
      <c r="A99" t="s">
        <v>641</v>
      </c>
      <c r="B99" t="s">
        <v>642</v>
      </c>
      <c r="C99">
        <v>42</v>
      </c>
      <c r="D99" t="s">
        <v>643</v>
      </c>
      <c r="E99">
        <v>11.620496561795161</v>
      </c>
      <c r="F99" t="s">
        <v>638</v>
      </c>
      <c r="G99">
        <v>99</v>
      </c>
      <c r="H99" t="s">
        <v>14</v>
      </c>
      <c r="I99" t="s">
        <v>639</v>
      </c>
      <c r="J99" t="s">
        <v>640</v>
      </c>
      <c r="K99">
        <v>25.057866000000001</v>
      </c>
      <c r="L99">
        <v>121.52071100000001</v>
      </c>
      <c r="M99" t="s">
        <v>2574</v>
      </c>
      <c r="N99" t="s">
        <v>2809</v>
      </c>
      <c r="O99" t="str">
        <f t="shared" si="1"/>
        <v>https://api.mapbox.com/directions/v5/mapbox/walking/121.520711,25.057866,121.520615, 25.057825?access_token=pk.eyJ1IjoiZ3JhbnRhYmM5OSIsImEiOiJjamhoZ2VrMGcxdDdmM2FwM3U2emkxZDBjIn0.RFRCH0jQOLFTAK7g93VM7Q</v>
      </c>
      <c r="P99" t="s">
        <v>3021</v>
      </c>
    </row>
    <row r="100" spans="1:16" x14ac:dyDescent="0.3">
      <c r="A100" t="s">
        <v>648</v>
      </c>
      <c r="B100" t="s">
        <v>649</v>
      </c>
      <c r="C100">
        <v>40</v>
      </c>
      <c r="D100" t="s">
        <v>312</v>
      </c>
      <c r="E100">
        <v>353.71555807288098</v>
      </c>
      <c r="F100" t="s">
        <v>645</v>
      </c>
      <c r="G100">
        <v>100</v>
      </c>
      <c r="H100" t="s">
        <v>14</v>
      </c>
      <c r="I100" t="s">
        <v>646</v>
      </c>
      <c r="J100" t="s">
        <v>647</v>
      </c>
      <c r="K100">
        <v>25.045753000000001</v>
      </c>
      <c r="L100">
        <v>121.530697</v>
      </c>
      <c r="M100" t="s">
        <v>2575</v>
      </c>
      <c r="N100" t="s">
        <v>2810</v>
      </c>
      <c r="O100" t="str">
        <f t="shared" si="1"/>
        <v>https://api.mapbox.com/directions/v5/mapbox/walking/121.530697,25.045753,121.531829, 25.042784?access_token=pk.eyJ1IjoiZ3JhbnRhYmM5OSIsImEiOiJjamhoZ2VrMGcxdDdmM2FwM3U2emkxZDBjIn0.RFRCH0jQOLFTAK7g93VM7Q</v>
      </c>
      <c r="P100" t="s">
        <v>3022</v>
      </c>
    </row>
    <row r="101" spans="1:16" x14ac:dyDescent="0.3">
      <c r="A101" t="s">
        <v>654</v>
      </c>
      <c r="B101" t="s">
        <v>655</v>
      </c>
      <c r="C101">
        <v>50</v>
      </c>
      <c r="D101" t="s">
        <v>312</v>
      </c>
      <c r="E101">
        <v>384.82457245688886</v>
      </c>
      <c r="F101" t="s">
        <v>651</v>
      </c>
      <c r="G101">
        <v>101</v>
      </c>
      <c r="H101" t="s">
        <v>14</v>
      </c>
      <c r="I101" t="s">
        <v>652</v>
      </c>
      <c r="J101" t="s">
        <v>653</v>
      </c>
      <c r="K101">
        <v>25.043668</v>
      </c>
      <c r="L101">
        <v>121.528487</v>
      </c>
      <c r="M101" t="s">
        <v>2575</v>
      </c>
      <c r="N101" t="s">
        <v>2810</v>
      </c>
      <c r="O101" t="str">
        <f t="shared" si="1"/>
        <v>https://api.mapbox.com/directions/v5/mapbox/walking/121.528487,25.043668,121.531829, 25.042784?access_token=pk.eyJ1IjoiZ3JhbnRhYmM5OSIsImEiOiJjamhoZ2VrMGcxdDdmM2FwM3U2emkxZDBjIn0.RFRCH0jQOLFTAK7g93VM7Q</v>
      </c>
      <c r="P101" t="s">
        <v>3023</v>
      </c>
    </row>
    <row r="102" spans="1:16" x14ac:dyDescent="0.3">
      <c r="A102" t="s">
        <v>660</v>
      </c>
      <c r="B102" t="s">
        <v>661</v>
      </c>
      <c r="C102">
        <v>32</v>
      </c>
      <c r="D102" t="s">
        <v>210</v>
      </c>
      <c r="E102">
        <v>229.39295525841601</v>
      </c>
      <c r="F102" t="s">
        <v>657</v>
      </c>
      <c r="G102">
        <v>102</v>
      </c>
      <c r="H102" t="s">
        <v>14</v>
      </c>
      <c r="I102" t="s">
        <v>658</v>
      </c>
      <c r="J102" t="s">
        <v>659</v>
      </c>
      <c r="K102">
        <v>25.020430000000001</v>
      </c>
      <c r="L102">
        <v>121.525322</v>
      </c>
      <c r="M102" t="s">
        <v>2576</v>
      </c>
      <c r="N102" t="s">
        <v>2811</v>
      </c>
      <c r="O102" t="str">
        <f t="shared" si="1"/>
        <v>https://api.mapbox.com/directions/v5/mapbox/walking/121.525322,25.02043,121.527297, 25.021018?access_token=pk.eyJ1IjoiZ3JhbnRhYmM5OSIsImEiOiJjamhoZ2VrMGcxdDdmM2FwM3U2emkxZDBjIn0.RFRCH0jQOLFTAK7g93VM7Q</v>
      </c>
      <c r="P102" t="s">
        <v>3024</v>
      </c>
    </row>
    <row r="103" spans="1:16" x14ac:dyDescent="0.3">
      <c r="A103" t="s">
        <v>666</v>
      </c>
      <c r="B103" t="s">
        <v>667</v>
      </c>
      <c r="C103">
        <v>60</v>
      </c>
      <c r="D103" t="s">
        <v>428</v>
      </c>
      <c r="E103">
        <v>252.68200310962351</v>
      </c>
      <c r="F103" t="s">
        <v>663</v>
      </c>
      <c r="G103">
        <v>103</v>
      </c>
      <c r="H103" t="s">
        <v>14</v>
      </c>
      <c r="I103" t="s">
        <v>664</v>
      </c>
      <c r="J103" t="s">
        <v>665</v>
      </c>
      <c r="K103">
        <v>25.033639000000001</v>
      </c>
      <c r="L103">
        <v>121.503028</v>
      </c>
      <c r="M103" t="s">
        <v>2564</v>
      </c>
      <c r="N103" t="s">
        <v>2800</v>
      </c>
      <c r="O103" t="str">
        <f t="shared" si="1"/>
        <v>https://api.mapbox.com/directions/v5/mapbox/walking/121.503028,25.033639,121.501622, 25.035421?access_token=pk.eyJ1IjoiZ3JhbnRhYmM5OSIsImEiOiJjamhoZ2VrMGcxdDdmM2FwM3U2emkxZDBjIn0.RFRCH0jQOLFTAK7g93VM7Q</v>
      </c>
      <c r="P103" t="s">
        <v>3025</v>
      </c>
    </row>
    <row r="104" spans="1:16" x14ac:dyDescent="0.3">
      <c r="A104" t="s">
        <v>672</v>
      </c>
      <c r="B104" t="s">
        <v>673</v>
      </c>
      <c r="C104">
        <v>38</v>
      </c>
      <c r="D104" t="s">
        <v>435</v>
      </c>
      <c r="E104">
        <v>264.74127120811971</v>
      </c>
      <c r="F104" t="s">
        <v>669</v>
      </c>
      <c r="G104">
        <v>104</v>
      </c>
      <c r="H104" t="s">
        <v>14</v>
      </c>
      <c r="I104" t="s">
        <v>670</v>
      </c>
      <c r="J104" t="s">
        <v>671</v>
      </c>
      <c r="K104">
        <v>25.004023</v>
      </c>
      <c r="L104">
        <v>121.54074</v>
      </c>
      <c r="M104" t="s">
        <v>2577</v>
      </c>
      <c r="N104" t="s">
        <v>2812</v>
      </c>
      <c r="O104" t="str">
        <f t="shared" si="1"/>
        <v>https://api.mapbox.com/directions/v5/mapbox/walking/121.54074,25.004023,121.539195, 25.00221?access_token=pk.eyJ1IjoiZ3JhbnRhYmM5OSIsImEiOiJjamhoZ2VrMGcxdDdmM2FwM3U2emkxZDBjIn0.RFRCH0jQOLFTAK7g93VM7Q</v>
      </c>
      <c r="P104" t="s">
        <v>3026</v>
      </c>
    </row>
    <row r="105" spans="1:16" x14ac:dyDescent="0.3">
      <c r="A105" t="s">
        <v>678</v>
      </c>
      <c r="B105" t="s">
        <v>679</v>
      </c>
      <c r="C105">
        <v>42</v>
      </c>
      <c r="D105" t="s">
        <v>536</v>
      </c>
      <c r="E105">
        <v>318.59883307045851</v>
      </c>
      <c r="F105" t="s">
        <v>675</v>
      </c>
      <c r="G105">
        <v>105</v>
      </c>
      <c r="H105" t="s">
        <v>14</v>
      </c>
      <c r="I105" t="s">
        <v>676</v>
      </c>
      <c r="J105" t="s">
        <v>677</v>
      </c>
      <c r="K105">
        <v>25.044412000000001</v>
      </c>
      <c r="L105">
        <v>121.505409</v>
      </c>
      <c r="M105" t="s">
        <v>2578</v>
      </c>
      <c r="N105" t="s">
        <v>2813</v>
      </c>
      <c r="O105" t="str">
        <f t="shared" si="1"/>
        <v>https://api.mapbox.com/directions/v5/mapbox/walking/121.505409,25.044412,121.507602, 25.042573?access_token=pk.eyJ1IjoiZ3JhbnRhYmM5OSIsImEiOiJjamhoZ2VrMGcxdDdmM2FwM3U2emkxZDBjIn0.RFRCH0jQOLFTAK7g93VM7Q</v>
      </c>
      <c r="P105" t="s">
        <v>3027</v>
      </c>
    </row>
    <row r="106" spans="1:16" x14ac:dyDescent="0.3">
      <c r="A106" t="s">
        <v>684</v>
      </c>
      <c r="B106" t="s">
        <v>685</v>
      </c>
      <c r="C106">
        <v>44</v>
      </c>
      <c r="D106" t="s">
        <v>428</v>
      </c>
      <c r="E106">
        <v>338.57791557049546</v>
      </c>
      <c r="F106" t="s">
        <v>681</v>
      </c>
      <c r="G106">
        <v>106</v>
      </c>
      <c r="H106" t="s">
        <v>14</v>
      </c>
      <c r="I106" t="s">
        <v>682</v>
      </c>
      <c r="J106" t="s">
        <v>683</v>
      </c>
      <c r="K106">
        <v>25.032931999999999</v>
      </c>
      <c r="L106">
        <v>121.497674</v>
      </c>
      <c r="M106" t="s">
        <v>2549</v>
      </c>
      <c r="N106" t="s">
        <v>2787</v>
      </c>
      <c r="O106" t="str">
        <f t="shared" si="1"/>
        <v>https://api.mapbox.com/directions/v5/mapbox/walking/121.497674,25.032932,121.499798, 25.035109?access_token=pk.eyJ1IjoiZ3JhbnRhYmM5OSIsImEiOiJjamhoZ2VrMGcxdDdmM2FwM3U2emkxZDBjIn0.RFRCH0jQOLFTAK7g93VM7Q</v>
      </c>
      <c r="P106" t="s">
        <v>3028</v>
      </c>
    </row>
    <row r="107" spans="1:16" x14ac:dyDescent="0.3">
      <c r="A107" t="s">
        <v>690</v>
      </c>
      <c r="B107" t="s">
        <v>691</v>
      </c>
      <c r="C107">
        <v>54</v>
      </c>
      <c r="D107" t="s">
        <v>449</v>
      </c>
      <c r="E107">
        <v>36.907741724327018</v>
      </c>
      <c r="F107" t="s">
        <v>687</v>
      </c>
      <c r="G107">
        <v>107</v>
      </c>
      <c r="H107" t="s">
        <v>14</v>
      </c>
      <c r="I107" t="s">
        <v>688</v>
      </c>
      <c r="J107" t="s">
        <v>689</v>
      </c>
      <c r="K107">
        <v>25.036401999999999</v>
      </c>
      <c r="L107">
        <v>121.509422</v>
      </c>
      <c r="M107" t="s">
        <v>2579</v>
      </c>
      <c r="N107" t="s">
        <v>2814</v>
      </c>
      <c r="O107" t="str">
        <f t="shared" si="1"/>
        <v>https://api.mapbox.com/directions/v5/mapbox/walking/121.509422,25.036402,121.509752, 25.036434?access_token=pk.eyJ1IjoiZ3JhbnRhYmM5OSIsImEiOiJjamhoZ2VrMGcxdDdmM2FwM3U2emkxZDBjIn0.RFRCH0jQOLFTAK7g93VM7Q</v>
      </c>
      <c r="P107" t="s">
        <v>3029</v>
      </c>
    </row>
    <row r="108" spans="1:16" x14ac:dyDescent="0.3">
      <c r="A108" t="s">
        <v>696</v>
      </c>
      <c r="B108" t="s">
        <v>697</v>
      </c>
      <c r="C108">
        <v>32</v>
      </c>
      <c r="D108" t="s">
        <v>510</v>
      </c>
      <c r="E108">
        <v>504.40291139835506</v>
      </c>
      <c r="F108" t="s">
        <v>693</v>
      </c>
      <c r="G108">
        <v>108</v>
      </c>
      <c r="H108" t="s">
        <v>14</v>
      </c>
      <c r="I108" t="s">
        <v>694</v>
      </c>
      <c r="J108" t="s">
        <v>695</v>
      </c>
      <c r="K108">
        <v>25.073305999999999</v>
      </c>
      <c r="L108">
        <v>121.515843</v>
      </c>
      <c r="M108" t="s">
        <v>2559</v>
      </c>
      <c r="N108" t="s">
        <v>2796</v>
      </c>
      <c r="O108" t="str">
        <f t="shared" si="1"/>
        <v>https://api.mapbox.com/directions/v5/mapbox/walking/121.515843,25.073306,121.520108, 25.071776?access_token=pk.eyJ1IjoiZ3JhbnRhYmM5OSIsImEiOiJjamhoZ2VrMGcxdDdmM2FwM3U2emkxZDBjIn0.RFRCH0jQOLFTAK7g93VM7Q</v>
      </c>
      <c r="P108" t="s">
        <v>3030</v>
      </c>
    </row>
    <row r="109" spans="1:16" x14ac:dyDescent="0.3">
      <c r="A109" t="s">
        <v>702</v>
      </c>
      <c r="B109" t="s">
        <v>703</v>
      </c>
      <c r="C109">
        <v>36</v>
      </c>
      <c r="D109" t="s">
        <v>704</v>
      </c>
      <c r="E109">
        <v>1071.7433407980461</v>
      </c>
      <c r="F109" t="s">
        <v>699</v>
      </c>
      <c r="G109">
        <v>109</v>
      </c>
      <c r="H109" t="s">
        <v>14</v>
      </c>
      <c r="I109" t="s">
        <v>700</v>
      </c>
      <c r="J109" t="s">
        <v>701</v>
      </c>
      <c r="K109">
        <v>25.071605999999999</v>
      </c>
      <c r="L109">
        <v>121.530805</v>
      </c>
      <c r="M109" t="s">
        <v>2580</v>
      </c>
      <c r="N109" t="s">
        <v>2815</v>
      </c>
      <c r="O109" t="str">
        <f t="shared" si="1"/>
        <v>https://api.mapbox.com/directions/v5/mapbox/walking/121.530805,25.071606,121.526835, 25.062835?access_token=pk.eyJ1IjoiZ3JhbnRhYmM5OSIsImEiOiJjamhoZ2VrMGcxdDdmM2FwM3U2emkxZDBjIn0.RFRCH0jQOLFTAK7g93VM7Q</v>
      </c>
      <c r="P109" t="s">
        <v>3031</v>
      </c>
    </row>
    <row r="110" spans="1:16" x14ac:dyDescent="0.3">
      <c r="A110" t="s">
        <v>709</v>
      </c>
      <c r="B110" t="s">
        <v>710</v>
      </c>
      <c r="C110">
        <v>44</v>
      </c>
      <c r="D110" t="s">
        <v>711</v>
      </c>
      <c r="E110">
        <v>573.30903837763537</v>
      </c>
      <c r="F110" t="s">
        <v>706</v>
      </c>
      <c r="G110">
        <v>110</v>
      </c>
      <c r="H110" t="s">
        <v>14</v>
      </c>
      <c r="I110" t="s">
        <v>707</v>
      </c>
      <c r="J110" t="s">
        <v>708</v>
      </c>
      <c r="K110">
        <v>25.086376000000001</v>
      </c>
      <c r="L110">
        <v>121.56088800000001</v>
      </c>
      <c r="M110" t="s">
        <v>2581</v>
      </c>
      <c r="N110" t="s">
        <v>2816</v>
      </c>
      <c r="O110" t="str">
        <f t="shared" si="1"/>
        <v>https://api.mapbox.com/directions/v5/mapbox/walking/121.560888,25.086376,121.556098, 25.084484?access_token=pk.eyJ1IjoiZ3JhbnRhYmM5OSIsImEiOiJjamhoZ2VrMGcxdDdmM2FwM3U2emkxZDBjIn0.RFRCH0jQOLFTAK7g93VM7Q</v>
      </c>
      <c r="P110" t="s">
        <v>3032</v>
      </c>
    </row>
    <row r="111" spans="1:16" x14ac:dyDescent="0.3">
      <c r="A111" t="s">
        <v>716</v>
      </c>
      <c r="B111" t="s">
        <v>717</v>
      </c>
      <c r="C111">
        <v>54</v>
      </c>
      <c r="D111" t="s">
        <v>414</v>
      </c>
      <c r="E111">
        <v>130.62221649874604</v>
      </c>
      <c r="F111" t="s">
        <v>713</v>
      </c>
      <c r="G111">
        <v>111</v>
      </c>
      <c r="H111" t="s">
        <v>14</v>
      </c>
      <c r="I111" t="s">
        <v>714</v>
      </c>
      <c r="J111" t="s">
        <v>715</v>
      </c>
      <c r="K111">
        <v>25.040184</v>
      </c>
      <c r="L111">
        <v>121.543497</v>
      </c>
      <c r="M111" t="s">
        <v>2582</v>
      </c>
      <c r="N111" t="s">
        <v>2817</v>
      </c>
      <c r="O111" t="str">
        <f t="shared" si="1"/>
        <v>https://api.mapbox.com/directions/v5/mapbox/walking/121.543497,25.040184,121.543422, 25.041355?access_token=pk.eyJ1IjoiZ3JhbnRhYmM5OSIsImEiOiJjamhoZ2VrMGcxdDdmM2FwM3U2emkxZDBjIn0.RFRCH0jQOLFTAK7g93VM7Q</v>
      </c>
      <c r="P111" t="s">
        <v>3033</v>
      </c>
    </row>
    <row r="112" spans="1:16" x14ac:dyDescent="0.3">
      <c r="A112" t="s">
        <v>722</v>
      </c>
      <c r="B112" t="s">
        <v>723</v>
      </c>
      <c r="C112">
        <v>48</v>
      </c>
      <c r="D112" t="s">
        <v>724</v>
      </c>
      <c r="E112">
        <v>70.241099125143791</v>
      </c>
      <c r="F112" t="s">
        <v>719</v>
      </c>
      <c r="G112">
        <v>112</v>
      </c>
      <c r="H112" t="s">
        <v>14</v>
      </c>
      <c r="I112" t="s">
        <v>720</v>
      </c>
      <c r="J112" t="s">
        <v>721</v>
      </c>
      <c r="K112">
        <v>25.137456</v>
      </c>
      <c r="L112">
        <v>121.503124</v>
      </c>
      <c r="M112" t="s">
        <v>2583</v>
      </c>
      <c r="N112" t="s">
        <v>2818</v>
      </c>
      <c r="O112" t="str">
        <f t="shared" si="1"/>
        <v>https://api.mapbox.com/directions/v5/mapbox/walking/121.503124,25.137456,121.503524, 25.136968?access_token=pk.eyJ1IjoiZ3JhbnRhYmM5OSIsImEiOiJjamhoZ2VrMGcxdDdmM2FwM3U2emkxZDBjIn0.RFRCH0jQOLFTAK7g93VM7Q</v>
      </c>
      <c r="P112" t="s">
        <v>3034</v>
      </c>
    </row>
    <row r="113" spans="1:16" x14ac:dyDescent="0.3">
      <c r="A113" t="s">
        <v>729</v>
      </c>
      <c r="B113" t="s">
        <v>730</v>
      </c>
      <c r="C113">
        <v>38</v>
      </c>
      <c r="D113" t="s">
        <v>26</v>
      </c>
      <c r="E113">
        <v>483.17323168417886</v>
      </c>
      <c r="F113" t="s">
        <v>726</v>
      </c>
      <c r="G113">
        <v>113</v>
      </c>
      <c r="H113" t="s">
        <v>14</v>
      </c>
      <c r="I113" t="s">
        <v>727</v>
      </c>
      <c r="J113" t="s">
        <v>728</v>
      </c>
      <c r="K113">
        <v>25.037724000000001</v>
      </c>
      <c r="L113">
        <v>121.561178</v>
      </c>
      <c r="M113" t="s">
        <v>2584</v>
      </c>
      <c r="N113" t="s">
        <v>2819</v>
      </c>
      <c r="O113" t="str">
        <f t="shared" si="1"/>
        <v>https://api.mapbox.com/directions/v5/mapbox/walking/121.561178,25.037724,121.558539, 25.04117?access_token=pk.eyJ1IjoiZ3JhbnRhYmM5OSIsImEiOiJjamhoZ2VrMGcxdDdmM2FwM3U2emkxZDBjIn0.RFRCH0jQOLFTAK7g93VM7Q</v>
      </c>
      <c r="P113" t="s">
        <v>3035</v>
      </c>
    </row>
    <row r="114" spans="1:16" x14ac:dyDescent="0.3">
      <c r="A114" t="s">
        <v>735</v>
      </c>
      <c r="B114" t="s">
        <v>736</v>
      </c>
      <c r="C114">
        <v>30</v>
      </c>
      <c r="D114" t="s">
        <v>737</v>
      </c>
      <c r="E114">
        <v>1122.83637019043</v>
      </c>
      <c r="F114" t="s">
        <v>732</v>
      </c>
      <c r="G114">
        <v>114</v>
      </c>
      <c r="H114" t="s">
        <v>14</v>
      </c>
      <c r="I114" t="s">
        <v>733</v>
      </c>
      <c r="J114" t="s">
        <v>734</v>
      </c>
      <c r="K114">
        <v>25.109908000000001</v>
      </c>
      <c r="L114">
        <v>121.53038599999999</v>
      </c>
      <c r="M114" t="s">
        <v>2585</v>
      </c>
      <c r="N114" t="s">
        <v>2820</v>
      </c>
      <c r="O114" t="str">
        <f t="shared" si="1"/>
        <v>https://api.mapbox.com/directions/v5/mapbox/walking/121.530386,25.109908,121.522356, 25.103804?access_token=pk.eyJ1IjoiZ3JhbnRhYmM5OSIsImEiOiJjamhoZ2VrMGcxdDdmM2FwM3U2emkxZDBjIn0.RFRCH0jQOLFTAK7g93VM7Q</v>
      </c>
      <c r="P114" t="s">
        <v>3036</v>
      </c>
    </row>
    <row r="115" spans="1:16" x14ac:dyDescent="0.3">
      <c r="A115" t="s">
        <v>742</v>
      </c>
      <c r="B115" t="s">
        <v>743</v>
      </c>
      <c r="C115">
        <v>68</v>
      </c>
      <c r="D115" t="s">
        <v>744</v>
      </c>
      <c r="E115">
        <v>163.36471883862134</v>
      </c>
      <c r="F115" t="s">
        <v>739</v>
      </c>
      <c r="G115">
        <v>115</v>
      </c>
      <c r="H115" t="s">
        <v>14</v>
      </c>
      <c r="I115" t="s">
        <v>740</v>
      </c>
      <c r="J115" t="s">
        <v>741</v>
      </c>
      <c r="K115">
        <v>25.048221999999999</v>
      </c>
      <c r="L115">
        <v>121.520526</v>
      </c>
      <c r="M115" t="s">
        <v>2586</v>
      </c>
      <c r="N115" t="s">
        <v>2821</v>
      </c>
      <c r="O115" t="str">
        <f t="shared" si="1"/>
        <v>https://api.mapbox.com/directions/v5/mapbox/walking/121.520526,25.048222,121.519067, 25.048064?access_token=pk.eyJ1IjoiZ3JhbnRhYmM5OSIsImEiOiJjamhoZ2VrMGcxdDdmM2FwM3U2emkxZDBjIn0.RFRCH0jQOLFTAK7g93VM7Q</v>
      </c>
      <c r="P115" t="s">
        <v>3037</v>
      </c>
    </row>
    <row r="116" spans="1:16" x14ac:dyDescent="0.3">
      <c r="A116" t="s">
        <v>749</v>
      </c>
      <c r="B116" t="s">
        <v>750</v>
      </c>
      <c r="C116">
        <v>44</v>
      </c>
      <c r="D116" t="s">
        <v>751</v>
      </c>
      <c r="E116">
        <v>523.5361332780127</v>
      </c>
      <c r="F116" t="s">
        <v>746</v>
      </c>
      <c r="G116">
        <v>116</v>
      </c>
      <c r="H116" t="s">
        <v>14</v>
      </c>
      <c r="I116" t="s">
        <v>747</v>
      </c>
      <c r="J116" t="s">
        <v>748</v>
      </c>
      <c r="K116">
        <v>25.096122000000001</v>
      </c>
      <c r="L116">
        <v>121.530215</v>
      </c>
      <c r="M116" t="s">
        <v>2587</v>
      </c>
      <c r="N116" t="s">
        <v>2822</v>
      </c>
      <c r="O116" t="str">
        <f t="shared" si="1"/>
        <v>https://api.mapbox.com/directions/v5/mapbox/walking/121.530215,25.096122,121.525966, 25.094106?access_token=pk.eyJ1IjoiZ3JhbnRhYmM5OSIsImEiOiJjamhoZ2VrMGcxdDdmM2FwM3U2emkxZDBjIn0.RFRCH0jQOLFTAK7g93VM7Q</v>
      </c>
      <c r="P116" t="s">
        <v>3038</v>
      </c>
    </row>
    <row r="117" spans="1:16" x14ac:dyDescent="0.3">
      <c r="A117" t="s">
        <v>756</v>
      </c>
      <c r="B117" t="s">
        <v>757</v>
      </c>
      <c r="C117">
        <v>58</v>
      </c>
      <c r="D117" t="s">
        <v>758</v>
      </c>
      <c r="E117">
        <v>51.389229558602722</v>
      </c>
      <c r="F117" t="s">
        <v>753</v>
      </c>
      <c r="G117">
        <v>117</v>
      </c>
      <c r="H117" t="s">
        <v>14</v>
      </c>
      <c r="I117" t="s">
        <v>754</v>
      </c>
      <c r="J117" t="s">
        <v>755</v>
      </c>
      <c r="K117">
        <v>25.132580999999998</v>
      </c>
      <c r="L117">
        <v>121.49861799999999</v>
      </c>
      <c r="M117" t="s">
        <v>2588</v>
      </c>
      <c r="N117" t="s">
        <v>2823</v>
      </c>
      <c r="O117" t="str">
        <f t="shared" si="1"/>
        <v>https://api.mapbox.com/directions/v5/mapbox/walking/121.498618,25.132581,121.49824, 25.132316?access_token=pk.eyJ1IjoiZ3JhbnRhYmM5OSIsImEiOiJjamhoZ2VrMGcxdDdmM2FwM3U2emkxZDBjIn0.RFRCH0jQOLFTAK7g93VM7Q</v>
      </c>
      <c r="P117" t="s">
        <v>3039</v>
      </c>
    </row>
    <row r="118" spans="1:16" x14ac:dyDescent="0.3">
      <c r="A118" t="s">
        <v>763</v>
      </c>
      <c r="B118" t="s">
        <v>764</v>
      </c>
      <c r="C118">
        <v>36</v>
      </c>
      <c r="D118" t="s">
        <v>724</v>
      </c>
      <c r="E118">
        <v>486.70817714947862</v>
      </c>
      <c r="F118" t="s">
        <v>760</v>
      </c>
      <c r="G118">
        <v>118</v>
      </c>
      <c r="H118" t="s">
        <v>14</v>
      </c>
      <c r="I118" t="s">
        <v>761</v>
      </c>
      <c r="J118" t="s">
        <v>762</v>
      </c>
      <c r="K118">
        <v>25.136928999999999</v>
      </c>
      <c r="L118">
        <v>121.499152</v>
      </c>
      <c r="M118" t="s">
        <v>2583</v>
      </c>
      <c r="N118" t="s">
        <v>2818</v>
      </c>
      <c r="O118" t="str">
        <f t="shared" si="1"/>
        <v>https://api.mapbox.com/directions/v5/mapbox/walking/121.499152,25.136929,121.503524, 25.136968?access_token=pk.eyJ1IjoiZ3JhbnRhYmM5OSIsImEiOiJjamhoZ2VrMGcxdDdmM2FwM3U2emkxZDBjIn0.RFRCH0jQOLFTAK7g93VM7Q</v>
      </c>
      <c r="P118" t="s">
        <v>3040</v>
      </c>
    </row>
    <row r="119" spans="1:16" x14ac:dyDescent="0.3">
      <c r="A119" t="s">
        <v>769</v>
      </c>
      <c r="B119" t="s">
        <v>770</v>
      </c>
      <c r="C119">
        <v>68</v>
      </c>
      <c r="D119" t="s">
        <v>711</v>
      </c>
      <c r="E119">
        <v>63.932383651214387</v>
      </c>
      <c r="F119" t="s">
        <v>766</v>
      </c>
      <c r="G119">
        <v>119</v>
      </c>
      <c r="H119" t="s">
        <v>14</v>
      </c>
      <c r="I119" t="s">
        <v>767</v>
      </c>
      <c r="J119" t="s">
        <v>768</v>
      </c>
      <c r="K119">
        <v>25.08418</v>
      </c>
      <c r="L119">
        <v>121.555116</v>
      </c>
      <c r="M119" t="s">
        <v>2589</v>
      </c>
      <c r="N119" t="s">
        <v>2824</v>
      </c>
      <c r="O119" t="str">
        <f t="shared" si="1"/>
        <v>https://api.mapbox.com/directions/v5/mapbox/walking/121.555116,25.08418,121.555097, 25.084754?access_token=pk.eyJ1IjoiZ3JhbnRhYmM5OSIsImEiOiJjamhoZ2VrMGcxdDdmM2FwM3U2emkxZDBjIn0.RFRCH0jQOLFTAK7g93VM7Q</v>
      </c>
      <c r="P119" t="s">
        <v>3041</v>
      </c>
    </row>
    <row r="120" spans="1:16" x14ac:dyDescent="0.3">
      <c r="A120" t="s">
        <v>775</v>
      </c>
      <c r="B120" t="s">
        <v>776</v>
      </c>
      <c r="C120">
        <v>46</v>
      </c>
      <c r="D120" t="s">
        <v>428</v>
      </c>
      <c r="E120">
        <v>65.889855202762504</v>
      </c>
      <c r="F120" t="s">
        <v>772</v>
      </c>
      <c r="G120">
        <v>120</v>
      </c>
      <c r="H120" t="s">
        <v>14</v>
      </c>
      <c r="I120" t="s">
        <v>773</v>
      </c>
      <c r="J120" t="s">
        <v>774</v>
      </c>
      <c r="K120">
        <v>25.035478999999999</v>
      </c>
      <c r="L120">
        <v>121.50026</v>
      </c>
      <c r="M120" t="s">
        <v>2590</v>
      </c>
      <c r="N120" t="s">
        <v>2787</v>
      </c>
      <c r="O120" t="str">
        <f t="shared" si="1"/>
        <v>https://api.mapbox.com/directions/v5/mapbox/walking/121.50026,25.035479,121.499798, 25.03510?access_token=pk.eyJ1IjoiZ3JhbnRhYmM5OSIsImEiOiJjamhoZ2VrMGcxdDdmM2FwM3U2emkxZDBjIn0.RFRCH0jQOLFTAK7g93VM7Q</v>
      </c>
      <c r="P120" t="s">
        <v>3042</v>
      </c>
    </row>
    <row r="121" spans="1:16" x14ac:dyDescent="0.3">
      <c r="A121" t="s">
        <v>781</v>
      </c>
      <c r="B121" t="s">
        <v>782</v>
      </c>
      <c r="C121">
        <v>66</v>
      </c>
      <c r="D121" t="s">
        <v>783</v>
      </c>
      <c r="E121">
        <v>177.33841265386835</v>
      </c>
      <c r="F121" t="s">
        <v>778</v>
      </c>
      <c r="G121">
        <v>121</v>
      </c>
      <c r="H121" t="s">
        <v>14</v>
      </c>
      <c r="I121" t="s">
        <v>779</v>
      </c>
      <c r="J121" t="s">
        <v>780</v>
      </c>
      <c r="K121">
        <v>25.052980000000002</v>
      </c>
      <c r="L121">
        <v>121.54056799999999</v>
      </c>
      <c r="M121" t="s">
        <v>2591</v>
      </c>
      <c r="N121" t="s">
        <v>2825</v>
      </c>
      <c r="O121" t="str">
        <f t="shared" si="1"/>
        <v>https://api.mapbox.com/directions/v5/mapbox/walking/121.540568,25.05298,121.542121, 25.052625?access_token=pk.eyJ1IjoiZ3JhbnRhYmM5OSIsImEiOiJjamhoZ2VrMGcxdDdmM2FwM3U2emkxZDBjIn0.RFRCH0jQOLFTAK7g93VM7Q</v>
      </c>
      <c r="P121" t="s">
        <v>3043</v>
      </c>
    </row>
    <row r="122" spans="1:16" x14ac:dyDescent="0.3">
      <c r="A122" t="s">
        <v>788</v>
      </c>
      <c r="B122" t="s">
        <v>789</v>
      </c>
      <c r="C122">
        <v>50</v>
      </c>
      <c r="D122" t="s">
        <v>790</v>
      </c>
      <c r="E122">
        <v>62.43783119935987</v>
      </c>
      <c r="F122" t="s">
        <v>785</v>
      </c>
      <c r="G122">
        <v>122</v>
      </c>
      <c r="H122" t="s">
        <v>14</v>
      </c>
      <c r="I122" t="s">
        <v>786</v>
      </c>
      <c r="J122" t="s">
        <v>787</v>
      </c>
      <c r="K122">
        <v>25.079666</v>
      </c>
      <c r="L122">
        <v>121.57584</v>
      </c>
      <c r="M122" t="s">
        <v>2592</v>
      </c>
      <c r="N122" t="s">
        <v>2826</v>
      </c>
      <c r="O122" t="str">
        <f t="shared" si="1"/>
        <v>https://api.mapbox.com/directions/v5/mapbox/walking/121.57584,25.079666,121.57556, 25.08015?access_token=pk.eyJ1IjoiZ3JhbnRhYmM5OSIsImEiOiJjamhoZ2VrMGcxdDdmM2FwM3U2emkxZDBjIn0.RFRCH0jQOLFTAK7g93VM7Q</v>
      </c>
      <c r="P122" t="s">
        <v>3044</v>
      </c>
    </row>
    <row r="123" spans="1:16" x14ac:dyDescent="0.3">
      <c r="A123" t="s">
        <v>795</v>
      </c>
      <c r="B123" t="s">
        <v>796</v>
      </c>
      <c r="C123">
        <v>44</v>
      </c>
      <c r="D123" t="s">
        <v>797</v>
      </c>
      <c r="E123">
        <v>1842.2249649822318</v>
      </c>
      <c r="F123" t="s">
        <v>792</v>
      </c>
      <c r="G123">
        <v>123</v>
      </c>
      <c r="H123" t="s">
        <v>14</v>
      </c>
      <c r="I123" t="s">
        <v>793</v>
      </c>
      <c r="J123" t="s">
        <v>794</v>
      </c>
      <c r="K123">
        <v>25.116325</v>
      </c>
      <c r="L123">
        <v>121.534136</v>
      </c>
      <c r="M123" t="s">
        <v>2593</v>
      </c>
      <c r="N123" t="s">
        <v>2827</v>
      </c>
      <c r="O123" t="str">
        <f t="shared" si="1"/>
        <v>https://api.mapbox.com/directions/v5/mapbox/walking/121.534136,25.116325,121.519153, 25.109298?access_token=pk.eyJ1IjoiZ3JhbnRhYmM5OSIsImEiOiJjamhoZ2VrMGcxdDdmM2FwM3U2emkxZDBjIn0.RFRCH0jQOLFTAK7g93VM7Q</v>
      </c>
      <c r="P123" t="s">
        <v>3045</v>
      </c>
    </row>
    <row r="124" spans="1:16" x14ac:dyDescent="0.3">
      <c r="A124" t="s">
        <v>802</v>
      </c>
      <c r="B124" t="s">
        <v>803</v>
      </c>
      <c r="C124">
        <v>36</v>
      </c>
      <c r="D124" t="s">
        <v>804</v>
      </c>
      <c r="E124">
        <v>332.95294956406809</v>
      </c>
      <c r="F124" t="s">
        <v>799</v>
      </c>
      <c r="G124">
        <v>124</v>
      </c>
      <c r="H124" t="s">
        <v>14</v>
      </c>
      <c r="I124" t="s">
        <v>800</v>
      </c>
      <c r="J124" t="s">
        <v>801</v>
      </c>
      <c r="K124">
        <v>25.115863000000001</v>
      </c>
      <c r="L124">
        <v>121.518163</v>
      </c>
      <c r="M124" t="s">
        <v>2594</v>
      </c>
      <c r="N124" t="s">
        <v>2828</v>
      </c>
      <c r="O124" t="str">
        <f t="shared" si="1"/>
        <v>https://api.mapbox.com/directions/v5/mapbox/walking/121.518163,25.115863,121.516205, 25.113602?access_token=pk.eyJ1IjoiZ3JhbnRhYmM5OSIsImEiOiJjamhoZ2VrMGcxdDdmM2FwM3U2emkxZDBjIn0.RFRCH0jQOLFTAK7g93VM7Q</v>
      </c>
      <c r="P124" t="s">
        <v>3046</v>
      </c>
    </row>
    <row r="125" spans="1:16" x14ac:dyDescent="0.3">
      <c r="A125" t="s">
        <v>809</v>
      </c>
      <c r="B125" t="s">
        <v>810</v>
      </c>
      <c r="C125">
        <v>30</v>
      </c>
      <c r="D125" t="s">
        <v>428</v>
      </c>
      <c r="E125">
        <v>366.45676388712297</v>
      </c>
      <c r="F125" t="s">
        <v>806</v>
      </c>
      <c r="G125">
        <v>125</v>
      </c>
      <c r="H125" t="s">
        <v>14</v>
      </c>
      <c r="I125" t="s">
        <v>807</v>
      </c>
      <c r="J125" t="s">
        <v>808</v>
      </c>
      <c r="K125">
        <v>25.038609000000001</v>
      </c>
      <c r="L125">
        <v>121.49849500000001</v>
      </c>
      <c r="M125" t="s">
        <v>2595</v>
      </c>
      <c r="N125" t="s">
        <v>2829</v>
      </c>
      <c r="O125" t="str">
        <f t="shared" si="1"/>
        <v>https://api.mapbox.com/directions/v5/mapbox/walking/121.498495,25.038609,121.49953, 25.035484?access_token=pk.eyJ1IjoiZ3JhbnRhYmM5OSIsImEiOiJjamhoZ2VrMGcxdDdmM2FwM3U2emkxZDBjIn0.RFRCH0jQOLFTAK7g93VM7Q</v>
      </c>
      <c r="P125" t="s">
        <v>3047</v>
      </c>
    </row>
    <row r="126" spans="1:16" x14ac:dyDescent="0.3">
      <c r="A126" t="s">
        <v>815</v>
      </c>
      <c r="B126" t="s">
        <v>816</v>
      </c>
      <c r="C126">
        <v>30</v>
      </c>
      <c r="D126" t="s">
        <v>217</v>
      </c>
      <c r="E126">
        <v>528.42931961145416</v>
      </c>
      <c r="F126" t="s">
        <v>812</v>
      </c>
      <c r="G126">
        <v>126</v>
      </c>
      <c r="H126" t="s">
        <v>14</v>
      </c>
      <c r="I126" t="s">
        <v>813</v>
      </c>
      <c r="J126" t="s">
        <v>814</v>
      </c>
      <c r="K126">
        <v>25.022072999999999</v>
      </c>
      <c r="L126">
        <v>121.54833600000001</v>
      </c>
      <c r="M126" t="s">
        <v>2520</v>
      </c>
      <c r="N126" t="s">
        <v>2761</v>
      </c>
      <c r="O126" t="str">
        <f t="shared" si="1"/>
        <v>https://api.mapbox.com/directions/v5/mapbox/walking/121.548336,25.022073,121.552737, 25.023852?access_token=pk.eyJ1IjoiZ3JhbnRhYmM5OSIsImEiOiJjamhoZ2VrMGcxdDdmM2FwM3U2emkxZDBjIn0.RFRCH0jQOLFTAK7g93VM7Q</v>
      </c>
      <c r="P126" t="s">
        <v>3048</v>
      </c>
    </row>
    <row r="127" spans="1:16" x14ac:dyDescent="0.3">
      <c r="A127" t="s">
        <v>821</v>
      </c>
      <c r="B127" t="s">
        <v>822</v>
      </c>
      <c r="C127">
        <v>40</v>
      </c>
      <c r="D127" t="s">
        <v>823</v>
      </c>
      <c r="E127">
        <v>1110.5835458736365</v>
      </c>
      <c r="F127" t="s">
        <v>818</v>
      </c>
      <c r="G127">
        <v>127</v>
      </c>
      <c r="H127" t="s">
        <v>14</v>
      </c>
      <c r="I127" t="s">
        <v>819</v>
      </c>
      <c r="J127" t="s">
        <v>820</v>
      </c>
      <c r="K127">
        <v>25.073277000000001</v>
      </c>
      <c r="L127">
        <v>121.61952100000001</v>
      </c>
      <c r="M127" t="s">
        <v>2596</v>
      </c>
      <c r="N127" t="s">
        <v>2830</v>
      </c>
      <c r="O127" t="str">
        <f t="shared" si="1"/>
        <v>https://api.mapbox.com/directions/v5/mapbox/walking/121.619521,25.073277,121.611724, 25.067053?access_token=pk.eyJ1IjoiZ3JhbnRhYmM5OSIsImEiOiJjamhoZ2VrMGcxdDdmM2FwM3U2emkxZDBjIn0.RFRCH0jQOLFTAK7g93VM7Q</v>
      </c>
      <c r="P127" t="s">
        <v>3049</v>
      </c>
    </row>
    <row r="128" spans="1:16" x14ac:dyDescent="0.3">
      <c r="A128" t="s">
        <v>828</v>
      </c>
      <c r="B128" t="s">
        <v>829</v>
      </c>
      <c r="C128">
        <v>36</v>
      </c>
      <c r="D128" t="s">
        <v>137</v>
      </c>
      <c r="E128">
        <v>351.59721482784443</v>
      </c>
      <c r="F128" t="s">
        <v>825</v>
      </c>
      <c r="G128">
        <v>128</v>
      </c>
      <c r="H128" t="s">
        <v>14</v>
      </c>
      <c r="I128" t="s">
        <v>826</v>
      </c>
      <c r="J128" t="s">
        <v>827</v>
      </c>
      <c r="K128">
        <v>25.026807999999999</v>
      </c>
      <c r="L128">
        <v>121.54672600000001</v>
      </c>
      <c r="M128" t="s">
        <v>2509</v>
      </c>
      <c r="N128" t="s">
        <v>2751</v>
      </c>
      <c r="O128" t="str">
        <f t="shared" si="1"/>
        <v>https://api.mapbox.com/directions/v5/mapbox/walking/121.546726,25.026808,121.543636, 25.026154?access_token=pk.eyJ1IjoiZ3JhbnRhYmM5OSIsImEiOiJjamhoZ2VrMGcxdDdmM2FwM3U2emkxZDBjIn0.RFRCH0jQOLFTAK7g93VM7Q</v>
      </c>
      <c r="P128" t="s">
        <v>3050</v>
      </c>
    </row>
    <row r="129" spans="1:16" x14ac:dyDescent="0.3">
      <c r="A129" t="s">
        <v>834</v>
      </c>
      <c r="B129" t="s">
        <v>835</v>
      </c>
      <c r="C129">
        <v>50</v>
      </c>
      <c r="D129" t="s">
        <v>836</v>
      </c>
      <c r="E129">
        <v>10.175843678950706</v>
      </c>
      <c r="F129" t="s">
        <v>831</v>
      </c>
      <c r="G129">
        <v>129</v>
      </c>
      <c r="H129" t="s">
        <v>14</v>
      </c>
      <c r="I129" t="s">
        <v>832</v>
      </c>
      <c r="J129" t="s">
        <v>833</v>
      </c>
      <c r="K129">
        <v>25.078423999999998</v>
      </c>
      <c r="L129">
        <v>121.58456</v>
      </c>
      <c r="M129" t="s">
        <v>2597</v>
      </c>
      <c r="N129" t="s">
        <v>2831</v>
      </c>
      <c r="O129" t="str">
        <f t="shared" si="1"/>
        <v>https://api.mapbox.com/directions/v5/mapbox/walking/121.58456,25.078424,121.58447, 25.07840?access_token=pk.eyJ1IjoiZ3JhbnRhYmM5OSIsImEiOiJjamhoZ2VrMGcxdDdmM2FwM3U2emkxZDBjIn0.RFRCH0jQOLFTAK7g93VM7Q</v>
      </c>
      <c r="P129" t="s">
        <v>3051</v>
      </c>
    </row>
    <row r="130" spans="1:16" x14ac:dyDescent="0.3">
      <c r="A130" t="s">
        <v>841</v>
      </c>
      <c r="B130" t="s">
        <v>842</v>
      </c>
      <c r="C130">
        <v>26</v>
      </c>
      <c r="D130" t="s">
        <v>421</v>
      </c>
      <c r="E130">
        <v>103.70155956940933</v>
      </c>
      <c r="F130" t="s">
        <v>838</v>
      </c>
      <c r="G130">
        <v>130</v>
      </c>
      <c r="H130" t="s">
        <v>14</v>
      </c>
      <c r="I130" t="s">
        <v>839</v>
      </c>
      <c r="J130" t="s">
        <v>840</v>
      </c>
      <c r="K130">
        <v>25.031445000000001</v>
      </c>
      <c r="L130">
        <v>121.51941100000001</v>
      </c>
      <c r="M130" t="s">
        <v>2598</v>
      </c>
      <c r="N130" t="s">
        <v>2832</v>
      </c>
      <c r="O130" t="str">
        <f t="shared" si="1"/>
        <v>https://api.mapbox.com/directions/v5/mapbox/walking/121.519411,25.031445,121.519, 25.032281?access_token=pk.eyJ1IjoiZ3JhbnRhYmM5OSIsImEiOiJjamhoZ2VrMGcxdDdmM2FwM3U2emkxZDBjIn0.RFRCH0jQOLFTAK7g93VM7Q</v>
      </c>
      <c r="P130" t="s">
        <v>3052</v>
      </c>
    </row>
    <row r="131" spans="1:16" x14ac:dyDescent="0.3">
      <c r="A131" t="s">
        <v>847</v>
      </c>
      <c r="B131" t="s">
        <v>848</v>
      </c>
      <c r="C131">
        <v>52</v>
      </c>
      <c r="D131" t="s">
        <v>849</v>
      </c>
      <c r="E131">
        <v>346.49897025007493</v>
      </c>
      <c r="F131" t="s">
        <v>844</v>
      </c>
      <c r="G131">
        <v>131</v>
      </c>
      <c r="H131" t="s">
        <v>14</v>
      </c>
      <c r="I131" t="s">
        <v>845</v>
      </c>
      <c r="J131" t="s">
        <v>846</v>
      </c>
      <c r="K131">
        <v>25.079322000000001</v>
      </c>
      <c r="L131">
        <v>121.56868799999999</v>
      </c>
      <c r="M131" t="s">
        <v>2599</v>
      </c>
      <c r="N131" t="s">
        <v>2833</v>
      </c>
      <c r="O131" t="str">
        <f t="shared" ref="O131:O194" si="2">"https://api.mapbox.com/directions/v5/mapbox/walking/"&amp;L131&amp;","&amp;K131&amp;","&amp;N131&amp;","&amp;M131&amp;"?access_token=pk.eyJ1IjoiZ3JhbnRhYmM5OSIsImEiOiJjamhoZ2VrMGcxdDdmM2FwM3U2emkxZDBjIn0.RFRCH0jQOLFTAK7g93VM7Q"</f>
        <v>https://api.mapbox.com/directions/v5/mapbox/walking/121.568688,25.079322,121.567141, 25.082023?access_token=pk.eyJ1IjoiZ3JhbnRhYmM5OSIsImEiOiJjamhoZ2VrMGcxdDdmM2FwM3U2emkxZDBjIn0.RFRCH0jQOLFTAK7g93VM7Q</v>
      </c>
      <c r="P131" t="s">
        <v>3053</v>
      </c>
    </row>
    <row r="132" spans="1:16" x14ac:dyDescent="0.3">
      <c r="A132" t="s">
        <v>854</v>
      </c>
      <c r="B132" t="s">
        <v>855</v>
      </c>
      <c r="C132">
        <v>88</v>
      </c>
      <c r="D132" t="s">
        <v>299</v>
      </c>
      <c r="E132">
        <v>110.1726369800684</v>
      </c>
      <c r="F132" t="s">
        <v>851</v>
      </c>
      <c r="G132">
        <v>132</v>
      </c>
      <c r="H132" t="s">
        <v>14</v>
      </c>
      <c r="I132" t="s">
        <v>852</v>
      </c>
      <c r="J132" t="s">
        <v>853</v>
      </c>
      <c r="K132">
        <v>25.01603085</v>
      </c>
      <c r="L132">
        <v>121.5331757</v>
      </c>
      <c r="M132" t="s">
        <v>2600</v>
      </c>
      <c r="N132" t="s">
        <v>2834</v>
      </c>
      <c r="O132" t="str">
        <f t="shared" si="2"/>
        <v>https://api.mapbox.com/directions/v5/mapbox/walking/121.5331757,25.01603085,121.533623, 25.015148?access_token=pk.eyJ1IjoiZ3JhbnRhYmM5OSIsImEiOiJjamhoZ2VrMGcxdDdmM2FwM3U2emkxZDBjIn0.RFRCH0jQOLFTAK7g93VM7Q</v>
      </c>
      <c r="P132" t="s">
        <v>3054</v>
      </c>
    </row>
    <row r="133" spans="1:16" x14ac:dyDescent="0.3">
      <c r="A133" t="s">
        <v>860</v>
      </c>
      <c r="B133" t="s">
        <v>861</v>
      </c>
      <c r="C133">
        <v>40</v>
      </c>
      <c r="D133" t="s">
        <v>797</v>
      </c>
      <c r="E133">
        <v>801.32178518996523</v>
      </c>
      <c r="F133" t="s">
        <v>857</v>
      </c>
      <c r="G133">
        <v>133</v>
      </c>
      <c r="H133" t="s">
        <v>14</v>
      </c>
      <c r="I133" t="s">
        <v>858</v>
      </c>
      <c r="J133" t="s">
        <v>859</v>
      </c>
      <c r="K133">
        <v>25.111839</v>
      </c>
      <c r="L133">
        <v>121.52588799999999</v>
      </c>
      <c r="M133" t="s">
        <v>2593</v>
      </c>
      <c r="N133" t="s">
        <v>2827</v>
      </c>
      <c r="O133" t="str">
        <f t="shared" si="2"/>
        <v>https://api.mapbox.com/directions/v5/mapbox/walking/121.525888,25.111839,121.519153, 25.109298?access_token=pk.eyJ1IjoiZ3JhbnRhYmM5OSIsImEiOiJjamhoZ2VrMGcxdDdmM2FwM3U2emkxZDBjIn0.RFRCH0jQOLFTAK7g93VM7Q</v>
      </c>
      <c r="P133" t="s">
        <v>3055</v>
      </c>
    </row>
    <row r="134" spans="1:16" x14ac:dyDescent="0.3">
      <c r="A134" t="s">
        <v>866</v>
      </c>
      <c r="B134" t="s">
        <v>867</v>
      </c>
      <c r="C134">
        <v>64</v>
      </c>
      <c r="D134" t="s">
        <v>737</v>
      </c>
      <c r="E134">
        <v>58.021380253607163</v>
      </c>
      <c r="F134" t="s">
        <v>863</v>
      </c>
      <c r="G134">
        <v>134</v>
      </c>
      <c r="H134" t="s">
        <v>14</v>
      </c>
      <c r="I134" t="s">
        <v>864</v>
      </c>
      <c r="J134" t="s">
        <v>865</v>
      </c>
      <c r="K134">
        <v>25.103359999999999</v>
      </c>
      <c r="L134">
        <v>121.52262899999999</v>
      </c>
      <c r="M134" t="s">
        <v>2585</v>
      </c>
      <c r="N134" t="s">
        <v>2820</v>
      </c>
      <c r="O134" t="str">
        <f t="shared" si="2"/>
        <v>https://api.mapbox.com/directions/v5/mapbox/walking/121.522629,25.10336,121.522356, 25.103804?access_token=pk.eyJ1IjoiZ3JhbnRhYmM5OSIsImEiOiJjamhoZ2VrMGcxdDdmM2FwM3U2emkxZDBjIn0.RFRCH0jQOLFTAK7g93VM7Q</v>
      </c>
      <c r="P134" t="s">
        <v>3056</v>
      </c>
    </row>
    <row r="135" spans="1:16" x14ac:dyDescent="0.3">
      <c r="A135" t="s">
        <v>872</v>
      </c>
      <c r="B135" t="s">
        <v>873</v>
      </c>
      <c r="C135">
        <v>54</v>
      </c>
      <c r="D135" t="s">
        <v>804</v>
      </c>
      <c r="E135">
        <v>78.720434077451884</v>
      </c>
      <c r="F135" t="s">
        <v>869</v>
      </c>
      <c r="G135">
        <v>135</v>
      </c>
      <c r="H135" t="s">
        <v>14</v>
      </c>
      <c r="I135" t="s">
        <v>870</v>
      </c>
      <c r="J135" t="s">
        <v>871</v>
      </c>
      <c r="K135">
        <v>25.114512999999999</v>
      </c>
      <c r="L135">
        <v>121.515677</v>
      </c>
      <c r="M135" t="s">
        <v>2601</v>
      </c>
      <c r="N135" t="s">
        <v>2835</v>
      </c>
      <c r="O135" t="str">
        <f t="shared" si="2"/>
        <v>https://api.mapbox.com/directions/v5/mapbox/walking/121.515677,25.114513,121.515171, 25.115007?access_token=pk.eyJ1IjoiZ3JhbnRhYmM5OSIsImEiOiJjamhoZ2VrMGcxdDdmM2FwM3U2emkxZDBjIn0.RFRCH0jQOLFTAK7g93VM7Q</v>
      </c>
      <c r="P135" t="s">
        <v>3057</v>
      </c>
    </row>
    <row r="136" spans="1:16" x14ac:dyDescent="0.3">
      <c r="A136" t="s">
        <v>878</v>
      </c>
      <c r="B136" t="s">
        <v>879</v>
      </c>
      <c r="C136">
        <v>30</v>
      </c>
      <c r="D136" t="s">
        <v>804</v>
      </c>
      <c r="E136">
        <v>320.31360900264718</v>
      </c>
      <c r="F136" t="s">
        <v>875</v>
      </c>
      <c r="G136">
        <v>136</v>
      </c>
      <c r="H136" t="s">
        <v>14</v>
      </c>
      <c r="I136" t="s">
        <v>876</v>
      </c>
      <c r="J136" t="s">
        <v>877</v>
      </c>
      <c r="K136">
        <v>25.117457000000002</v>
      </c>
      <c r="L136">
        <v>121.51667999999999</v>
      </c>
      <c r="M136" t="s">
        <v>2602</v>
      </c>
      <c r="N136" t="s">
        <v>2835</v>
      </c>
      <c r="O136" t="str">
        <f t="shared" si="2"/>
        <v>https://api.mapbox.com/directions/v5/mapbox/walking/121.51668,25.117457,121.515171, 25.11500?access_token=pk.eyJ1IjoiZ3JhbnRhYmM5OSIsImEiOiJjamhoZ2VrMGcxdDdmM2FwM3U2emkxZDBjIn0.RFRCH0jQOLFTAK7g93VM7Q</v>
      </c>
      <c r="P136" t="s">
        <v>3058</v>
      </c>
    </row>
    <row r="137" spans="1:16" x14ac:dyDescent="0.3">
      <c r="A137" t="s">
        <v>884</v>
      </c>
      <c r="B137" t="s">
        <v>885</v>
      </c>
      <c r="C137">
        <v>46</v>
      </c>
      <c r="D137" t="s">
        <v>758</v>
      </c>
      <c r="E137">
        <v>853.65339720161387</v>
      </c>
      <c r="F137" t="s">
        <v>881</v>
      </c>
      <c r="G137">
        <v>137</v>
      </c>
      <c r="H137" t="s">
        <v>14</v>
      </c>
      <c r="I137" t="s">
        <v>882</v>
      </c>
      <c r="J137" t="s">
        <v>883</v>
      </c>
      <c r="K137">
        <v>25.137975999999998</v>
      </c>
      <c r="L137">
        <v>121.493066</v>
      </c>
      <c r="M137" t="s">
        <v>2588</v>
      </c>
      <c r="N137" t="s">
        <v>2823</v>
      </c>
      <c r="O137" t="str">
        <f t="shared" si="2"/>
        <v>https://api.mapbox.com/directions/v5/mapbox/walking/121.493066,25.137976,121.49824, 25.132316?access_token=pk.eyJ1IjoiZ3JhbnRhYmM5OSIsImEiOiJjamhoZ2VrMGcxdDdmM2FwM3U2emkxZDBjIn0.RFRCH0jQOLFTAK7g93VM7Q</v>
      </c>
      <c r="P137" t="s">
        <v>3059</v>
      </c>
    </row>
    <row r="138" spans="1:16" x14ac:dyDescent="0.3">
      <c r="A138" t="s">
        <v>890</v>
      </c>
      <c r="B138" t="s">
        <v>891</v>
      </c>
      <c r="C138">
        <v>30</v>
      </c>
      <c r="D138" t="s">
        <v>110</v>
      </c>
      <c r="E138">
        <v>16.298709345515118</v>
      </c>
      <c r="F138" t="s">
        <v>887</v>
      </c>
      <c r="G138">
        <v>138</v>
      </c>
      <c r="H138" t="s">
        <v>14</v>
      </c>
      <c r="I138" t="s">
        <v>888</v>
      </c>
      <c r="J138" t="s">
        <v>889</v>
      </c>
      <c r="K138">
        <v>25.040558000000001</v>
      </c>
      <c r="L138">
        <v>121.575372</v>
      </c>
      <c r="M138" t="s">
        <v>2603</v>
      </c>
      <c r="N138" t="s">
        <v>2836</v>
      </c>
      <c r="O138" t="str">
        <f t="shared" si="2"/>
        <v>https://api.mapbox.com/directions/v5/mapbox/walking/121.575372,25.040558,121.575383, 25.040704?access_token=pk.eyJ1IjoiZ3JhbnRhYmM5OSIsImEiOiJjamhoZ2VrMGcxdDdmM2FwM3U2emkxZDBjIn0.RFRCH0jQOLFTAK7g93VM7Q</v>
      </c>
      <c r="P138" t="s">
        <v>3060</v>
      </c>
    </row>
    <row r="139" spans="1:16" x14ac:dyDescent="0.3">
      <c r="A139" t="s">
        <v>896</v>
      </c>
      <c r="B139" t="s">
        <v>897</v>
      </c>
      <c r="C139">
        <v>38</v>
      </c>
      <c r="D139" t="s">
        <v>598</v>
      </c>
      <c r="E139">
        <v>508.65879422709526</v>
      </c>
      <c r="F139" t="s">
        <v>893</v>
      </c>
      <c r="G139">
        <v>139</v>
      </c>
      <c r="H139" t="s">
        <v>14</v>
      </c>
      <c r="I139" t="s">
        <v>894</v>
      </c>
      <c r="J139" t="s">
        <v>895</v>
      </c>
      <c r="K139">
        <v>25.054500999999998</v>
      </c>
      <c r="L139">
        <v>121.510549</v>
      </c>
      <c r="M139" t="s">
        <v>2604</v>
      </c>
      <c r="N139" t="s">
        <v>2837</v>
      </c>
      <c r="O139" t="str">
        <f t="shared" si="2"/>
        <v>https://api.mapbox.com/directions/v5/mapbox/walking/121.510549,25.054501,121.510227, 25.049943?access_token=pk.eyJ1IjoiZ3JhbnRhYmM5OSIsImEiOiJjamhoZ2VrMGcxdDdmM2FwM3U2emkxZDBjIn0.RFRCH0jQOLFTAK7g93VM7Q</v>
      </c>
      <c r="P139" t="s">
        <v>3061</v>
      </c>
    </row>
    <row r="140" spans="1:16" x14ac:dyDescent="0.3">
      <c r="A140" t="s">
        <v>902</v>
      </c>
      <c r="B140" t="s">
        <v>903</v>
      </c>
      <c r="C140">
        <v>46</v>
      </c>
      <c r="D140" t="s">
        <v>480</v>
      </c>
      <c r="E140">
        <v>45.2841887198012</v>
      </c>
      <c r="F140" t="s">
        <v>899</v>
      </c>
      <c r="G140">
        <v>140</v>
      </c>
      <c r="H140" t="s">
        <v>14</v>
      </c>
      <c r="I140" t="s">
        <v>900</v>
      </c>
      <c r="J140" t="s">
        <v>901</v>
      </c>
      <c r="K140">
        <v>25.063403999999998</v>
      </c>
      <c r="L140">
        <v>121.51290899999999</v>
      </c>
      <c r="M140" t="s">
        <v>2605</v>
      </c>
      <c r="N140" t="s">
        <v>2838</v>
      </c>
      <c r="O140" t="str">
        <f t="shared" si="2"/>
        <v>https://api.mapbox.com/directions/v5/mapbox/walking/121.512909,25.063404,121.513258, 25.063195?access_token=pk.eyJ1IjoiZ3JhbnRhYmM5OSIsImEiOiJjamhoZ2VrMGcxdDdmM2FwM3U2emkxZDBjIn0.RFRCH0jQOLFTAK7g93VM7Q</v>
      </c>
      <c r="P140" t="s">
        <v>3062</v>
      </c>
    </row>
    <row r="141" spans="1:16" x14ac:dyDescent="0.3">
      <c r="A141" t="s">
        <v>908</v>
      </c>
      <c r="B141" t="s">
        <v>909</v>
      </c>
      <c r="C141">
        <v>36</v>
      </c>
      <c r="D141" t="s">
        <v>910</v>
      </c>
      <c r="E141">
        <v>981.81209167513509</v>
      </c>
      <c r="F141" t="s">
        <v>905</v>
      </c>
      <c r="G141">
        <v>141</v>
      </c>
      <c r="H141" t="s">
        <v>14</v>
      </c>
      <c r="I141" t="s">
        <v>906</v>
      </c>
      <c r="J141" t="s">
        <v>907</v>
      </c>
      <c r="K141">
        <v>24.989902000000001</v>
      </c>
      <c r="L141">
        <v>121.56998400000001</v>
      </c>
      <c r="M141" t="s">
        <v>2606</v>
      </c>
      <c r="N141" t="s">
        <v>2839</v>
      </c>
      <c r="O141" t="str">
        <f t="shared" si="2"/>
        <v>https://api.mapbox.com/directions/v5/mapbox/walking/121.569984,24.989902,121.568409, 24.99858?access_token=pk.eyJ1IjoiZ3JhbnRhYmM5OSIsImEiOiJjamhoZ2VrMGcxdDdmM2FwM3U2emkxZDBjIn0.RFRCH0jQOLFTAK7g93VM7Q</v>
      </c>
      <c r="P141" t="s">
        <v>3063</v>
      </c>
    </row>
    <row r="142" spans="1:16" x14ac:dyDescent="0.3">
      <c r="A142" t="s">
        <v>915</v>
      </c>
      <c r="B142" t="s">
        <v>916</v>
      </c>
      <c r="C142">
        <v>52</v>
      </c>
      <c r="D142" t="s">
        <v>917</v>
      </c>
      <c r="E142">
        <v>115.5908594861897</v>
      </c>
      <c r="F142" t="s">
        <v>912</v>
      </c>
      <c r="G142">
        <v>142</v>
      </c>
      <c r="H142" t="s">
        <v>14</v>
      </c>
      <c r="I142" t="s">
        <v>913</v>
      </c>
      <c r="J142" t="s">
        <v>914</v>
      </c>
      <c r="K142">
        <v>24.997996000000001</v>
      </c>
      <c r="L142">
        <v>121.57444</v>
      </c>
      <c r="M142" t="s">
        <v>2607</v>
      </c>
      <c r="N142" t="s">
        <v>2840</v>
      </c>
      <c r="O142" t="str">
        <f t="shared" si="2"/>
        <v>https://api.mapbox.com/directions/v5/mapbox/walking/121.57444,24.997996,121.573417, 24.99817?access_token=pk.eyJ1IjoiZ3JhbnRhYmM5OSIsImEiOiJjamhoZ2VrMGcxdDdmM2FwM3U2emkxZDBjIn0.RFRCH0jQOLFTAK7g93VM7Q</v>
      </c>
      <c r="P142" t="s">
        <v>3064</v>
      </c>
    </row>
    <row r="143" spans="1:16" x14ac:dyDescent="0.3">
      <c r="A143" t="s">
        <v>922</v>
      </c>
      <c r="B143" t="s">
        <v>923</v>
      </c>
      <c r="C143">
        <v>72</v>
      </c>
      <c r="D143" t="s">
        <v>924</v>
      </c>
      <c r="E143">
        <v>80.715919711486364</v>
      </c>
      <c r="F143" t="s">
        <v>919</v>
      </c>
      <c r="G143">
        <v>143</v>
      </c>
      <c r="H143" t="s">
        <v>14</v>
      </c>
      <c r="I143" t="s">
        <v>920</v>
      </c>
      <c r="J143" t="s">
        <v>921</v>
      </c>
      <c r="K143">
        <v>24.997658999999999</v>
      </c>
      <c r="L143">
        <v>121.57875199999999</v>
      </c>
      <c r="M143" t="s">
        <v>2608</v>
      </c>
      <c r="N143" t="s">
        <v>2841</v>
      </c>
      <c r="O143" t="str">
        <f t="shared" si="2"/>
        <v>https://api.mapbox.com/directions/v5/mapbox/walking/121.578752,24.997659,121.579417, 24.997948?access_token=pk.eyJ1IjoiZ3JhbnRhYmM5OSIsImEiOiJjamhoZ2VrMGcxdDdmM2FwM3U2emkxZDBjIn0.RFRCH0jQOLFTAK7g93VM7Q</v>
      </c>
      <c r="P143" t="s">
        <v>3065</v>
      </c>
    </row>
    <row r="144" spans="1:16" x14ac:dyDescent="0.3">
      <c r="A144" t="s">
        <v>929</v>
      </c>
      <c r="B144" t="s">
        <v>930</v>
      </c>
      <c r="C144">
        <v>58</v>
      </c>
      <c r="D144" t="s">
        <v>924</v>
      </c>
      <c r="E144">
        <v>1114.1539908667371</v>
      </c>
      <c r="F144" t="s">
        <v>926</v>
      </c>
      <c r="G144">
        <v>144</v>
      </c>
      <c r="H144" t="s">
        <v>14</v>
      </c>
      <c r="I144" t="s">
        <v>927</v>
      </c>
      <c r="J144" t="s">
        <v>928</v>
      </c>
      <c r="K144">
        <v>24.988363</v>
      </c>
      <c r="L144">
        <v>121.576536</v>
      </c>
      <c r="M144" t="s">
        <v>2608</v>
      </c>
      <c r="N144" t="s">
        <v>2841</v>
      </c>
      <c r="O144" t="str">
        <f t="shared" si="2"/>
        <v>https://api.mapbox.com/directions/v5/mapbox/walking/121.576536,24.988363,121.579417, 24.997948?access_token=pk.eyJ1IjoiZ3JhbnRhYmM5OSIsImEiOiJjamhoZ2VrMGcxdDdmM2FwM3U2emkxZDBjIn0.RFRCH0jQOLFTAK7g93VM7Q</v>
      </c>
      <c r="P144" t="s">
        <v>3066</v>
      </c>
    </row>
    <row r="145" spans="1:16" x14ac:dyDescent="0.3">
      <c r="A145" t="s">
        <v>935</v>
      </c>
      <c r="B145" t="s">
        <v>936</v>
      </c>
      <c r="C145">
        <v>40</v>
      </c>
      <c r="D145" t="s">
        <v>480</v>
      </c>
      <c r="E145">
        <v>445.76863960508274</v>
      </c>
      <c r="F145" t="s">
        <v>932</v>
      </c>
      <c r="G145">
        <v>145</v>
      </c>
      <c r="H145" t="s">
        <v>14</v>
      </c>
      <c r="I145" t="s">
        <v>933</v>
      </c>
      <c r="J145" t="s">
        <v>934</v>
      </c>
      <c r="K145">
        <v>25.066687999999999</v>
      </c>
      <c r="L145">
        <v>121.516149</v>
      </c>
      <c r="M145" t="s">
        <v>2556</v>
      </c>
      <c r="N145" t="s">
        <v>2793</v>
      </c>
      <c r="O145" t="str">
        <f t="shared" si="2"/>
        <v>https://api.mapbox.com/directions/v5/mapbox/walking/121.516149,25.066688,121.51344, 25.063739?access_token=pk.eyJ1IjoiZ3JhbnRhYmM5OSIsImEiOiJjamhoZ2VrMGcxdDdmM2FwM3U2emkxZDBjIn0.RFRCH0jQOLFTAK7g93VM7Q</v>
      </c>
      <c r="P145" t="s">
        <v>3067</v>
      </c>
    </row>
    <row r="146" spans="1:16" x14ac:dyDescent="0.3">
      <c r="A146" t="s">
        <v>941</v>
      </c>
      <c r="B146" t="s">
        <v>942</v>
      </c>
      <c r="C146">
        <v>46</v>
      </c>
      <c r="D146" t="s">
        <v>751</v>
      </c>
      <c r="E146">
        <v>41.823252692686225</v>
      </c>
      <c r="F146" t="s">
        <v>938</v>
      </c>
      <c r="G146">
        <v>146</v>
      </c>
      <c r="H146" t="s">
        <v>14</v>
      </c>
      <c r="I146" t="s">
        <v>939</v>
      </c>
      <c r="J146" t="s">
        <v>940</v>
      </c>
      <c r="K146">
        <v>25.092545999999999</v>
      </c>
      <c r="L146">
        <v>121.526556</v>
      </c>
      <c r="M146" t="s">
        <v>2609</v>
      </c>
      <c r="N146" t="s">
        <v>2842</v>
      </c>
      <c r="O146" t="str">
        <f t="shared" si="2"/>
        <v>https://api.mapbox.com/directions/v5/mapbox/walking/121.526556,25.092546,121.526433, 25.092901?access_token=pk.eyJ1IjoiZ3JhbnRhYmM5OSIsImEiOiJjamhoZ2VrMGcxdDdmM2FwM3U2emkxZDBjIn0.RFRCH0jQOLFTAK7g93VM7Q</v>
      </c>
      <c r="P146" t="s">
        <v>3068</v>
      </c>
    </row>
    <row r="147" spans="1:16" x14ac:dyDescent="0.3">
      <c r="A147" t="s">
        <v>947</v>
      </c>
      <c r="B147" t="s">
        <v>948</v>
      </c>
      <c r="C147">
        <v>32</v>
      </c>
      <c r="D147" t="s">
        <v>630</v>
      </c>
      <c r="E147">
        <v>594.04721895049136</v>
      </c>
      <c r="F147" t="s">
        <v>944</v>
      </c>
      <c r="G147">
        <v>147</v>
      </c>
      <c r="H147" t="s">
        <v>14</v>
      </c>
      <c r="I147" t="s">
        <v>945</v>
      </c>
      <c r="J147" t="s">
        <v>946</v>
      </c>
      <c r="K147">
        <v>25.089175000000001</v>
      </c>
      <c r="L147">
        <v>121.52181400000001</v>
      </c>
      <c r="M147" t="s">
        <v>2610</v>
      </c>
      <c r="N147" t="s">
        <v>2843</v>
      </c>
      <c r="O147" t="str">
        <f t="shared" si="2"/>
        <v>https://api.mapbox.com/directions/v5/mapbox/walking/121.521814,25.089175,121.525175, 25.08503?access_token=pk.eyJ1IjoiZ3JhbnRhYmM5OSIsImEiOiJjamhoZ2VrMGcxdDdmM2FwM3U2emkxZDBjIn0.RFRCH0jQOLFTAK7g93VM7Q</v>
      </c>
      <c r="P147" t="s">
        <v>3069</v>
      </c>
    </row>
    <row r="148" spans="1:16" x14ac:dyDescent="0.3">
      <c r="A148" t="s">
        <v>953</v>
      </c>
      <c r="B148" t="s">
        <v>954</v>
      </c>
      <c r="C148">
        <v>68</v>
      </c>
      <c r="D148" t="s">
        <v>797</v>
      </c>
      <c r="E148">
        <v>148.00293663311672</v>
      </c>
      <c r="F148" t="s">
        <v>950</v>
      </c>
      <c r="G148">
        <v>148</v>
      </c>
      <c r="H148" t="s">
        <v>14</v>
      </c>
      <c r="I148" t="s">
        <v>951</v>
      </c>
      <c r="J148" t="s">
        <v>952</v>
      </c>
      <c r="K148">
        <v>25.110330999999999</v>
      </c>
      <c r="L148">
        <v>121.518316</v>
      </c>
      <c r="M148" t="s">
        <v>2593</v>
      </c>
      <c r="N148" t="s">
        <v>2827</v>
      </c>
      <c r="O148" t="str">
        <f t="shared" si="2"/>
        <v>https://api.mapbox.com/directions/v5/mapbox/walking/121.518316,25.110331,121.519153, 25.109298?access_token=pk.eyJ1IjoiZ3JhbnRhYmM5OSIsImEiOiJjamhoZ2VrMGcxdDdmM2FwM3U2emkxZDBjIn0.RFRCH0jQOLFTAK7g93VM7Q</v>
      </c>
      <c r="P148" t="s">
        <v>3070</v>
      </c>
    </row>
    <row r="149" spans="1:16" x14ac:dyDescent="0.3">
      <c r="A149" t="s">
        <v>959</v>
      </c>
      <c r="B149" t="s">
        <v>960</v>
      </c>
      <c r="C149">
        <v>62</v>
      </c>
      <c r="D149" t="s">
        <v>961</v>
      </c>
      <c r="E149">
        <v>533.8929664262854</v>
      </c>
      <c r="F149" t="s">
        <v>956</v>
      </c>
      <c r="G149">
        <v>149</v>
      </c>
      <c r="H149" t="s">
        <v>14</v>
      </c>
      <c r="I149" t="s">
        <v>957</v>
      </c>
      <c r="J149" t="s">
        <v>958</v>
      </c>
      <c r="K149">
        <v>25.116665000000001</v>
      </c>
      <c r="L149">
        <v>121.509621</v>
      </c>
      <c r="M149" t="s">
        <v>2611</v>
      </c>
      <c r="N149" t="s">
        <v>2844</v>
      </c>
      <c r="O149" t="str">
        <f t="shared" si="2"/>
        <v>https://api.mapbox.com/directions/v5/mapbox/walking/121.509621,25.116665,121.506987, 25.120673?access_token=pk.eyJ1IjoiZ3JhbnRhYmM5OSIsImEiOiJjamhoZ2VrMGcxdDdmM2FwM3U2emkxZDBjIn0.RFRCH0jQOLFTAK7g93VM7Q</v>
      </c>
      <c r="P149" t="s">
        <v>3071</v>
      </c>
    </row>
    <row r="150" spans="1:16" x14ac:dyDescent="0.3">
      <c r="A150" t="s">
        <v>966</v>
      </c>
      <c r="B150" t="s">
        <v>967</v>
      </c>
      <c r="C150">
        <v>38</v>
      </c>
      <c r="D150" t="s">
        <v>110</v>
      </c>
      <c r="E150">
        <v>509.16596871575842</v>
      </c>
      <c r="F150" t="s">
        <v>963</v>
      </c>
      <c r="G150">
        <v>150</v>
      </c>
      <c r="H150" t="s">
        <v>14</v>
      </c>
      <c r="I150" t="s">
        <v>964</v>
      </c>
      <c r="J150" t="s">
        <v>965</v>
      </c>
      <c r="K150">
        <v>25.036567999999999</v>
      </c>
      <c r="L150">
        <v>121.57343</v>
      </c>
      <c r="M150" t="s">
        <v>2612</v>
      </c>
      <c r="N150" t="s">
        <v>2836</v>
      </c>
      <c r="O150" t="str">
        <f t="shared" si="2"/>
        <v>https://api.mapbox.com/directions/v5/mapbox/walking/121.57343,25.036568,121.575383, 25.04070?access_token=pk.eyJ1IjoiZ3JhbnRhYmM5OSIsImEiOiJjamhoZ2VrMGcxdDdmM2FwM3U2emkxZDBjIn0.RFRCH0jQOLFTAK7g93VM7Q</v>
      </c>
      <c r="P150" t="s">
        <v>3072</v>
      </c>
    </row>
    <row r="151" spans="1:16" x14ac:dyDescent="0.3">
      <c r="A151" t="s">
        <v>972</v>
      </c>
      <c r="B151" t="s">
        <v>973</v>
      </c>
      <c r="C151">
        <v>34</v>
      </c>
      <c r="D151" t="s">
        <v>974</v>
      </c>
      <c r="E151">
        <v>900.25626974777424</v>
      </c>
      <c r="F151" t="s">
        <v>969</v>
      </c>
      <c r="G151">
        <v>151</v>
      </c>
      <c r="H151" t="s">
        <v>14</v>
      </c>
      <c r="I151" t="s">
        <v>970</v>
      </c>
      <c r="J151" t="s">
        <v>971</v>
      </c>
      <c r="K151">
        <v>24.987507000000001</v>
      </c>
      <c r="L151">
        <v>121.54982699999999</v>
      </c>
      <c r="M151" t="s">
        <v>2613</v>
      </c>
      <c r="N151" t="s">
        <v>2845</v>
      </c>
      <c r="O151" t="str">
        <f t="shared" si="2"/>
        <v>https://api.mapbox.com/directions/v5/mapbox/walking/121.549827,24.987507,121.543209, 24.982859?access_token=pk.eyJ1IjoiZ3JhbnRhYmM5OSIsImEiOiJjamhoZ2VrMGcxdDdmM2FwM3U2emkxZDBjIn0.RFRCH0jQOLFTAK7g93VM7Q</v>
      </c>
      <c r="P151" t="s">
        <v>3073</v>
      </c>
    </row>
    <row r="152" spans="1:16" x14ac:dyDescent="0.3">
      <c r="A152" t="s">
        <v>979</v>
      </c>
      <c r="B152" t="s">
        <v>980</v>
      </c>
      <c r="C152">
        <v>40</v>
      </c>
      <c r="D152" t="s">
        <v>630</v>
      </c>
      <c r="E152">
        <v>652.18118588601772</v>
      </c>
      <c r="F152" t="s">
        <v>976</v>
      </c>
      <c r="G152">
        <v>152</v>
      </c>
      <c r="H152" t="s">
        <v>14</v>
      </c>
      <c r="I152" t="s">
        <v>977</v>
      </c>
      <c r="J152" t="s">
        <v>978</v>
      </c>
      <c r="K152">
        <v>25.08521</v>
      </c>
      <c r="L152">
        <v>121.519175</v>
      </c>
      <c r="M152" t="s">
        <v>2614</v>
      </c>
      <c r="N152" t="s">
        <v>2846</v>
      </c>
      <c r="O152" t="str">
        <f t="shared" si="2"/>
        <v>https://api.mapbox.com/directions/v5/mapbox/walking/121.519175,25.08521,121.52496, 25.084284?access_token=pk.eyJ1IjoiZ3JhbnRhYmM5OSIsImEiOiJjamhoZ2VrMGcxdDdmM2FwM3U2emkxZDBjIn0.RFRCH0jQOLFTAK7g93VM7Q</v>
      </c>
      <c r="P152" t="s">
        <v>3074</v>
      </c>
    </row>
    <row r="153" spans="1:16" x14ac:dyDescent="0.3">
      <c r="A153" t="s">
        <v>985</v>
      </c>
      <c r="B153" t="s">
        <v>986</v>
      </c>
      <c r="C153">
        <v>36</v>
      </c>
      <c r="D153" t="s">
        <v>517</v>
      </c>
      <c r="E153">
        <v>399.23560161396722</v>
      </c>
      <c r="F153" t="s">
        <v>982</v>
      </c>
      <c r="G153">
        <v>153</v>
      </c>
      <c r="H153" t="s">
        <v>14</v>
      </c>
      <c r="I153" t="s">
        <v>983</v>
      </c>
      <c r="J153" t="s">
        <v>984</v>
      </c>
      <c r="K153">
        <v>25.059885000000001</v>
      </c>
      <c r="L153">
        <v>121.516299</v>
      </c>
      <c r="M153" t="s">
        <v>2615</v>
      </c>
      <c r="N153" t="s">
        <v>2847</v>
      </c>
      <c r="O153" t="str">
        <f t="shared" si="2"/>
        <v>https://api.mapbox.com/directions/v5/mapbox/walking/121.516299,25.059885,121.51853, 25.062693?access_token=pk.eyJ1IjoiZ3JhbnRhYmM5OSIsImEiOiJjamhoZ2VrMGcxdDdmM2FwM3U2emkxZDBjIn0.RFRCH0jQOLFTAK7g93VM7Q</v>
      </c>
      <c r="P153" t="s">
        <v>3075</v>
      </c>
    </row>
    <row r="154" spans="1:16" x14ac:dyDescent="0.3">
      <c r="A154" t="s">
        <v>991</v>
      </c>
      <c r="B154" t="s">
        <v>992</v>
      </c>
      <c r="C154">
        <v>38</v>
      </c>
      <c r="D154" t="s">
        <v>751</v>
      </c>
      <c r="E154">
        <v>683.52253195841547</v>
      </c>
      <c r="F154" t="s">
        <v>988</v>
      </c>
      <c r="G154">
        <v>154</v>
      </c>
      <c r="H154" t="s">
        <v>14</v>
      </c>
      <c r="I154" t="s">
        <v>989</v>
      </c>
      <c r="J154" t="s">
        <v>990</v>
      </c>
      <c r="K154">
        <v>25.093395999999998</v>
      </c>
      <c r="L154">
        <v>121.519867</v>
      </c>
      <c r="M154" t="s">
        <v>2587</v>
      </c>
      <c r="N154" t="s">
        <v>2822</v>
      </c>
      <c r="O154" t="str">
        <f t="shared" si="2"/>
        <v>https://api.mapbox.com/directions/v5/mapbox/walking/121.519867,25.093396,121.525966, 25.094106?access_token=pk.eyJ1IjoiZ3JhbnRhYmM5OSIsImEiOiJjamhoZ2VrMGcxdDdmM2FwM3U2emkxZDBjIn0.RFRCH0jQOLFTAK7g93VM7Q</v>
      </c>
      <c r="P154" t="s">
        <v>3076</v>
      </c>
    </row>
    <row r="155" spans="1:16" x14ac:dyDescent="0.3">
      <c r="A155" t="s">
        <v>997</v>
      </c>
      <c r="B155" t="s">
        <v>998</v>
      </c>
      <c r="C155">
        <v>30</v>
      </c>
      <c r="D155" t="s">
        <v>790</v>
      </c>
      <c r="E155">
        <v>432.74655620998556</v>
      </c>
      <c r="F155" t="s">
        <v>994</v>
      </c>
      <c r="G155">
        <v>155</v>
      </c>
      <c r="H155" t="s">
        <v>14</v>
      </c>
      <c r="I155" t="s">
        <v>995</v>
      </c>
      <c r="J155" t="s">
        <v>996</v>
      </c>
      <c r="K155">
        <v>25.076193</v>
      </c>
      <c r="L155">
        <v>121.57505</v>
      </c>
      <c r="M155" t="s">
        <v>2616</v>
      </c>
      <c r="N155" t="s">
        <v>2848</v>
      </c>
      <c r="O155" t="str">
        <f t="shared" si="2"/>
        <v>https://api.mapbox.com/directions/v5/mapbox/walking/121.57505,25.076193,121.574704, 25.08006?access_token=pk.eyJ1IjoiZ3JhbnRhYmM5OSIsImEiOiJjamhoZ2VrMGcxdDdmM2FwM3U2emkxZDBjIn0.RFRCH0jQOLFTAK7g93VM7Q</v>
      </c>
      <c r="P155" t="s">
        <v>3077</v>
      </c>
    </row>
    <row r="156" spans="1:16" x14ac:dyDescent="0.3">
      <c r="A156" t="s">
        <v>1003</v>
      </c>
      <c r="B156" t="s">
        <v>1004</v>
      </c>
      <c r="C156">
        <v>38</v>
      </c>
      <c r="D156" t="s">
        <v>823</v>
      </c>
      <c r="E156">
        <v>438.94144762416323</v>
      </c>
      <c r="F156" t="s">
        <v>1000</v>
      </c>
      <c r="G156">
        <v>156</v>
      </c>
      <c r="H156" t="s">
        <v>14</v>
      </c>
      <c r="I156" t="s">
        <v>1001</v>
      </c>
      <c r="J156" t="s">
        <v>1002</v>
      </c>
      <c r="K156">
        <v>25.068529999999999</v>
      </c>
      <c r="L156">
        <v>121.61538</v>
      </c>
      <c r="M156" t="s">
        <v>2617</v>
      </c>
      <c r="N156" t="s">
        <v>2830</v>
      </c>
      <c r="O156" t="str">
        <f t="shared" si="2"/>
        <v>https://api.mapbox.com/directions/v5/mapbox/walking/121.61538,25.06853,121.611724, 25.06705?access_token=pk.eyJ1IjoiZ3JhbnRhYmM5OSIsImEiOiJjamhoZ2VrMGcxdDdmM2FwM3U2emkxZDBjIn0.RFRCH0jQOLFTAK7g93VM7Q</v>
      </c>
      <c r="P156" t="s">
        <v>3078</v>
      </c>
    </row>
    <row r="157" spans="1:16" x14ac:dyDescent="0.3">
      <c r="A157" t="s">
        <v>1009</v>
      </c>
      <c r="B157" t="s">
        <v>1010</v>
      </c>
      <c r="C157">
        <v>42</v>
      </c>
      <c r="D157" t="s">
        <v>790</v>
      </c>
      <c r="E157">
        <v>464.84669484280147</v>
      </c>
      <c r="F157" t="s">
        <v>1006</v>
      </c>
      <c r="G157">
        <v>157</v>
      </c>
      <c r="H157" t="s">
        <v>14</v>
      </c>
      <c r="I157" t="s">
        <v>1007</v>
      </c>
      <c r="J157" t="s">
        <v>1008</v>
      </c>
      <c r="K157">
        <v>25.082702999999999</v>
      </c>
      <c r="L157">
        <v>121.571467</v>
      </c>
      <c r="M157" t="s">
        <v>2618</v>
      </c>
      <c r="N157" t="s">
        <v>2848</v>
      </c>
      <c r="O157" t="str">
        <f t="shared" si="2"/>
        <v>https://api.mapbox.com/directions/v5/mapbox/walking/121.571467,25.082703,121.574704, 25.080065?access_token=pk.eyJ1IjoiZ3JhbnRhYmM5OSIsImEiOiJjamhoZ2VrMGcxdDdmM2FwM3U2emkxZDBjIn0.RFRCH0jQOLFTAK7g93VM7Q</v>
      </c>
      <c r="P157" t="s">
        <v>3079</v>
      </c>
    </row>
    <row r="158" spans="1:16" x14ac:dyDescent="0.3">
      <c r="A158" t="s">
        <v>1015</v>
      </c>
      <c r="B158" t="s">
        <v>1016</v>
      </c>
      <c r="C158">
        <v>48</v>
      </c>
      <c r="D158" t="s">
        <v>823</v>
      </c>
      <c r="E158">
        <v>203.2916101986344</v>
      </c>
      <c r="F158" t="s">
        <v>1012</v>
      </c>
      <c r="G158">
        <v>158</v>
      </c>
      <c r="H158" t="s">
        <v>14</v>
      </c>
      <c r="I158" t="s">
        <v>1013</v>
      </c>
      <c r="J158" t="s">
        <v>1014</v>
      </c>
      <c r="K158">
        <v>25.067025999999998</v>
      </c>
      <c r="L158">
        <v>121.61355</v>
      </c>
      <c r="M158" t="s">
        <v>2617</v>
      </c>
      <c r="N158" t="s">
        <v>2830</v>
      </c>
      <c r="O158" t="str">
        <f t="shared" si="2"/>
        <v>https://api.mapbox.com/directions/v5/mapbox/walking/121.61355,25.067026,121.611724, 25.06705?access_token=pk.eyJ1IjoiZ3JhbnRhYmM5OSIsImEiOiJjamhoZ2VrMGcxdDdmM2FwM3U2emkxZDBjIn0.RFRCH0jQOLFTAK7g93VM7Q</v>
      </c>
      <c r="P158" t="s">
        <v>3080</v>
      </c>
    </row>
    <row r="159" spans="1:16" x14ac:dyDescent="0.3">
      <c r="A159" t="s">
        <v>1021</v>
      </c>
      <c r="B159" t="s">
        <v>1022</v>
      </c>
      <c r="C159">
        <v>36</v>
      </c>
      <c r="D159" t="s">
        <v>849</v>
      </c>
      <c r="E159">
        <v>58.908208812166343</v>
      </c>
      <c r="F159" t="s">
        <v>1018</v>
      </c>
      <c r="G159">
        <v>159</v>
      </c>
      <c r="H159" t="s">
        <v>14</v>
      </c>
      <c r="I159" t="s">
        <v>1019</v>
      </c>
      <c r="J159" t="s">
        <v>1020</v>
      </c>
      <c r="K159">
        <v>25.082865999999999</v>
      </c>
      <c r="L159">
        <v>121.566695</v>
      </c>
      <c r="M159" t="s">
        <v>2619</v>
      </c>
      <c r="N159" t="s">
        <v>2849</v>
      </c>
      <c r="O159" t="str">
        <f t="shared" si="2"/>
        <v>https://api.mapbox.com/directions/v5/mapbox/walking/121.566695,25.082866,121.566647, 25.082339?access_token=pk.eyJ1IjoiZ3JhbnRhYmM5OSIsImEiOiJjamhoZ2VrMGcxdDdmM2FwM3U2emkxZDBjIn0.RFRCH0jQOLFTAK7g93VM7Q</v>
      </c>
      <c r="P159" t="s">
        <v>3081</v>
      </c>
    </row>
    <row r="160" spans="1:16" x14ac:dyDescent="0.3">
      <c r="A160" t="s">
        <v>1027</v>
      </c>
      <c r="B160" t="s">
        <v>1028</v>
      </c>
      <c r="C160">
        <v>56</v>
      </c>
      <c r="D160" t="s">
        <v>758</v>
      </c>
      <c r="E160">
        <v>629.07542518805974</v>
      </c>
      <c r="F160" t="s">
        <v>1024</v>
      </c>
      <c r="G160">
        <v>161</v>
      </c>
      <c r="H160" t="s">
        <v>14</v>
      </c>
      <c r="I160" t="s">
        <v>1025</v>
      </c>
      <c r="J160" t="s">
        <v>1026</v>
      </c>
      <c r="K160">
        <v>25.131143000000002</v>
      </c>
      <c r="L160">
        <v>121.50376799999999</v>
      </c>
      <c r="M160" t="s">
        <v>2588</v>
      </c>
      <c r="N160" t="s">
        <v>2823</v>
      </c>
      <c r="O160" t="str">
        <f t="shared" si="2"/>
        <v>https://api.mapbox.com/directions/v5/mapbox/walking/121.503768,25.131143,121.49824, 25.132316?access_token=pk.eyJ1IjoiZ3JhbnRhYmM5OSIsImEiOiJjamhoZ2VrMGcxdDdmM2FwM3U2emkxZDBjIn0.RFRCH0jQOLFTAK7g93VM7Q</v>
      </c>
      <c r="P160" t="s">
        <v>3082</v>
      </c>
    </row>
    <row r="161" spans="1:16" x14ac:dyDescent="0.3">
      <c r="A161" t="s">
        <v>1033</v>
      </c>
      <c r="B161" t="s">
        <v>1034</v>
      </c>
      <c r="C161">
        <v>70</v>
      </c>
      <c r="D161" t="s">
        <v>704</v>
      </c>
      <c r="E161">
        <v>83.892365371493298</v>
      </c>
      <c r="F161" t="s">
        <v>1030</v>
      </c>
      <c r="G161">
        <v>162</v>
      </c>
      <c r="H161" t="s">
        <v>14</v>
      </c>
      <c r="I161" t="s">
        <v>1031</v>
      </c>
      <c r="J161" t="s">
        <v>1032</v>
      </c>
      <c r="K161">
        <v>25.062923999999999</v>
      </c>
      <c r="L161">
        <v>121.52772</v>
      </c>
      <c r="M161" t="s">
        <v>2620</v>
      </c>
      <c r="N161" t="s">
        <v>2850</v>
      </c>
      <c r="O161" t="str">
        <f t="shared" si="2"/>
        <v>https://api.mapbox.com/directions/v5/mapbox/walking/121.52772,25.062924,121.527114, 25.06247?access_token=pk.eyJ1IjoiZ3JhbnRhYmM5OSIsImEiOiJjamhoZ2VrMGcxdDdmM2FwM3U2emkxZDBjIn0.RFRCH0jQOLFTAK7g93VM7Q</v>
      </c>
      <c r="P161" t="s">
        <v>3083</v>
      </c>
    </row>
    <row r="162" spans="1:16" x14ac:dyDescent="0.3">
      <c r="A162" t="s">
        <v>1039</v>
      </c>
      <c r="B162" t="s">
        <v>1040</v>
      </c>
      <c r="C162">
        <v>72</v>
      </c>
      <c r="D162" t="s">
        <v>1041</v>
      </c>
      <c r="E162">
        <v>90.558114975083981</v>
      </c>
      <c r="F162" t="s">
        <v>1036</v>
      </c>
      <c r="G162">
        <v>163</v>
      </c>
      <c r="H162" t="s">
        <v>14</v>
      </c>
      <c r="I162" t="s">
        <v>1037</v>
      </c>
      <c r="J162" t="s">
        <v>1038</v>
      </c>
      <c r="K162">
        <v>25.018097000000001</v>
      </c>
      <c r="L162">
        <v>121.559279</v>
      </c>
      <c r="M162" t="s">
        <v>2621</v>
      </c>
      <c r="N162" t="s">
        <v>2851</v>
      </c>
      <c r="O162" t="str">
        <f t="shared" si="2"/>
        <v>https://api.mapbox.com/directions/v5/mapbox/walking/121.559279,25.018097,121.558606, 25.018554?access_token=pk.eyJ1IjoiZ3JhbnRhYmM5OSIsImEiOiJjamhoZ2VrMGcxdDdmM2FwM3U2emkxZDBjIn0.RFRCH0jQOLFTAK7g93VM7Q</v>
      </c>
      <c r="P162" t="s">
        <v>3084</v>
      </c>
    </row>
    <row r="163" spans="1:16" x14ac:dyDescent="0.3">
      <c r="A163" t="s">
        <v>1046</v>
      </c>
      <c r="B163" t="s">
        <v>1047</v>
      </c>
      <c r="C163">
        <v>56</v>
      </c>
      <c r="D163" t="s">
        <v>1048</v>
      </c>
      <c r="E163">
        <v>21.975381028735978</v>
      </c>
      <c r="F163" t="s">
        <v>1043</v>
      </c>
      <c r="G163">
        <v>164</v>
      </c>
      <c r="H163" t="s">
        <v>14</v>
      </c>
      <c r="I163" t="s">
        <v>1044</v>
      </c>
      <c r="J163" t="s">
        <v>1045</v>
      </c>
      <c r="K163">
        <v>25.126286</v>
      </c>
      <c r="L163">
        <v>121.500801</v>
      </c>
      <c r="M163" t="s">
        <v>2622</v>
      </c>
      <c r="N163" t="s">
        <v>2852</v>
      </c>
      <c r="O163" t="str">
        <f t="shared" si="2"/>
        <v>https://api.mapbox.com/directions/v5/mapbox/walking/121.500801,25.126286,121.50096, 25.126169?access_token=pk.eyJ1IjoiZ3JhbnRhYmM5OSIsImEiOiJjamhoZ2VrMGcxdDdmM2FwM3U2emkxZDBjIn0.RFRCH0jQOLFTAK7g93VM7Q</v>
      </c>
      <c r="P163" t="s">
        <v>3085</v>
      </c>
    </row>
    <row r="164" spans="1:16" x14ac:dyDescent="0.3">
      <c r="A164" t="s">
        <v>1053</v>
      </c>
      <c r="B164" t="s">
        <v>1054</v>
      </c>
      <c r="C164">
        <v>62</v>
      </c>
      <c r="D164" t="s">
        <v>961</v>
      </c>
      <c r="E164">
        <v>23.12794701440172</v>
      </c>
      <c r="F164" t="s">
        <v>1050</v>
      </c>
      <c r="G164">
        <v>165</v>
      </c>
      <c r="H164" t="s">
        <v>14</v>
      </c>
      <c r="I164" t="s">
        <v>1051</v>
      </c>
      <c r="J164" t="s">
        <v>1052</v>
      </c>
      <c r="K164">
        <v>25.120788000000001</v>
      </c>
      <c r="L164">
        <v>121.50569299999999</v>
      </c>
      <c r="M164" t="s">
        <v>2623</v>
      </c>
      <c r="N164" t="s">
        <v>2853</v>
      </c>
      <c r="O164" t="str">
        <f t="shared" si="2"/>
        <v>https://api.mapbox.com/directions/v5/mapbox/walking/121.505693,25.120788,121.50589, 25.120854?access_token=pk.eyJ1IjoiZ3JhbnRhYmM5OSIsImEiOiJjamhoZ2VrMGcxdDdmM2FwM3U2emkxZDBjIn0.RFRCH0jQOLFTAK7g93VM7Q</v>
      </c>
      <c r="P164" t="s">
        <v>3086</v>
      </c>
    </row>
    <row r="165" spans="1:16" x14ac:dyDescent="0.3">
      <c r="A165" t="s">
        <v>1059</v>
      </c>
      <c r="B165" t="s">
        <v>1060</v>
      </c>
      <c r="C165">
        <v>34</v>
      </c>
      <c r="D165" t="s">
        <v>974</v>
      </c>
      <c r="E165">
        <v>1465.2921314623036</v>
      </c>
      <c r="F165" t="s">
        <v>1056</v>
      </c>
      <c r="G165">
        <v>166</v>
      </c>
      <c r="H165" t="s">
        <v>14</v>
      </c>
      <c r="I165" t="s">
        <v>1057</v>
      </c>
      <c r="J165" t="s">
        <v>1058</v>
      </c>
      <c r="K165">
        <v>24.980602000000001</v>
      </c>
      <c r="L165">
        <v>121.55617700000001</v>
      </c>
      <c r="M165" t="s">
        <v>2613</v>
      </c>
      <c r="N165" t="s">
        <v>2845</v>
      </c>
      <c r="O165" t="str">
        <f t="shared" si="2"/>
        <v>https://api.mapbox.com/directions/v5/mapbox/walking/121.556177,24.980602,121.543209, 24.982859?access_token=pk.eyJ1IjoiZ3JhbnRhYmM5OSIsImEiOiJjamhoZ2VrMGcxdDdmM2FwM3U2emkxZDBjIn0.RFRCH0jQOLFTAK7g93VM7Q</v>
      </c>
      <c r="P165" t="s">
        <v>3087</v>
      </c>
    </row>
    <row r="166" spans="1:16" x14ac:dyDescent="0.3">
      <c r="A166" t="s">
        <v>1065</v>
      </c>
      <c r="B166" t="s">
        <v>1066</v>
      </c>
      <c r="C166">
        <v>50</v>
      </c>
      <c r="D166" t="s">
        <v>737</v>
      </c>
      <c r="E166">
        <v>870.58905034473889</v>
      </c>
      <c r="F166" t="s">
        <v>1062</v>
      </c>
      <c r="G166">
        <v>167</v>
      </c>
      <c r="H166" t="s">
        <v>14</v>
      </c>
      <c r="I166" t="s">
        <v>1063</v>
      </c>
      <c r="J166" t="s">
        <v>1064</v>
      </c>
      <c r="K166">
        <v>25.095714000000001</v>
      </c>
      <c r="L166">
        <v>121.518046</v>
      </c>
      <c r="M166" t="s">
        <v>2624</v>
      </c>
      <c r="N166" t="s">
        <v>2854</v>
      </c>
      <c r="O166" t="str">
        <f t="shared" si="2"/>
        <v>https://api.mapbox.com/directions/v5/mapbox/walking/121.518046,25.095714,121.522636, 25.102046?access_token=pk.eyJ1IjoiZ3JhbnRhYmM5OSIsImEiOiJjamhoZ2VrMGcxdDdmM2FwM3U2emkxZDBjIn0.RFRCH0jQOLFTAK7g93VM7Q</v>
      </c>
      <c r="P166" t="s">
        <v>3088</v>
      </c>
    </row>
    <row r="167" spans="1:16" x14ac:dyDescent="0.3">
      <c r="A167" t="s">
        <v>1071</v>
      </c>
      <c r="B167" t="s">
        <v>1072</v>
      </c>
      <c r="C167">
        <v>44</v>
      </c>
      <c r="D167" t="s">
        <v>407</v>
      </c>
      <c r="E167">
        <v>297.09768574771971</v>
      </c>
      <c r="F167" t="s">
        <v>1068</v>
      </c>
      <c r="G167">
        <v>168</v>
      </c>
      <c r="H167" t="s">
        <v>14</v>
      </c>
      <c r="I167" t="s">
        <v>1069</v>
      </c>
      <c r="J167" t="s">
        <v>1070</v>
      </c>
      <c r="K167">
        <v>25.022880000000001</v>
      </c>
      <c r="L167">
        <v>121.52285500000001</v>
      </c>
      <c r="M167" t="s">
        <v>2625</v>
      </c>
      <c r="N167" t="s">
        <v>2855</v>
      </c>
      <c r="O167" t="str">
        <f t="shared" si="2"/>
        <v>https://api.mapbox.com/directions/v5/mapbox/walking/121.522855,25.02288,121.523353, 25.025502?access_token=pk.eyJ1IjoiZ3JhbnRhYmM5OSIsImEiOiJjamhoZ2VrMGcxdDdmM2FwM3U2emkxZDBjIn0.RFRCH0jQOLFTAK7g93VM7Q</v>
      </c>
      <c r="P167" t="s">
        <v>3089</v>
      </c>
    </row>
    <row r="168" spans="1:16" x14ac:dyDescent="0.3">
      <c r="A168" t="s">
        <v>1077</v>
      </c>
      <c r="B168" t="s">
        <v>1078</v>
      </c>
      <c r="C168">
        <v>44</v>
      </c>
      <c r="D168" t="s">
        <v>449</v>
      </c>
      <c r="E168">
        <v>603.66642577948619</v>
      </c>
      <c r="F168" t="s">
        <v>1074</v>
      </c>
      <c r="G168">
        <v>169</v>
      </c>
      <c r="H168" t="s">
        <v>14</v>
      </c>
      <c r="I168" t="s">
        <v>1075</v>
      </c>
      <c r="J168" t="s">
        <v>1076</v>
      </c>
      <c r="K168">
        <v>25.030014999999999</v>
      </c>
      <c r="L168">
        <v>121.50981299999999</v>
      </c>
      <c r="M168" t="s">
        <v>2626</v>
      </c>
      <c r="N168" t="s">
        <v>2856</v>
      </c>
      <c r="O168" t="str">
        <f t="shared" si="2"/>
        <v>https://api.mapbox.com/directions/v5/mapbox/walking/121.509813,25.030015,121.510988, 25.035309?access_token=pk.eyJ1IjoiZ3JhbnRhYmM5OSIsImEiOiJjamhoZ2VrMGcxdDdmM2FwM3U2emkxZDBjIn0.RFRCH0jQOLFTAK7g93VM7Q</v>
      </c>
      <c r="P168" t="s">
        <v>3090</v>
      </c>
    </row>
    <row r="169" spans="1:16" x14ac:dyDescent="0.3">
      <c r="A169" t="s">
        <v>1083</v>
      </c>
      <c r="B169" t="s">
        <v>1084</v>
      </c>
      <c r="C169">
        <v>50</v>
      </c>
      <c r="D169" t="s">
        <v>224</v>
      </c>
      <c r="E169">
        <v>970.73901031989999</v>
      </c>
      <c r="F169" t="s">
        <v>1080</v>
      </c>
      <c r="G169">
        <v>170</v>
      </c>
      <c r="H169" t="s">
        <v>14</v>
      </c>
      <c r="I169" t="s">
        <v>1081</v>
      </c>
      <c r="J169" t="s">
        <v>1082</v>
      </c>
      <c r="K169">
        <v>25.059245000000001</v>
      </c>
      <c r="L169">
        <v>121.568883</v>
      </c>
      <c r="M169" t="s">
        <v>2572</v>
      </c>
      <c r="N169" t="s">
        <v>2807</v>
      </c>
      <c r="O169" t="str">
        <f t="shared" si="2"/>
        <v>https://api.mapbox.com/directions/v5/mapbox/walking/121.568883,25.059245,121.56471, 25.051588?access_token=pk.eyJ1IjoiZ3JhbnRhYmM5OSIsImEiOiJjamhoZ2VrMGcxdDdmM2FwM3U2emkxZDBjIn0.RFRCH0jQOLFTAK7g93VM7Q</v>
      </c>
      <c r="P169" t="s">
        <v>3091</v>
      </c>
    </row>
    <row r="170" spans="1:16" x14ac:dyDescent="0.3">
      <c r="A170" t="s">
        <v>1089</v>
      </c>
      <c r="B170" t="s">
        <v>1090</v>
      </c>
      <c r="C170">
        <v>38</v>
      </c>
      <c r="D170" t="s">
        <v>1091</v>
      </c>
      <c r="E170">
        <v>354.13032625665704</v>
      </c>
      <c r="F170" t="s">
        <v>1086</v>
      </c>
      <c r="G170">
        <v>171</v>
      </c>
      <c r="H170" t="s">
        <v>14</v>
      </c>
      <c r="I170" t="s">
        <v>1087</v>
      </c>
      <c r="J170" t="s">
        <v>1088</v>
      </c>
      <c r="K170">
        <v>24.996842000000001</v>
      </c>
      <c r="L170">
        <v>121.559651</v>
      </c>
      <c r="M170" t="s">
        <v>2627</v>
      </c>
      <c r="N170" t="s">
        <v>2857</v>
      </c>
      <c r="O170" t="str">
        <f t="shared" si="2"/>
        <v>https://api.mapbox.com/directions/v5/mapbox/walking/121.559651,24.996842,121.557737, 24.999383?access_token=pk.eyJ1IjoiZ3JhbnRhYmM5OSIsImEiOiJjamhoZ2VrMGcxdDdmM2FwM3U2emkxZDBjIn0.RFRCH0jQOLFTAK7g93VM7Q</v>
      </c>
      <c r="P170" t="s">
        <v>3092</v>
      </c>
    </row>
    <row r="171" spans="1:16" x14ac:dyDescent="0.3">
      <c r="A171" t="s">
        <v>1096</v>
      </c>
      <c r="B171" t="s">
        <v>1097</v>
      </c>
      <c r="C171">
        <v>24</v>
      </c>
      <c r="D171" t="s">
        <v>224</v>
      </c>
      <c r="E171">
        <v>43.618635847429395</v>
      </c>
      <c r="F171" t="s">
        <v>1093</v>
      </c>
      <c r="G171">
        <v>172</v>
      </c>
      <c r="H171" t="s">
        <v>14</v>
      </c>
      <c r="I171" t="s">
        <v>1094</v>
      </c>
      <c r="J171" t="s">
        <v>1095</v>
      </c>
      <c r="K171">
        <v>25.051562000000001</v>
      </c>
      <c r="L171">
        <v>121.56289099999999</v>
      </c>
      <c r="M171" t="s">
        <v>2628</v>
      </c>
      <c r="N171" t="s">
        <v>2762</v>
      </c>
      <c r="O171" t="str">
        <f t="shared" si="2"/>
        <v>https://api.mapbox.com/directions/v5/mapbox/walking/121.562891,25.051562,121.563073, 25.051215?access_token=pk.eyJ1IjoiZ3JhbnRhYmM5OSIsImEiOiJjamhoZ2VrMGcxdDdmM2FwM3U2emkxZDBjIn0.RFRCH0jQOLFTAK7g93VM7Q</v>
      </c>
      <c r="P171" t="s">
        <v>3093</v>
      </c>
    </row>
    <row r="172" spans="1:16" x14ac:dyDescent="0.3">
      <c r="A172" t="s">
        <v>1102</v>
      </c>
      <c r="B172" t="s">
        <v>1103</v>
      </c>
      <c r="C172">
        <v>56</v>
      </c>
      <c r="D172" t="s">
        <v>344</v>
      </c>
      <c r="E172">
        <v>32.22059925065934</v>
      </c>
      <c r="F172" t="s">
        <v>1099</v>
      </c>
      <c r="G172">
        <v>173</v>
      </c>
      <c r="H172" t="s">
        <v>14</v>
      </c>
      <c r="I172" t="s">
        <v>1100</v>
      </c>
      <c r="J172" t="s">
        <v>1101</v>
      </c>
      <c r="K172">
        <v>25.052181000000001</v>
      </c>
      <c r="L172">
        <v>121.53321099999999</v>
      </c>
      <c r="M172" t="s">
        <v>2629</v>
      </c>
      <c r="N172" t="s">
        <v>2858</v>
      </c>
      <c r="O172" t="str">
        <f t="shared" si="2"/>
        <v>https://api.mapbox.com/directions/v5/mapbox/walking/121.533211,25.052181,121.533195, 25.05247?access_token=pk.eyJ1IjoiZ3JhbnRhYmM5OSIsImEiOiJjamhoZ2VrMGcxdDdmM2FwM3U2emkxZDBjIn0.RFRCH0jQOLFTAK7g93VM7Q</v>
      </c>
      <c r="P172" t="s">
        <v>3094</v>
      </c>
    </row>
    <row r="173" spans="1:16" x14ac:dyDescent="0.3">
      <c r="A173" t="s">
        <v>1108</v>
      </c>
      <c r="B173" t="s">
        <v>1109</v>
      </c>
      <c r="C173">
        <v>48</v>
      </c>
      <c r="D173" t="s">
        <v>124</v>
      </c>
      <c r="E173">
        <v>25.749475980217618</v>
      </c>
      <c r="F173" t="s">
        <v>1105</v>
      </c>
      <c r="G173">
        <v>174</v>
      </c>
      <c r="H173" t="s">
        <v>14</v>
      </c>
      <c r="I173" t="s">
        <v>1106</v>
      </c>
      <c r="J173" t="s">
        <v>1107</v>
      </c>
      <c r="K173">
        <v>25.051701999999999</v>
      </c>
      <c r="L173">
        <v>121.553057</v>
      </c>
      <c r="M173" t="s">
        <v>2630</v>
      </c>
      <c r="N173" t="s">
        <v>2859</v>
      </c>
      <c r="O173" t="str">
        <f t="shared" si="2"/>
        <v>https://api.mapbox.com/directions/v5/mapbox/walking/121.553057,25.051702,121.552898, 25.051534?access_token=pk.eyJ1IjoiZ3JhbnRhYmM5OSIsImEiOiJjamhoZ2VrMGcxdDdmM2FwM3U2emkxZDBjIn0.RFRCH0jQOLFTAK7g93VM7Q</v>
      </c>
      <c r="P173" t="s">
        <v>3095</v>
      </c>
    </row>
    <row r="174" spans="1:16" x14ac:dyDescent="0.3">
      <c r="A174" t="s">
        <v>1114</v>
      </c>
      <c r="B174" t="s">
        <v>1115</v>
      </c>
      <c r="C174">
        <v>52</v>
      </c>
      <c r="D174" t="s">
        <v>783</v>
      </c>
      <c r="E174">
        <v>49.338777516357872</v>
      </c>
      <c r="F174" t="s">
        <v>1111</v>
      </c>
      <c r="G174">
        <v>175</v>
      </c>
      <c r="H174" t="s">
        <v>14</v>
      </c>
      <c r="I174" t="s">
        <v>1112</v>
      </c>
      <c r="J174" t="s">
        <v>1113</v>
      </c>
      <c r="K174">
        <v>25.051618000000001</v>
      </c>
      <c r="L174">
        <v>121.544847</v>
      </c>
      <c r="M174" t="s">
        <v>2631</v>
      </c>
      <c r="N174" t="s">
        <v>2860</v>
      </c>
      <c r="O174" t="str">
        <f t="shared" si="2"/>
        <v>https://api.mapbox.com/directions/v5/mapbox/walking/121.544847,25.051618,121.544908, 25.052057?access_token=pk.eyJ1IjoiZ3JhbnRhYmM5OSIsImEiOiJjamhoZ2VrMGcxdDdmM2FwM3U2emkxZDBjIn0.RFRCH0jQOLFTAK7g93VM7Q</v>
      </c>
      <c r="P174" t="s">
        <v>3096</v>
      </c>
    </row>
    <row r="175" spans="1:16" x14ac:dyDescent="0.3">
      <c r="A175" t="s">
        <v>1120</v>
      </c>
      <c r="B175" t="s">
        <v>1121</v>
      </c>
      <c r="C175">
        <v>94</v>
      </c>
      <c r="D175" t="s">
        <v>783</v>
      </c>
      <c r="E175">
        <v>376.00937604064598</v>
      </c>
      <c r="F175" t="s">
        <v>1117</v>
      </c>
      <c r="G175">
        <v>176</v>
      </c>
      <c r="H175" t="s">
        <v>14</v>
      </c>
      <c r="I175" t="s">
        <v>1118</v>
      </c>
      <c r="J175" t="s">
        <v>1119</v>
      </c>
      <c r="K175">
        <v>25.055997000000001</v>
      </c>
      <c r="L175">
        <v>121.54231799999999</v>
      </c>
      <c r="M175" t="s">
        <v>2591</v>
      </c>
      <c r="N175" t="s">
        <v>2825</v>
      </c>
      <c r="O175" t="str">
        <f t="shared" si="2"/>
        <v>https://api.mapbox.com/directions/v5/mapbox/walking/121.542318,25.055997,121.542121, 25.052625?access_token=pk.eyJ1IjoiZ3JhbnRhYmM5OSIsImEiOiJjamhoZ2VrMGcxdDdmM2FwM3U2emkxZDBjIn0.RFRCH0jQOLFTAK7g93VM7Q</v>
      </c>
      <c r="P175" t="s">
        <v>3097</v>
      </c>
    </row>
    <row r="176" spans="1:16" x14ac:dyDescent="0.3">
      <c r="A176" t="s">
        <v>1126</v>
      </c>
      <c r="B176" t="s">
        <v>1127</v>
      </c>
      <c r="C176">
        <v>40</v>
      </c>
      <c r="D176" t="s">
        <v>1128</v>
      </c>
      <c r="E176">
        <v>1800.2530952609168</v>
      </c>
      <c r="F176" t="s">
        <v>1123</v>
      </c>
      <c r="G176">
        <v>177</v>
      </c>
      <c r="H176" t="s">
        <v>14</v>
      </c>
      <c r="I176" t="s">
        <v>1124</v>
      </c>
      <c r="J176" t="s">
        <v>1125</v>
      </c>
      <c r="K176">
        <v>25.082538</v>
      </c>
      <c r="L176">
        <v>121.50749500000001</v>
      </c>
      <c r="M176" t="s">
        <v>2632</v>
      </c>
      <c r="N176" t="s">
        <v>2861</v>
      </c>
      <c r="O176" t="str">
        <f t="shared" si="2"/>
        <v>https://api.mapbox.com/directions/v5/mapbox/walking/121.507495,25.082538,121.496656, 25.070536?access_token=pk.eyJ1IjoiZ3JhbnRhYmM5OSIsImEiOiJjamhoZ2VrMGcxdDdmM2FwM3U2emkxZDBjIn0.RFRCH0jQOLFTAK7g93VM7Q</v>
      </c>
      <c r="P176" t="s">
        <v>3098</v>
      </c>
    </row>
    <row r="177" spans="1:16" x14ac:dyDescent="0.3">
      <c r="A177" t="s">
        <v>1133</v>
      </c>
      <c r="B177" t="s">
        <v>1134</v>
      </c>
      <c r="C177">
        <v>32</v>
      </c>
      <c r="D177" t="s">
        <v>510</v>
      </c>
      <c r="E177">
        <v>1349.4228751752783</v>
      </c>
      <c r="F177" t="s">
        <v>1130</v>
      </c>
      <c r="G177">
        <v>178</v>
      </c>
      <c r="H177" t="s">
        <v>14</v>
      </c>
      <c r="I177" t="s">
        <v>1131</v>
      </c>
      <c r="J177" t="s">
        <v>1132</v>
      </c>
      <c r="K177">
        <v>25.078907999999998</v>
      </c>
      <c r="L177">
        <v>121.510306</v>
      </c>
      <c r="M177" t="s">
        <v>2559</v>
      </c>
      <c r="N177" t="s">
        <v>2796</v>
      </c>
      <c r="O177" t="str">
        <f t="shared" si="2"/>
        <v>https://api.mapbox.com/directions/v5/mapbox/walking/121.510306,25.078908,121.520108, 25.071776?access_token=pk.eyJ1IjoiZ3JhbnRhYmM5OSIsImEiOiJjamhoZ2VrMGcxdDdmM2FwM3U2emkxZDBjIn0.RFRCH0jQOLFTAK7g93VM7Q</v>
      </c>
      <c r="P177" t="s">
        <v>3099</v>
      </c>
    </row>
    <row r="178" spans="1:16" x14ac:dyDescent="0.3">
      <c r="A178" t="s">
        <v>1138</v>
      </c>
      <c r="B178" t="s">
        <v>1139</v>
      </c>
      <c r="C178">
        <v>52</v>
      </c>
      <c r="D178" t="s">
        <v>96</v>
      </c>
      <c r="E178">
        <v>935.20522529451944</v>
      </c>
      <c r="F178" t="s">
        <v>1136</v>
      </c>
      <c r="G178">
        <v>179</v>
      </c>
      <c r="H178" t="s">
        <v>14</v>
      </c>
      <c r="I178" t="s">
        <v>1137</v>
      </c>
      <c r="J178" t="s">
        <v>259</v>
      </c>
      <c r="K178">
        <v>25.041354999999999</v>
      </c>
      <c r="L178">
        <v>121.59072999999999</v>
      </c>
      <c r="M178" t="s">
        <v>2633</v>
      </c>
      <c r="N178" t="s">
        <v>2768</v>
      </c>
      <c r="O178" t="str">
        <f t="shared" si="2"/>
        <v>https://api.mapbox.com/directions/v5/mapbox/walking/121.59073,25.041355,121.583277, 25.04523?access_token=pk.eyJ1IjoiZ3JhbnRhYmM5OSIsImEiOiJjamhoZ2VrMGcxdDdmM2FwM3U2emkxZDBjIn0.RFRCH0jQOLFTAK7g93VM7Q</v>
      </c>
      <c r="P178" t="s">
        <v>3100</v>
      </c>
    </row>
    <row r="179" spans="1:16" x14ac:dyDescent="0.3">
      <c r="A179" t="s">
        <v>1144</v>
      </c>
      <c r="B179" t="s">
        <v>1145</v>
      </c>
      <c r="C179">
        <v>40</v>
      </c>
      <c r="D179" t="s">
        <v>836</v>
      </c>
      <c r="E179">
        <v>1350.7141921457417</v>
      </c>
      <c r="F179" t="s">
        <v>1141</v>
      </c>
      <c r="G179">
        <v>180</v>
      </c>
      <c r="H179" t="s">
        <v>14</v>
      </c>
      <c r="I179" t="s">
        <v>1142</v>
      </c>
      <c r="J179" t="s">
        <v>1143</v>
      </c>
      <c r="K179">
        <v>25.068770000000001</v>
      </c>
      <c r="L179">
        <v>121.592654</v>
      </c>
      <c r="M179" t="s">
        <v>2634</v>
      </c>
      <c r="N179" t="s">
        <v>2862</v>
      </c>
      <c r="O179" t="str">
        <f t="shared" si="2"/>
        <v>https://api.mapbox.com/directions/v5/mapbox/walking/121.592654,25.06877,121.58564, 25.078671?access_token=pk.eyJ1IjoiZ3JhbnRhYmM5OSIsImEiOiJjamhoZ2VrMGcxdDdmM2FwM3U2emkxZDBjIn0.RFRCH0jQOLFTAK7g93VM7Q</v>
      </c>
      <c r="P179" t="s">
        <v>3101</v>
      </c>
    </row>
    <row r="180" spans="1:16" x14ac:dyDescent="0.3">
      <c r="A180" t="s">
        <v>1150</v>
      </c>
      <c r="B180" t="s">
        <v>1151</v>
      </c>
      <c r="C180">
        <v>52</v>
      </c>
      <c r="D180" t="s">
        <v>137</v>
      </c>
      <c r="E180">
        <v>696.90291172788943</v>
      </c>
      <c r="F180" t="s">
        <v>1147</v>
      </c>
      <c r="G180">
        <v>181</v>
      </c>
      <c r="H180" t="s">
        <v>14</v>
      </c>
      <c r="I180" t="s">
        <v>1148</v>
      </c>
      <c r="J180" t="s">
        <v>1149</v>
      </c>
      <c r="K180">
        <v>25.025849999999998</v>
      </c>
      <c r="L180">
        <v>121.53738300000001</v>
      </c>
      <c r="M180" t="s">
        <v>2509</v>
      </c>
      <c r="N180" t="s">
        <v>2751</v>
      </c>
      <c r="O180" t="str">
        <f t="shared" si="2"/>
        <v>https://api.mapbox.com/directions/v5/mapbox/walking/121.537383,25.02585,121.543636, 25.026154?access_token=pk.eyJ1IjoiZ3JhbnRhYmM5OSIsImEiOiJjamhoZ2VrMGcxdDdmM2FwM3U2emkxZDBjIn0.RFRCH0jQOLFTAK7g93VM7Q</v>
      </c>
      <c r="P180" t="s">
        <v>3102</v>
      </c>
    </row>
    <row r="181" spans="1:16" x14ac:dyDescent="0.3">
      <c r="A181" t="s">
        <v>1156</v>
      </c>
      <c r="B181" t="s">
        <v>1157</v>
      </c>
      <c r="C181">
        <v>50</v>
      </c>
      <c r="D181" t="s">
        <v>407</v>
      </c>
      <c r="E181">
        <v>30.416917783125548</v>
      </c>
      <c r="F181" t="s">
        <v>1153</v>
      </c>
      <c r="G181">
        <v>182</v>
      </c>
      <c r="H181" t="s">
        <v>14</v>
      </c>
      <c r="I181" t="s">
        <v>1154</v>
      </c>
      <c r="J181" t="s">
        <v>1155</v>
      </c>
      <c r="K181">
        <v>25.025300000000001</v>
      </c>
      <c r="L181">
        <v>121.523537</v>
      </c>
      <c r="M181" t="s">
        <v>2625</v>
      </c>
      <c r="N181" t="s">
        <v>2855</v>
      </c>
      <c r="O181" t="str">
        <f t="shared" si="2"/>
        <v>https://api.mapbox.com/directions/v5/mapbox/walking/121.523537,25.0253,121.523353, 25.025502?access_token=pk.eyJ1IjoiZ3JhbnRhYmM5OSIsImEiOiJjamhoZ2VrMGcxdDdmM2FwM3U2emkxZDBjIn0.RFRCH0jQOLFTAK7g93VM7Q</v>
      </c>
      <c r="P181" t="s">
        <v>3103</v>
      </c>
    </row>
    <row r="182" spans="1:16" x14ac:dyDescent="0.3">
      <c r="A182" t="s">
        <v>1162</v>
      </c>
      <c r="B182" t="s">
        <v>1163</v>
      </c>
      <c r="C182">
        <v>32</v>
      </c>
      <c r="D182" t="s">
        <v>388</v>
      </c>
      <c r="E182">
        <v>547.90717189337181</v>
      </c>
      <c r="F182" t="s">
        <v>1159</v>
      </c>
      <c r="G182">
        <v>183</v>
      </c>
      <c r="H182" t="s">
        <v>14</v>
      </c>
      <c r="I182" t="s">
        <v>1160</v>
      </c>
      <c r="J182" t="s">
        <v>1161</v>
      </c>
      <c r="K182">
        <v>25.053789999999999</v>
      </c>
      <c r="L182">
        <v>121.514179</v>
      </c>
      <c r="M182" t="s">
        <v>2635</v>
      </c>
      <c r="N182" t="s">
        <v>2863</v>
      </c>
      <c r="O182" t="str">
        <f t="shared" si="2"/>
        <v>https://api.mapbox.com/directions/v5/mapbox/walking/121.514179,25.05379,121.519007, 25.052833?access_token=pk.eyJ1IjoiZ3JhbnRhYmM5OSIsImEiOiJjamhoZ2VrMGcxdDdmM2FwM3U2emkxZDBjIn0.RFRCH0jQOLFTAK7g93VM7Q</v>
      </c>
      <c r="P182" t="s">
        <v>3104</v>
      </c>
    </row>
    <row r="183" spans="1:16" x14ac:dyDescent="0.3">
      <c r="A183" t="s">
        <v>1168</v>
      </c>
      <c r="B183" t="s">
        <v>1169</v>
      </c>
      <c r="C183">
        <v>42</v>
      </c>
      <c r="D183" t="s">
        <v>1170</v>
      </c>
      <c r="E183">
        <v>1148.2637851288466</v>
      </c>
      <c r="F183" t="s">
        <v>1165</v>
      </c>
      <c r="G183">
        <v>184</v>
      </c>
      <c r="H183" t="s">
        <v>14</v>
      </c>
      <c r="I183" t="s">
        <v>1166</v>
      </c>
      <c r="J183" t="s">
        <v>1167</v>
      </c>
      <c r="K183">
        <v>25.084758999999998</v>
      </c>
      <c r="L183">
        <v>121.537892</v>
      </c>
      <c r="M183" t="s">
        <v>2636</v>
      </c>
      <c r="N183" t="s">
        <v>2864</v>
      </c>
      <c r="O183" t="str">
        <f t="shared" si="2"/>
        <v>https://api.mapbox.com/directions/v5/mapbox/walking/121.537892,25.084759,121.547104, 25.080118?access_token=pk.eyJ1IjoiZ3JhbnRhYmM5OSIsImEiOiJjamhoZ2VrMGcxdDdmM2FwM3U2emkxZDBjIn0.RFRCH0jQOLFTAK7g93VM7Q</v>
      </c>
      <c r="P183" t="s">
        <v>3105</v>
      </c>
    </row>
    <row r="184" spans="1:16" x14ac:dyDescent="0.3">
      <c r="A184" t="s">
        <v>1175</v>
      </c>
      <c r="B184" t="s">
        <v>1176</v>
      </c>
      <c r="C184">
        <v>30</v>
      </c>
      <c r="D184" t="s">
        <v>414</v>
      </c>
      <c r="E184">
        <v>127.16759762005059</v>
      </c>
      <c r="F184" t="s">
        <v>1172</v>
      </c>
      <c r="G184">
        <v>185</v>
      </c>
      <c r="H184" t="s">
        <v>14</v>
      </c>
      <c r="I184" t="s">
        <v>1173</v>
      </c>
      <c r="J184" t="s">
        <v>1174</v>
      </c>
      <c r="K184">
        <v>25.042342000000001</v>
      </c>
      <c r="L184">
        <v>121.54604999999999</v>
      </c>
      <c r="M184" t="s">
        <v>2637</v>
      </c>
      <c r="N184" t="s">
        <v>2865</v>
      </c>
      <c r="O184" t="str">
        <f t="shared" si="2"/>
        <v>https://api.mapbox.com/directions/v5/mapbox/walking/121.54605,25.042342,121.54506, 25.04177?access_token=pk.eyJ1IjoiZ3JhbnRhYmM5OSIsImEiOiJjamhoZ2VrMGcxdDdmM2FwM3U2emkxZDBjIn0.RFRCH0jQOLFTAK7g93VM7Q</v>
      </c>
      <c r="P184" t="s">
        <v>3106</v>
      </c>
    </row>
    <row r="185" spans="1:16" x14ac:dyDescent="0.3">
      <c r="A185" t="s">
        <v>1181</v>
      </c>
      <c r="B185" t="s">
        <v>1182</v>
      </c>
      <c r="C185">
        <v>82</v>
      </c>
      <c r="D185" t="s">
        <v>421</v>
      </c>
      <c r="E185">
        <v>218.02785499538589</v>
      </c>
      <c r="F185" t="s">
        <v>1178</v>
      </c>
      <c r="G185">
        <v>186</v>
      </c>
      <c r="H185" t="s">
        <v>14</v>
      </c>
      <c r="I185" t="s">
        <v>1179</v>
      </c>
      <c r="J185" t="s">
        <v>1180</v>
      </c>
      <c r="K185">
        <v>25.035413999999999</v>
      </c>
      <c r="L185">
        <v>121.514218</v>
      </c>
      <c r="M185" t="s">
        <v>2638</v>
      </c>
      <c r="N185" t="s">
        <v>2866</v>
      </c>
      <c r="O185" t="str">
        <f t="shared" si="2"/>
        <v>https://api.mapbox.com/directions/v5/mapbox/walking/121.514218,25.035414,121.515983, 25.034565?access_token=pk.eyJ1IjoiZ3JhbnRhYmM5OSIsImEiOiJjamhoZ2VrMGcxdDdmM2FwM3U2emkxZDBjIn0.RFRCH0jQOLFTAK7g93VM7Q</v>
      </c>
      <c r="P185" t="s">
        <v>3107</v>
      </c>
    </row>
    <row r="186" spans="1:16" x14ac:dyDescent="0.3">
      <c r="A186" t="s">
        <v>1187</v>
      </c>
      <c r="B186" t="s">
        <v>1188</v>
      </c>
      <c r="C186">
        <v>34</v>
      </c>
      <c r="D186" t="s">
        <v>26</v>
      </c>
      <c r="E186">
        <v>410.16845802555503</v>
      </c>
      <c r="F186" t="s">
        <v>1184</v>
      </c>
      <c r="G186">
        <v>187</v>
      </c>
      <c r="H186" t="s">
        <v>14</v>
      </c>
      <c r="I186" t="s">
        <v>1185</v>
      </c>
      <c r="J186" t="s">
        <v>1186</v>
      </c>
      <c r="K186">
        <v>25.037465000000001</v>
      </c>
      <c r="L186">
        <v>121.555769</v>
      </c>
      <c r="M186" t="s">
        <v>2535</v>
      </c>
      <c r="N186" t="s">
        <v>2867</v>
      </c>
      <c r="O186" t="str">
        <f t="shared" si="2"/>
        <v>https://api.mapbox.com/directions/v5/mapbox/walking/121.555769,25.037465,121.556704, 25.041029?access_token=pk.eyJ1IjoiZ3JhbnRhYmM5OSIsImEiOiJjamhoZ2VrMGcxdDdmM2FwM3U2emkxZDBjIn0.RFRCH0jQOLFTAK7g93VM7Q</v>
      </c>
      <c r="P186" t="s">
        <v>3108</v>
      </c>
    </row>
    <row r="187" spans="1:16" x14ac:dyDescent="0.3">
      <c r="A187" t="s">
        <v>1193</v>
      </c>
      <c r="B187" t="s">
        <v>1194</v>
      </c>
      <c r="C187">
        <v>56</v>
      </c>
      <c r="D187" t="s">
        <v>1195</v>
      </c>
      <c r="E187">
        <v>2246.6177756202246</v>
      </c>
      <c r="F187" t="s">
        <v>1190</v>
      </c>
      <c r="G187">
        <v>188</v>
      </c>
      <c r="H187" t="s">
        <v>14</v>
      </c>
      <c r="I187" t="s">
        <v>1191</v>
      </c>
      <c r="J187" t="s">
        <v>1192</v>
      </c>
      <c r="K187">
        <v>25.090292999999999</v>
      </c>
      <c r="L187">
        <v>121.50189</v>
      </c>
      <c r="M187" t="s">
        <v>2639</v>
      </c>
      <c r="N187" t="s">
        <v>2868</v>
      </c>
      <c r="O187" t="str">
        <f t="shared" si="2"/>
        <v>https://api.mapbox.com/directions/v5/mapbox/walking/121.50189,25.090293,121.486752, 25.07694?access_token=pk.eyJ1IjoiZ3JhbnRhYmM5OSIsImEiOiJjamhoZ2VrMGcxdDdmM2FwM3U2emkxZDBjIn0.RFRCH0jQOLFTAK7g93VM7Q</v>
      </c>
      <c r="P187" t="s">
        <v>3109</v>
      </c>
    </row>
    <row r="188" spans="1:16" x14ac:dyDescent="0.3">
      <c r="A188" t="s">
        <v>1200</v>
      </c>
      <c r="B188" t="s">
        <v>1201</v>
      </c>
      <c r="C188">
        <v>38</v>
      </c>
      <c r="D188" t="s">
        <v>1202</v>
      </c>
      <c r="E188">
        <v>859.93496055154174</v>
      </c>
      <c r="F188" t="s">
        <v>1197</v>
      </c>
      <c r="G188">
        <v>189</v>
      </c>
      <c r="H188" t="s">
        <v>14</v>
      </c>
      <c r="I188" t="s">
        <v>1198</v>
      </c>
      <c r="J188" t="s">
        <v>1199</v>
      </c>
      <c r="K188">
        <v>25.087986999999998</v>
      </c>
      <c r="L188">
        <v>121.58781</v>
      </c>
      <c r="M188" t="s">
        <v>2640</v>
      </c>
      <c r="N188" t="s">
        <v>2869</v>
      </c>
      <c r="O188" t="str">
        <f t="shared" si="2"/>
        <v>https://api.mapbox.com/directions/v5/mapbox/walking/121.58781,25.087987,121.594266, 25.08374?access_token=pk.eyJ1IjoiZ3JhbnRhYmM5OSIsImEiOiJjamhoZ2VrMGcxdDdmM2FwM3U2emkxZDBjIn0.RFRCH0jQOLFTAK7g93VM7Q</v>
      </c>
      <c r="P188" t="s">
        <v>3110</v>
      </c>
    </row>
    <row r="189" spans="1:16" x14ac:dyDescent="0.3">
      <c r="A189" t="s">
        <v>1207</v>
      </c>
      <c r="B189" t="s">
        <v>1208</v>
      </c>
      <c r="C189">
        <v>40</v>
      </c>
      <c r="D189" t="s">
        <v>1170</v>
      </c>
      <c r="E189">
        <v>24.527703222944478</v>
      </c>
      <c r="F189" t="s">
        <v>1204</v>
      </c>
      <c r="G189">
        <v>190</v>
      </c>
      <c r="H189" t="s">
        <v>14</v>
      </c>
      <c r="I189" t="s">
        <v>1205</v>
      </c>
      <c r="J189" t="s">
        <v>1206</v>
      </c>
      <c r="K189">
        <v>25.079277999999999</v>
      </c>
      <c r="L189">
        <v>121.546683</v>
      </c>
      <c r="M189" t="s">
        <v>2641</v>
      </c>
      <c r="N189" t="s">
        <v>2870</v>
      </c>
      <c r="O189" t="str">
        <f t="shared" si="2"/>
        <v>https://api.mapbox.com/directions/v5/mapbox/walking/121.546683,25.079278,121.546901, 25.07931?access_token=pk.eyJ1IjoiZ3JhbnRhYmM5OSIsImEiOiJjamhoZ2VrMGcxdDdmM2FwM3U2emkxZDBjIn0.RFRCH0jQOLFTAK7g93VM7Q</v>
      </c>
      <c r="P189" t="s">
        <v>3111</v>
      </c>
    </row>
    <row r="190" spans="1:16" x14ac:dyDescent="0.3">
      <c r="A190" t="s">
        <v>1213</v>
      </c>
      <c r="B190" t="s">
        <v>1214</v>
      </c>
      <c r="C190">
        <v>58</v>
      </c>
      <c r="D190" t="s">
        <v>1215</v>
      </c>
      <c r="E190">
        <v>27.652084176783493</v>
      </c>
      <c r="F190" t="s">
        <v>1210</v>
      </c>
      <c r="G190">
        <v>191</v>
      </c>
      <c r="H190" t="s">
        <v>14</v>
      </c>
      <c r="I190" t="s">
        <v>1211</v>
      </c>
      <c r="J190" t="s">
        <v>1212</v>
      </c>
      <c r="K190">
        <v>25.083873000000001</v>
      </c>
      <c r="L190">
        <v>121.60205999999999</v>
      </c>
      <c r="M190" t="s">
        <v>2642</v>
      </c>
      <c r="N190" t="s">
        <v>2871</v>
      </c>
      <c r="O190" t="str">
        <f t="shared" si="2"/>
        <v>https://api.mapbox.com/directions/v5/mapbox/walking/121.60206,25.083873,121.60221, 25.08367?access_token=pk.eyJ1IjoiZ3JhbnRhYmM5OSIsImEiOiJjamhoZ2VrMGcxdDdmM2FwM3U2emkxZDBjIn0.RFRCH0jQOLFTAK7g93VM7Q</v>
      </c>
      <c r="P190" t="s">
        <v>3112</v>
      </c>
    </row>
    <row r="191" spans="1:16" x14ac:dyDescent="0.3">
      <c r="A191" t="s">
        <v>1220</v>
      </c>
      <c r="B191" t="s">
        <v>1221</v>
      </c>
      <c r="C191">
        <v>44</v>
      </c>
      <c r="D191" t="s">
        <v>1222</v>
      </c>
      <c r="E191">
        <v>19.873880881215413</v>
      </c>
      <c r="F191" t="s">
        <v>1217</v>
      </c>
      <c r="G191">
        <v>192</v>
      </c>
      <c r="H191" t="s">
        <v>14</v>
      </c>
      <c r="I191" t="s">
        <v>1218</v>
      </c>
      <c r="J191" t="s">
        <v>1219</v>
      </c>
      <c r="K191">
        <v>25.072485</v>
      </c>
      <c r="L191">
        <v>121.607955</v>
      </c>
      <c r="M191" t="s">
        <v>2643</v>
      </c>
      <c r="N191" t="s">
        <v>2872</v>
      </c>
      <c r="O191" t="str">
        <f t="shared" si="2"/>
        <v>https://api.mapbox.com/directions/v5/mapbox/walking/121.607955,25.072485,121.608047, 25.072638?access_token=pk.eyJ1IjoiZ3JhbnRhYmM5OSIsImEiOiJjamhoZ2VrMGcxdDdmM2FwM3U2emkxZDBjIn0.RFRCH0jQOLFTAK7g93VM7Q</v>
      </c>
      <c r="P191" t="s">
        <v>3113</v>
      </c>
    </row>
    <row r="192" spans="1:16" x14ac:dyDescent="0.3">
      <c r="A192" t="s">
        <v>1227</v>
      </c>
      <c r="B192" t="s">
        <v>1228</v>
      </c>
      <c r="C192">
        <v>36</v>
      </c>
      <c r="D192" t="s">
        <v>184</v>
      </c>
      <c r="E192">
        <v>1426.5034312573359</v>
      </c>
      <c r="F192" t="s">
        <v>1224</v>
      </c>
      <c r="G192">
        <v>193</v>
      </c>
      <c r="H192" t="s">
        <v>14</v>
      </c>
      <c r="I192" t="s">
        <v>1225</v>
      </c>
      <c r="J192" t="s">
        <v>1226</v>
      </c>
      <c r="K192">
        <v>25.041277000000001</v>
      </c>
      <c r="L192">
        <v>121.61935</v>
      </c>
      <c r="M192" t="s">
        <v>2644</v>
      </c>
      <c r="N192" t="s">
        <v>2873</v>
      </c>
      <c r="O192" t="str">
        <f t="shared" si="2"/>
        <v>https://api.mapbox.com/directions/v5/mapbox/walking/121.61935,25.041277,121.618148, 25.05403?access_token=pk.eyJ1IjoiZ3JhbnRhYmM5OSIsImEiOiJjamhoZ2VrMGcxdDdmM2FwM3U2emkxZDBjIn0.RFRCH0jQOLFTAK7g93VM7Q</v>
      </c>
      <c r="P192" t="s">
        <v>3114</v>
      </c>
    </row>
    <row r="193" spans="1:16" x14ac:dyDescent="0.3">
      <c r="A193" t="s">
        <v>1233</v>
      </c>
      <c r="B193" t="s">
        <v>1234</v>
      </c>
      <c r="C193">
        <v>50</v>
      </c>
      <c r="D193" t="s">
        <v>369</v>
      </c>
      <c r="E193">
        <v>353.55045740811988</v>
      </c>
      <c r="F193" t="s">
        <v>1230</v>
      </c>
      <c r="G193">
        <v>194</v>
      </c>
      <c r="H193" t="s">
        <v>14</v>
      </c>
      <c r="I193" t="s">
        <v>1231</v>
      </c>
      <c r="J193" t="s">
        <v>1232</v>
      </c>
      <c r="K193">
        <v>25.047958000000001</v>
      </c>
      <c r="L193">
        <v>121.524388</v>
      </c>
      <c r="M193" t="s">
        <v>2544</v>
      </c>
      <c r="N193" t="s">
        <v>2782</v>
      </c>
      <c r="O193" t="str">
        <f t="shared" si="2"/>
        <v>https://api.mapbox.com/directions/v5/mapbox/walking/121.524388,25.047958,121.523009, 25.045097?access_token=pk.eyJ1IjoiZ3JhbnRhYmM5OSIsImEiOiJjamhoZ2VrMGcxdDdmM2FwM3U2emkxZDBjIn0.RFRCH0jQOLFTAK7g93VM7Q</v>
      </c>
      <c r="P193" t="s">
        <v>3115</v>
      </c>
    </row>
    <row r="194" spans="1:16" x14ac:dyDescent="0.3">
      <c r="A194" t="s">
        <v>1239</v>
      </c>
      <c r="B194" t="s">
        <v>1240</v>
      </c>
      <c r="C194">
        <v>50</v>
      </c>
      <c r="D194" t="s">
        <v>197</v>
      </c>
      <c r="E194">
        <v>437.73118339390271</v>
      </c>
      <c r="F194" t="s">
        <v>1236</v>
      </c>
      <c r="G194">
        <v>195</v>
      </c>
      <c r="H194" t="s">
        <v>14</v>
      </c>
      <c r="I194" t="s">
        <v>1237</v>
      </c>
      <c r="J194" t="s">
        <v>1238</v>
      </c>
      <c r="K194">
        <v>25.035851000000001</v>
      </c>
      <c r="L194">
        <v>121.52398700000001</v>
      </c>
      <c r="M194" t="s">
        <v>2645</v>
      </c>
      <c r="N194" t="s">
        <v>2874</v>
      </c>
      <c r="O194" t="str">
        <f t="shared" si="2"/>
        <v>https://api.mapbox.com/directions/v5/mapbox/walking/121.523987,25.035851,121.527565, 25.03422?access_token=pk.eyJ1IjoiZ3JhbnRhYmM5OSIsImEiOiJjamhoZ2VrMGcxdDdmM2FwM3U2emkxZDBjIn0.RFRCH0jQOLFTAK7g93VM7Q</v>
      </c>
      <c r="P194" t="s">
        <v>3116</v>
      </c>
    </row>
    <row r="195" spans="1:16" x14ac:dyDescent="0.3">
      <c r="A195" t="s">
        <v>1245</v>
      </c>
      <c r="B195" t="s">
        <v>1246</v>
      </c>
      <c r="C195">
        <v>20</v>
      </c>
      <c r="D195" t="s">
        <v>836</v>
      </c>
      <c r="E195">
        <v>1175.2247967800242</v>
      </c>
      <c r="F195" t="s">
        <v>1242</v>
      </c>
      <c r="G195">
        <v>196</v>
      </c>
      <c r="H195" t="s">
        <v>14</v>
      </c>
      <c r="I195" t="s">
        <v>1243</v>
      </c>
      <c r="J195" t="s">
        <v>1244</v>
      </c>
      <c r="K195">
        <v>25.068743999999999</v>
      </c>
      <c r="L195">
        <v>121.58923299999999</v>
      </c>
      <c r="M195" t="s">
        <v>2634</v>
      </c>
      <c r="N195" t="s">
        <v>2862</v>
      </c>
      <c r="O195" t="str">
        <f t="shared" ref="O195:O258" si="3">"https://api.mapbox.com/directions/v5/mapbox/walking/"&amp;L195&amp;","&amp;K195&amp;","&amp;N195&amp;","&amp;M195&amp;"?access_token=pk.eyJ1IjoiZ3JhbnRhYmM5OSIsImEiOiJjamhoZ2VrMGcxdDdmM2FwM3U2emkxZDBjIn0.RFRCH0jQOLFTAK7g93VM7Q"</f>
        <v>https://api.mapbox.com/directions/v5/mapbox/walking/121.589233,25.068744,121.58564, 25.078671?access_token=pk.eyJ1IjoiZ3JhbnRhYmM5OSIsImEiOiJjamhoZ2VrMGcxdDdmM2FwM3U2emkxZDBjIn0.RFRCH0jQOLFTAK7g93VM7Q</v>
      </c>
      <c r="P195" t="s">
        <v>3117</v>
      </c>
    </row>
    <row r="196" spans="1:16" x14ac:dyDescent="0.3">
      <c r="A196" t="s">
        <v>1251</v>
      </c>
      <c r="B196" t="s">
        <v>102</v>
      </c>
      <c r="C196">
        <v>34</v>
      </c>
      <c r="D196" t="s">
        <v>150</v>
      </c>
      <c r="E196">
        <v>486.59679842212654</v>
      </c>
      <c r="F196" t="s">
        <v>1248</v>
      </c>
      <c r="G196">
        <v>197</v>
      </c>
      <c r="H196" t="s">
        <v>14</v>
      </c>
      <c r="I196" t="s">
        <v>1249</v>
      </c>
      <c r="J196" t="s">
        <v>1250</v>
      </c>
      <c r="K196">
        <v>25.049845000000001</v>
      </c>
      <c r="L196">
        <v>121.57188499999999</v>
      </c>
      <c r="M196" t="s">
        <v>2646</v>
      </c>
      <c r="N196" t="s">
        <v>2758</v>
      </c>
      <c r="O196" t="str">
        <f t="shared" si="3"/>
        <v>https://api.mapbox.com/directions/v5/mapbox/walking/121.571885,25.049845,121.576244, 25.050171?access_token=pk.eyJ1IjoiZ3JhbnRhYmM5OSIsImEiOiJjamhoZ2VrMGcxdDdmM2FwM3U2emkxZDBjIn0.RFRCH0jQOLFTAK7g93VM7Q</v>
      </c>
      <c r="P196" t="s">
        <v>3118</v>
      </c>
    </row>
    <row r="197" spans="1:16" x14ac:dyDescent="0.3">
      <c r="A197" t="s">
        <v>1256</v>
      </c>
      <c r="B197" t="s">
        <v>1257</v>
      </c>
      <c r="C197">
        <v>44</v>
      </c>
      <c r="D197" t="s">
        <v>177</v>
      </c>
      <c r="E197">
        <v>865.64836877552864</v>
      </c>
      <c r="F197" t="s">
        <v>1253</v>
      </c>
      <c r="G197">
        <v>201</v>
      </c>
      <c r="H197" t="s">
        <v>14</v>
      </c>
      <c r="I197" t="s">
        <v>1254</v>
      </c>
      <c r="J197" t="s">
        <v>1255</v>
      </c>
      <c r="K197">
        <v>25.057164</v>
      </c>
      <c r="L197">
        <v>121.59792400000001</v>
      </c>
      <c r="M197" t="s">
        <v>2647</v>
      </c>
      <c r="N197" t="s">
        <v>2875</v>
      </c>
      <c r="O197" t="str">
        <f t="shared" si="3"/>
        <v>https://api.mapbox.com/directions/v5/mapbox/walking/121.597924,25.057164,121.593799, 25.050572?access_token=pk.eyJ1IjoiZ3JhbnRhYmM5OSIsImEiOiJjamhoZ2VrMGcxdDdmM2FwM3U2emkxZDBjIn0.RFRCH0jQOLFTAK7g93VM7Q</v>
      </c>
      <c r="P197" t="s">
        <v>3119</v>
      </c>
    </row>
    <row r="198" spans="1:16" x14ac:dyDescent="0.3">
      <c r="A198" t="s">
        <v>1262</v>
      </c>
      <c r="B198" t="s">
        <v>1263</v>
      </c>
      <c r="C198">
        <v>60</v>
      </c>
      <c r="D198" t="s">
        <v>1264</v>
      </c>
      <c r="E198">
        <v>88.417813738915697</v>
      </c>
      <c r="F198" t="s">
        <v>1259</v>
      </c>
      <c r="G198">
        <v>202</v>
      </c>
      <c r="H198" t="s">
        <v>14</v>
      </c>
      <c r="I198" t="s">
        <v>1260</v>
      </c>
      <c r="J198" t="s">
        <v>1261</v>
      </c>
      <c r="K198">
        <v>25.124645999999998</v>
      </c>
      <c r="L198">
        <v>121.467336</v>
      </c>
      <c r="M198" t="s">
        <v>2648</v>
      </c>
      <c r="N198" t="s">
        <v>2876</v>
      </c>
      <c r="O198" t="str">
        <f t="shared" si="3"/>
        <v>https://api.mapbox.com/directions/v5/mapbox/walking/121.467336,25.124646,121.467215, 25.125431?access_token=pk.eyJ1IjoiZ3JhbnRhYmM5OSIsImEiOiJjamhoZ2VrMGcxdDdmM2FwM3U2emkxZDBjIn0.RFRCH0jQOLFTAK7g93VM7Q</v>
      </c>
      <c r="P198" t="s">
        <v>3120</v>
      </c>
    </row>
    <row r="199" spans="1:16" x14ac:dyDescent="0.3">
      <c r="A199" t="s">
        <v>1269</v>
      </c>
      <c r="B199" t="s">
        <v>1270</v>
      </c>
      <c r="C199">
        <v>40</v>
      </c>
      <c r="D199" t="s">
        <v>449</v>
      </c>
      <c r="E199">
        <v>1199.5125619773628</v>
      </c>
      <c r="F199" t="s">
        <v>1266</v>
      </c>
      <c r="G199">
        <v>203</v>
      </c>
      <c r="H199" t="s">
        <v>14</v>
      </c>
      <c r="I199" t="s">
        <v>1267</v>
      </c>
      <c r="J199" t="s">
        <v>1268</v>
      </c>
      <c r="K199">
        <v>25.024487000000001</v>
      </c>
      <c r="L199">
        <v>121.51057</v>
      </c>
      <c r="M199" t="s">
        <v>2649</v>
      </c>
      <c r="N199" t="s">
        <v>2877</v>
      </c>
      <c r="O199" t="str">
        <f t="shared" si="3"/>
        <v>https://api.mapbox.com/directions/v5/mapbox/walking/121.51057,25.024487,121.511455, 25.03522?access_token=pk.eyJ1IjoiZ3JhbnRhYmM5OSIsImEiOiJjamhoZ2VrMGcxdDdmM2FwM3U2emkxZDBjIn0.RFRCH0jQOLFTAK7g93VM7Q</v>
      </c>
      <c r="P199" t="s">
        <v>3121</v>
      </c>
    </row>
    <row r="200" spans="1:16" x14ac:dyDescent="0.3">
      <c r="A200" t="s">
        <v>1275</v>
      </c>
      <c r="B200" t="s">
        <v>1276</v>
      </c>
      <c r="C200">
        <v>42</v>
      </c>
      <c r="D200" t="s">
        <v>737</v>
      </c>
      <c r="E200">
        <v>2001.8207905465438</v>
      </c>
      <c r="F200" t="s">
        <v>1272</v>
      </c>
      <c r="G200">
        <v>204</v>
      </c>
      <c r="H200" t="s">
        <v>14</v>
      </c>
      <c r="I200" t="s">
        <v>1273</v>
      </c>
      <c r="J200" t="s">
        <v>1274</v>
      </c>
      <c r="K200">
        <v>25.113624999999999</v>
      </c>
      <c r="L200">
        <v>121.53742</v>
      </c>
      <c r="M200" t="s">
        <v>2650</v>
      </c>
      <c r="N200" t="s">
        <v>2820</v>
      </c>
      <c r="O200" t="str">
        <f t="shared" si="3"/>
        <v>https://api.mapbox.com/directions/v5/mapbox/walking/121.53742,25.113625,121.522356, 25.10380?access_token=pk.eyJ1IjoiZ3JhbnRhYmM5OSIsImEiOiJjamhoZ2VrMGcxdDdmM2FwM3U2emkxZDBjIn0.RFRCH0jQOLFTAK7g93VM7Q</v>
      </c>
      <c r="P200" t="s">
        <v>3122</v>
      </c>
    </row>
    <row r="201" spans="1:16" x14ac:dyDescent="0.3">
      <c r="A201" t="s">
        <v>1281</v>
      </c>
      <c r="B201" t="s">
        <v>1282</v>
      </c>
      <c r="C201">
        <v>24</v>
      </c>
      <c r="D201" t="s">
        <v>1091</v>
      </c>
      <c r="E201">
        <v>1262.7197718252592</v>
      </c>
      <c r="F201" t="s">
        <v>1278</v>
      </c>
      <c r="G201">
        <v>205</v>
      </c>
      <c r="H201" t="s">
        <v>14</v>
      </c>
      <c r="I201" t="s">
        <v>1279</v>
      </c>
      <c r="J201" t="s">
        <v>1280</v>
      </c>
      <c r="K201">
        <v>24.988240999999999</v>
      </c>
      <c r="L201">
        <v>121.55561</v>
      </c>
      <c r="M201" t="s">
        <v>2651</v>
      </c>
      <c r="N201" t="s">
        <v>2857</v>
      </c>
      <c r="O201" t="str">
        <f t="shared" si="3"/>
        <v>https://api.mapbox.com/directions/v5/mapbox/walking/121.55561,24.988241,121.557737, 24.99938?access_token=pk.eyJ1IjoiZ3JhbnRhYmM5OSIsImEiOiJjamhoZ2VrMGcxdDdmM2FwM3U2emkxZDBjIn0.RFRCH0jQOLFTAK7g93VM7Q</v>
      </c>
      <c r="P201" t="s">
        <v>3123</v>
      </c>
    </row>
    <row r="202" spans="1:16" x14ac:dyDescent="0.3">
      <c r="A202" t="s">
        <v>1287</v>
      </c>
      <c r="B202" t="s">
        <v>1288</v>
      </c>
      <c r="C202">
        <v>32</v>
      </c>
      <c r="D202" t="s">
        <v>1289</v>
      </c>
      <c r="E202">
        <v>33.508830931907724</v>
      </c>
      <c r="F202" t="s">
        <v>1284</v>
      </c>
      <c r="G202">
        <v>206</v>
      </c>
      <c r="H202" t="s">
        <v>14</v>
      </c>
      <c r="I202" t="s">
        <v>1285</v>
      </c>
      <c r="J202" t="s">
        <v>1286</v>
      </c>
      <c r="K202">
        <v>25.005386000000001</v>
      </c>
      <c r="L202">
        <v>121.55716</v>
      </c>
      <c r="M202" t="s">
        <v>2652</v>
      </c>
      <c r="N202" t="s">
        <v>2878</v>
      </c>
      <c r="O202" t="str">
        <f t="shared" si="3"/>
        <v>https://api.mapbox.com/directions/v5/mapbox/walking/121.55716,25.005386,121.557021, 25.00511?access_token=pk.eyJ1IjoiZ3JhbnRhYmM5OSIsImEiOiJjamhoZ2VrMGcxdDdmM2FwM3U2emkxZDBjIn0.RFRCH0jQOLFTAK7g93VM7Q</v>
      </c>
      <c r="P202" t="s">
        <v>3124</v>
      </c>
    </row>
    <row r="203" spans="1:16" x14ac:dyDescent="0.3">
      <c r="A203" t="s">
        <v>1294</v>
      </c>
      <c r="B203" t="s">
        <v>1295</v>
      </c>
      <c r="C203">
        <v>30</v>
      </c>
      <c r="D203" t="s">
        <v>1296</v>
      </c>
      <c r="E203">
        <v>2472.370667498064</v>
      </c>
      <c r="F203" t="s">
        <v>1291</v>
      </c>
      <c r="G203">
        <v>207</v>
      </c>
      <c r="H203" t="s">
        <v>14</v>
      </c>
      <c r="I203" t="s">
        <v>1292</v>
      </c>
      <c r="J203" t="s">
        <v>1293</v>
      </c>
      <c r="K203">
        <v>25.103242000000002</v>
      </c>
      <c r="L203">
        <v>121.487477</v>
      </c>
      <c r="M203" t="s">
        <v>2653</v>
      </c>
      <c r="N203" t="s">
        <v>2879</v>
      </c>
      <c r="O203" t="str">
        <f t="shared" si="3"/>
        <v>https://api.mapbox.com/directions/v5/mapbox/walking/121.487477,25.103242,121.473739, 25.085791?access_token=pk.eyJ1IjoiZ3JhbnRhYmM5OSIsImEiOiJjamhoZ2VrMGcxdDdmM2FwM3U2emkxZDBjIn0.RFRCH0jQOLFTAK7g93VM7Q</v>
      </c>
      <c r="P203" t="s">
        <v>3125</v>
      </c>
    </row>
    <row r="204" spans="1:16" x14ac:dyDescent="0.3">
      <c r="A204" t="s">
        <v>1301</v>
      </c>
      <c r="B204" t="s">
        <v>1302</v>
      </c>
      <c r="C204">
        <v>46</v>
      </c>
      <c r="D204" t="s">
        <v>428</v>
      </c>
      <c r="E204">
        <v>466.27301899393774</v>
      </c>
      <c r="F204" t="s">
        <v>1298</v>
      </c>
      <c r="G204">
        <v>208</v>
      </c>
      <c r="H204" t="s">
        <v>14</v>
      </c>
      <c r="I204" t="s">
        <v>1299</v>
      </c>
      <c r="J204" t="s">
        <v>1300</v>
      </c>
      <c r="K204">
        <v>25.035554999999999</v>
      </c>
      <c r="L204">
        <v>121.49534199999999</v>
      </c>
      <c r="M204" t="s">
        <v>2595</v>
      </c>
      <c r="N204" t="s">
        <v>2829</v>
      </c>
      <c r="O204" t="str">
        <f t="shared" si="3"/>
        <v>https://api.mapbox.com/directions/v5/mapbox/walking/121.495342,25.035555,121.49953, 25.035484?access_token=pk.eyJ1IjoiZ3JhbnRhYmM5OSIsImEiOiJjamhoZ2VrMGcxdDdmM2FwM3U2emkxZDBjIn0.RFRCH0jQOLFTAK7g93VM7Q</v>
      </c>
      <c r="P204" t="s">
        <v>3126</v>
      </c>
    </row>
    <row r="205" spans="1:16" x14ac:dyDescent="0.3">
      <c r="A205" t="s">
        <v>1307</v>
      </c>
      <c r="B205" t="s">
        <v>1308</v>
      </c>
      <c r="C205">
        <v>42</v>
      </c>
      <c r="D205" t="s">
        <v>1309</v>
      </c>
      <c r="E205">
        <v>80.025320359307173</v>
      </c>
      <c r="F205" t="s">
        <v>1304</v>
      </c>
      <c r="G205">
        <v>209</v>
      </c>
      <c r="H205" t="s">
        <v>14</v>
      </c>
      <c r="I205" t="s">
        <v>1305</v>
      </c>
      <c r="J205" t="s">
        <v>1306</v>
      </c>
      <c r="K205">
        <v>25.137837000000001</v>
      </c>
      <c r="L205">
        <v>121.486071</v>
      </c>
      <c r="M205" t="s">
        <v>2654</v>
      </c>
      <c r="N205" t="s">
        <v>2880</v>
      </c>
      <c r="O205" t="str">
        <f t="shared" si="3"/>
        <v>https://api.mapbox.com/directions/v5/mapbox/walking/121.486071,25.137837,121.485373, 25.137665?access_token=pk.eyJ1IjoiZ3JhbnRhYmM5OSIsImEiOiJjamhoZ2VrMGcxdDdmM2FwM3U2emkxZDBjIn0.RFRCH0jQOLFTAK7g93VM7Q</v>
      </c>
      <c r="P205" t="s">
        <v>3127</v>
      </c>
    </row>
    <row r="206" spans="1:16" x14ac:dyDescent="0.3">
      <c r="A206" t="s">
        <v>1314</v>
      </c>
      <c r="B206" t="s">
        <v>1315</v>
      </c>
      <c r="C206">
        <v>60</v>
      </c>
      <c r="D206" t="s">
        <v>711</v>
      </c>
      <c r="E206">
        <v>572.06622756292768</v>
      </c>
      <c r="F206" t="s">
        <v>1311</v>
      </c>
      <c r="G206">
        <v>210</v>
      </c>
      <c r="H206" t="s">
        <v>14</v>
      </c>
      <c r="I206" t="s">
        <v>1312</v>
      </c>
      <c r="J206" t="s">
        <v>1313</v>
      </c>
      <c r="K206">
        <v>25.079765999999999</v>
      </c>
      <c r="L206">
        <v>121.55813499999999</v>
      </c>
      <c r="M206" t="s">
        <v>2581</v>
      </c>
      <c r="N206" t="s">
        <v>2816</v>
      </c>
      <c r="O206" t="str">
        <f t="shared" si="3"/>
        <v>https://api.mapbox.com/directions/v5/mapbox/walking/121.558135,25.079766,121.556098, 25.084484?access_token=pk.eyJ1IjoiZ3JhbnRhYmM5OSIsImEiOiJjamhoZ2VrMGcxdDdmM2FwM3U2emkxZDBjIn0.RFRCH0jQOLFTAK7g93VM7Q</v>
      </c>
      <c r="P206" t="s">
        <v>3128</v>
      </c>
    </row>
    <row r="207" spans="1:16" x14ac:dyDescent="0.3">
      <c r="A207" t="s">
        <v>1320</v>
      </c>
      <c r="B207" t="s">
        <v>1321</v>
      </c>
      <c r="C207">
        <v>40</v>
      </c>
      <c r="D207" t="s">
        <v>1202</v>
      </c>
      <c r="E207">
        <v>428.83830969643429</v>
      </c>
      <c r="F207" t="s">
        <v>1317</v>
      </c>
      <c r="G207">
        <v>211</v>
      </c>
      <c r="H207" t="s">
        <v>14</v>
      </c>
      <c r="I207" t="s">
        <v>1318</v>
      </c>
      <c r="J207" t="s">
        <v>1319</v>
      </c>
      <c r="K207">
        <v>25.080915000000001</v>
      </c>
      <c r="L207">
        <v>121.59733900000001</v>
      </c>
      <c r="M207" t="s">
        <v>2655</v>
      </c>
      <c r="N207" t="s">
        <v>2881</v>
      </c>
      <c r="O207" t="str">
        <f t="shared" si="3"/>
        <v>https://api.mapbox.com/directions/v5/mapbox/walking/121.597339,25.080915,121.594612, 25.083636?access_token=pk.eyJ1IjoiZ3JhbnRhYmM5OSIsImEiOiJjamhoZ2VrMGcxdDdmM2FwM3U2emkxZDBjIn0.RFRCH0jQOLFTAK7g93VM7Q</v>
      </c>
      <c r="P207" t="s">
        <v>3129</v>
      </c>
    </row>
    <row r="208" spans="1:16" x14ac:dyDescent="0.3">
      <c r="A208" t="s">
        <v>1326</v>
      </c>
      <c r="B208" t="s">
        <v>1327</v>
      </c>
      <c r="C208">
        <v>50</v>
      </c>
      <c r="D208" t="s">
        <v>1170</v>
      </c>
      <c r="E208">
        <v>526.43796957419841</v>
      </c>
      <c r="F208" t="s">
        <v>1323</v>
      </c>
      <c r="G208">
        <v>212</v>
      </c>
      <c r="H208" t="s">
        <v>14</v>
      </c>
      <c r="I208" t="s">
        <v>1324</v>
      </c>
      <c r="J208" t="s">
        <v>1325</v>
      </c>
      <c r="K208">
        <v>25.084223000000001</v>
      </c>
      <c r="L208">
        <v>121.549452</v>
      </c>
      <c r="M208" t="s">
        <v>2636</v>
      </c>
      <c r="N208" t="s">
        <v>2864</v>
      </c>
      <c r="O208" t="str">
        <f t="shared" si="3"/>
        <v>https://api.mapbox.com/directions/v5/mapbox/walking/121.549452,25.084223,121.547104, 25.080118?access_token=pk.eyJ1IjoiZ3JhbnRhYmM5OSIsImEiOiJjamhoZ2VrMGcxdDdmM2FwM3U2emkxZDBjIn0.RFRCH0jQOLFTAK7g93VM7Q</v>
      </c>
      <c r="P208" t="s">
        <v>3130</v>
      </c>
    </row>
    <row r="209" spans="1:16" x14ac:dyDescent="0.3">
      <c r="A209" t="s">
        <v>1332</v>
      </c>
      <c r="B209" t="s">
        <v>1333</v>
      </c>
      <c r="C209">
        <v>30</v>
      </c>
      <c r="D209" t="s">
        <v>737</v>
      </c>
      <c r="E209">
        <v>450.65128634607743</v>
      </c>
      <c r="F209" t="s">
        <v>1329</v>
      </c>
      <c r="G209">
        <v>213</v>
      </c>
      <c r="H209" t="s">
        <v>14</v>
      </c>
      <c r="I209" t="s">
        <v>1330</v>
      </c>
      <c r="J209" t="s">
        <v>1331</v>
      </c>
      <c r="K209">
        <v>25.107782</v>
      </c>
      <c r="L209">
        <v>121.523107</v>
      </c>
      <c r="M209" t="s">
        <v>2585</v>
      </c>
      <c r="N209" t="s">
        <v>2820</v>
      </c>
      <c r="O209" t="str">
        <f t="shared" si="3"/>
        <v>https://api.mapbox.com/directions/v5/mapbox/walking/121.523107,25.107782,121.522356, 25.103804?access_token=pk.eyJ1IjoiZ3JhbnRhYmM5OSIsImEiOiJjamhoZ2VrMGcxdDdmM2FwM3U2emkxZDBjIn0.RFRCH0jQOLFTAK7g93VM7Q</v>
      </c>
      <c r="P209" t="s">
        <v>3131</v>
      </c>
    </row>
    <row r="210" spans="1:16" x14ac:dyDescent="0.3">
      <c r="A210" t="s">
        <v>1338</v>
      </c>
      <c r="B210" t="s">
        <v>1339</v>
      </c>
      <c r="C210">
        <v>54</v>
      </c>
      <c r="D210" t="s">
        <v>150</v>
      </c>
      <c r="E210">
        <v>601.41491008502999</v>
      </c>
      <c r="F210" t="s">
        <v>1335</v>
      </c>
      <c r="G210">
        <v>214</v>
      </c>
      <c r="H210" t="s">
        <v>14</v>
      </c>
      <c r="I210" t="s">
        <v>1336</v>
      </c>
      <c r="J210" t="s">
        <v>1337</v>
      </c>
      <c r="K210">
        <v>25.055935000000002</v>
      </c>
      <c r="L210">
        <v>121.57864499999999</v>
      </c>
      <c r="M210" t="s">
        <v>2656</v>
      </c>
      <c r="N210" t="s">
        <v>2882</v>
      </c>
      <c r="O210" t="str">
        <f t="shared" si="3"/>
        <v>https://api.mapbox.com/directions/v5/mapbox/walking/121.578645,25.055935,121.57813, 25.050557?access_token=pk.eyJ1IjoiZ3JhbnRhYmM5OSIsImEiOiJjamhoZ2VrMGcxdDdmM2FwM3U2emkxZDBjIn0.RFRCH0jQOLFTAK7g93VM7Q</v>
      </c>
      <c r="P210" t="s">
        <v>3132</v>
      </c>
    </row>
    <row r="211" spans="1:16" x14ac:dyDescent="0.3">
      <c r="A211" t="s">
        <v>1344</v>
      </c>
      <c r="B211" t="s">
        <v>1345</v>
      </c>
      <c r="C211">
        <v>62</v>
      </c>
      <c r="D211" t="s">
        <v>598</v>
      </c>
      <c r="E211">
        <v>15.651773762402334</v>
      </c>
      <c r="F211" t="s">
        <v>1341</v>
      </c>
      <c r="G211">
        <v>215</v>
      </c>
      <c r="H211" t="s">
        <v>14</v>
      </c>
      <c r="I211" t="s">
        <v>1342</v>
      </c>
      <c r="J211" t="s">
        <v>1343</v>
      </c>
      <c r="K211">
        <v>25.04993</v>
      </c>
      <c r="L211">
        <v>121.510367</v>
      </c>
      <c r="M211" t="s">
        <v>2604</v>
      </c>
      <c r="N211" t="s">
        <v>2837</v>
      </c>
      <c r="O211" t="str">
        <f t="shared" si="3"/>
        <v>https://api.mapbox.com/directions/v5/mapbox/walking/121.510367,25.04993,121.510227, 25.049943?access_token=pk.eyJ1IjoiZ3JhbnRhYmM5OSIsImEiOiJjamhoZ2VrMGcxdDdmM2FwM3U2emkxZDBjIn0.RFRCH0jQOLFTAK7g93VM7Q</v>
      </c>
      <c r="P211" t="s">
        <v>3133</v>
      </c>
    </row>
    <row r="212" spans="1:16" x14ac:dyDescent="0.3">
      <c r="A212" t="s">
        <v>1350</v>
      </c>
      <c r="B212" t="s">
        <v>1351</v>
      </c>
      <c r="C212">
        <v>50</v>
      </c>
      <c r="D212" t="s">
        <v>1170</v>
      </c>
      <c r="E212">
        <v>388.73037150804004</v>
      </c>
      <c r="F212" t="s">
        <v>1347</v>
      </c>
      <c r="G212">
        <v>216</v>
      </c>
      <c r="H212" t="s">
        <v>14</v>
      </c>
      <c r="I212" t="s">
        <v>1348</v>
      </c>
      <c r="J212" t="s">
        <v>1349</v>
      </c>
      <c r="K212">
        <v>25.082553000000001</v>
      </c>
      <c r="L212">
        <v>121.544601</v>
      </c>
      <c r="M212" t="s">
        <v>2636</v>
      </c>
      <c r="N212" t="s">
        <v>2864</v>
      </c>
      <c r="O212" t="str">
        <f t="shared" si="3"/>
        <v>https://api.mapbox.com/directions/v5/mapbox/walking/121.544601,25.082553,121.547104, 25.080118?access_token=pk.eyJ1IjoiZ3JhbnRhYmM5OSIsImEiOiJjamhoZ2VrMGcxdDdmM2FwM3U2emkxZDBjIn0.RFRCH0jQOLFTAK7g93VM7Q</v>
      </c>
      <c r="P212" t="s">
        <v>3134</v>
      </c>
    </row>
    <row r="213" spans="1:16" x14ac:dyDescent="0.3">
      <c r="A213" t="s">
        <v>1356</v>
      </c>
      <c r="B213" t="s">
        <v>1357</v>
      </c>
      <c r="C213">
        <v>40</v>
      </c>
      <c r="D213" t="s">
        <v>150</v>
      </c>
      <c r="E213">
        <v>1405.9312568500354</v>
      </c>
      <c r="F213" t="s">
        <v>1353</v>
      </c>
      <c r="G213">
        <v>217</v>
      </c>
      <c r="H213" t="s">
        <v>14</v>
      </c>
      <c r="I213" t="s">
        <v>1354</v>
      </c>
      <c r="J213" t="s">
        <v>1355</v>
      </c>
      <c r="K213">
        <v>25.062645</v>
      </c>
      <c r="L213">
        <v>121.57426700000001</v>
      </c>
      <c r="M213" t="s">
        <v>2646</v>
      </c>
      <c r="N213" t="s">
        <v>2758</v>
      </c>
      <c r="O213" t="str">
        <f t="shared" si="3"/>
        <v>https://api.mapbox.com/directions/v5/mapbox/walking/121.574267,25.062645,121.576244, 25.050171?access_token=pk.eyJ1IjoiZ3JhbnRhYmM5OSIsImEiOiJjamhoZ2VrMGcxdDdmM2FwM3U2emkxZDBjIn0.RFRCH0jQOLFTAK7g93VM7Q</v>
      </c>
      <c r="P213" t="s">
        <v>3135</v>
      </c>
    </row>
    <row r="214" spans="1:16" x14ac:dyDescent="0.3">
      <c r="A214" t="s">
        <v>1362</v>
      </c>
      <c r="B214" t="s">
        <v>1363</v>
      </c>
      <c r="C214">
        <v>42</v>
      </c>
      <c r="D214" t="s">
        <v>19</v>
      </c>
      <c r="E214">
        <v>258.70903528864721</v>
      </c>
      <c r="F214" t="s">
        <v>1359</v>
      </c>
      <c r="G214">
        <v>218</v>
      </c>
      <c r="H214" t="s">
        <v>14</v>
      </c>
      <c r="I214" t="s">
        <v>1360</v>
      </c>
      <c r="J214" t="s">
        <v>1361</v>
      </c>
      <c r="K214">
        <v>25.043299000000001</v>
      </c>
      <c r="L214">
        <v>121.564108</v>
      </c>
      <c r="M214" t="s">
        <v>2657</v>
      </c>
      <c r="N214" t="s">
        <v>2883</v>
      </c>
      <c r="O214" t="str">
        <f t="shared" si="3"/>
        <v>https://api.mapbox.com/directions/v5/mapbox/walking/121.564108,25.043299,121.565459, 25.041408?access_token=pk.eyJ1IjoiZ3JhbnRhYmM5OSIsImEiOiJjamhoZ2VrMGcxdDdmM2FwM3U2emkxZDBjIn0.RFRCH0jQOLFTAK7g93VM7Q</v>
      </c>
      <c r="P214" t="s">
        <v>3136</v>
      </c>
    </row>
    <row r="215" spans="1:16" x14ac:dyDescent="0.3">
      <c r="A215" t="s">
        <v>1368</v>
      </c>
      <c r="B215" t="s">
        <v>1369</v>
      </c>
      <c r="C215">
        <v>38</v>
      </c>
      <c r="D215" t="s">
        <v>428</v>
      </c>
      <c r="E215">
        <v>1091.1222183192933</v>
      </c>
      <c r="F215" t="s">
        <v>1365</v>
      </c>
      <c r="G215">
        <v>219</v>
      </c>
      <c r="H215" t="s">
        <v>14</v>
      </c>
      <c r="I215" t="s">
        <v>1366</v>
      </c>
      <c r="J215" t="s">
        <v>1367</v>
      </c>
      <c r="K215">
        <v>25.031147000000001</v>
      </c>
      <c r="L215">
        <v>121.49074</v>
      </c>
      <c r="M215" t="s">
        <v>2658</v>
      </c>
      <c r="N215" t="s">
        <v>2829</v>
      </c>
      <c r="O215" t="str">
        <f t="shared" si="3"/>
        <v>https://api.mapbox.com/directions/v5/mapbox/walking/121.49074,25.031147,121.49953, 25.03548?access_token=pk.eyJ1IjoiZ3JhbnRhYmM5OSIsImEiOiJjamhoZ2VrMGcxdDdmM2FwM3U2emkxZDBjIn0.RFRCH0jQOLFTAK7g93VM7Q</v>
      </c>
      <c r="P215" t="s">
        <v>3137</v>
      </c>
    </row>
    <row r="216" spans="1:16" x14ac:dyDescent="0.3">
      <c r="A216" t="s">
        <v>1374</v>
      </c>
      <c r="B216" t="s">
        <v>1375</v>
      </c>
      <c r="C216">
        <v>36</v>
      </c>
      <c r="D216" t="s">
        <v>480</v>
      </c>
      <c r="E216">
        <v>490.4324541513613</v>
      </c>
      <c r="F216" t="s">
        <v>1371</v>
      </c>
      <c r="G216">
        <v>220</v>
      </c>
      <c r="H216" t="s">
        <v>14</v>
      </c>
      <c r="I216" t="s">
        <v>1372</v>
      </c>
      <c r="J216" t="s">
        <v>1373</v>
      </c>
      <c r="K216">
        <v>25.059162000000001</v>
      </c>
      <c r="L216">
        <v>121.51051200000001</v>
      </c>
      <c r="M216" t="s">
        <v>2659</v>
      </c>
      <c r="N216" t="s">
        <v>2884</v>
      </c>
      <c r="O216" t="str">
        <f t="shared" si="3"/>
        <v>https://api.mapbox.com/directions/v5/mapbox/walking/121.510512,25.059162,121.512319, 25.06318?access_token=pk.eyJ1IjoiZ3JhbnRhYmM5OSIsImEiOiJjamhoZ2VrMGcxdDdmM2FwM3U2emkxZDBjIn0.RFRCH0jQOLFTAK7g93VM7Q</v>
      </c>
      <c r="P216" t="s">
        <v>3138</v>
      </c>
    </row>
    <row r="217" spans="1:16" x14ac:dyDescent="0.3">
      <c r="A217" t="s">
        <v>1380</v>
      </c>
      <c r="B217" t="s">
        <v>1381</v>
      </c>
      <c r="C217">
        <v>40</v>
      </c>
      <c r="D217" t="s">
        <v>1041</v>
      </c>
      <c r="E217">
        <v>1389.8120507527078</v>
      </c>
      <c r="F217" t="s">
        <v>1377</v>
      </c>
      <c r="G217">
        <v>221</v>
      </c>
      <c r="H217" t="s">
        <v>14</v>
      </c>
      <c r="I217" t="s">
        <v>1378</v>
      </c>
      <c r="J217" t="s">
        <v>1379</v>
      </c>
      <c r="K217">
        <v>25.019276000000001</v>
      </c>
      <c r="L217">
        <v>121.57107000000001</v>
      </c>
      <c r="M217" t="s">
        <v>2660</v>
      </c>
      <c r="N217" t="s">
        <v>2851</v>
      </c>
      <c r="O217" t="str">
        <f t="shared" si="3"/>
        <v>https://api.mapbox.com/directions/v5/mapbox/walking/121.57107,25.019276,121.558606, 25.01855?access_token=pk.eyJ1IjoiZ3JhbnRhYmM5OSIsImEiOiJjamhoZ2VrMGcxdDdmM2FwM3U2emkxZDBjIn0.RFRCH0jQOLFTAK7g93VM7Q</v>
      </c>
      <c r="P217" t="s">
        <v>3139</v>
      </c>
    </row>
    <row r="218" spans="1:16" x14ac:dyDescent="0.3">
      <c r="A218" t="s">
        <v>1386</v>
      </c>
      <c r="B218" t="s">
        <v>1387</v>
      </c>
      <c r="C218">
        <v>30</v>
      </c>
      <c r="D218" t="s">
        <v>517</v>
      </c>
      <c r="E218">
        <v>190.01431674315424</v>
      </c>
      <c r="F218" t="s">
        <v>1383</v>
      </c>
      <c r="G218">
        <v>222</v>
      </c>
      <c r="H218" t="s">
        <v>14</v>
      </c>
      <c r="I218" t="s">
        <v>1384</v>
      </c>
      <c r="J218" t="s">
        <v>1385</v>
      </c>
      <c r="K218">
        <v>25.064108000000001</v>
      </c>
      <c r="L218">
        <v>121.522065</v>
      </c>
      <c r="M218" t="s">
        <v>2661</v>
      </c>
      <c r="N218" t="s">
        <v>2885</v>
      </c>
      <c r="O218" t="str">
        <f t="shared" si="3"/>
        <v>https://api.mapbox.com/directions/v5/mapbox/walking/121.522065,25.064108,121.520744, 25.063027?access_token=pk.eyJ1IjoiZ3JhbnRhYmM5OSIsImEiOiJjamhoZ2VrMGcxdDdmM2FwM3U2emkxZDBjIn0.RFRCH0jQOLFTAK7g93VM7Q</v>
      </c>
      <c r="P218" t="s">
        <v>3140</v>
      </c>
    </row>
    <row r="219" spans="1:16" x14ac:dyDescent="0.3">
      <c r="A219" t="s">
        <v>1392</v>
      </c>
      <c r="B219" t="s">
        <v>1393</v>
      </c>
      <c r="C219">
        <v>40</v>
      </c>
      <c r="D219" t="s">
        <v>1048</v>
      </c>
      <c r="E219">
        <v>715.3402084965652</v>
      </c>
      <c r="F219" t="s">
        <v>1389</v>
      </c>
      <c r="G219">
        <v>223</v>
      </c>
      <c r="H219" t="s">
        <v>14</v>
      </c>
      <c r="I219" t="s">
        <v>1390</v>
      </c>
      <c r="J219" t="s">
        <v>1391</v>
      </c>
      <c r="K219">
        <v>25.127400000000002</v>
      </c>
      <c r="L219">
        <v>121.507267</v>
      </c>
      <c r="M219" t="s">
        <v>2622</v>
      </c>
      <c r="N219" t="s">
        <v>2852</v>
      </c>
      <c r="O219" t="str">
        <f t="shared" si="3"/>
        <v>https://api.mapbox.com/directions/v5/mapbox/walking/121.507267,25.1274,121.50096, 25.126169?access_token=pk.eyJ1IjoiZ3JhbnRhYmM5OSIsImEiOiJjamhoZ2VrMGcxdDdmM2FwM3U2emkxZDBjIn0.RFRCH0jQOLFTAK7g93VM7Q</v>
      </c>
      <c r="P219" t="s">
        <v>3141</v>
      </c>
    </row>
    <row r="220" spans="1:16" x14ac:dyDescent="0.3">
      <c r="A220" t="s">
        <v>1398</v>
      </c>
      <c r="B220" t="s">
        <v>1399</v>
      </c>
      <c r="C220">
        <v>40</v>
      </c>
      <c r="D220" t="s">
        <v>630</v>
      </c>
      <c r="E220">
        <v>1665.163612273956</v>
      </c>
      <c r="F220" t="s">
        <v>1395</v>
      </c>
      <c r="G220">
        <v>224</v>
      </c>
      <c r="H220" t="s">
        <v>14</v>
      </c>
      <c r="I220" t="s">
        <v>1396</v>
      </c>
      <c r="J220" t="s">
        <v>1397</v>
      </c>
      <c r="K220">
        <v>25.088242999999999</v>
      </c>
      <c r="L220">
        <v>121.510535</v>
      </c>
      <c r="M220" t="s">
        <v>2614</v>
      </c>
      <c r="N220" t="s">
        <v>2846</v>
      </c>
      <c r="O220" t="str">
        <f t="shared" si="3"/>
        <v>https://api.mapbox.com/directions/v5/mapbox/walking/121.510535,25.088243,121.52496, 25.084284?access_token=pk.eyJ1IjoiZ3JhbnRhYmM5OSIsImEiOiJjamhoZ2VrMGcxdDdmM2FwM3U2emkxZDBjIn0.RFRCH0jQOLFTAK7g93VM7Q</v>
      </c>
      <c r="P220" t="s">
        <v>3142</v>
      </c>
    </row>
    <row r="221" spans="1:16" x14ac:dyDescent="0.3">
      <c r="A221" t="s">
        <v>1404</v>
      </c>
      <c r="B221" t="s">
        <v>1405</v>
      </c>
      <c r="C221">
        <v>40</v>
      </c>
      <c r="D221" t="s">
        <v>1041</v>
      </c>
      <c r="E221">
        <v>419.37178585581108</v>
      </c>
      <c r="F221" t="s">
        <v>1401</v>
      </c>
      <c r="G221">
        <v>225</v>
      </c>
      <c r="H221" t="s">
        <v>14</v>
      </c>
      <c r="I221" t="s">
        <v>1402</v>
      </c>
      <c r="J221" t="s">
        <v>1403</v>
      </c>
      <c r="K221">
        <v>25.018599999999999</v>
      </c>
      <c r="L221">
        <v>121.554839</v>
      </c>
      <c r="M221" t="s">
        <v>2621</v>
      </c>
      <c r="N221" t="s">
        <v>2851</v>
      </c>
      <c r="O221" t="str">
        <f t="shared" si="3"/>
        <v>https://api.mapbox.com/directions/v5/mapbox/walking/121.554839,25.0186,121.558606, 25.018554?access_token=pk.eyJ1IjoiZ3JhbnRhYmM5OSIsImEiOiJjamhoZ2VrMGcxdDdmM2FwM3U2emkxZDBjIn0.RFRCH0jQOLFTAK7g93VM7Q</v>
      </c>
      <c r="P221" t="s">
        <v>3143</v>
      </c>
    </row>
    <row r="222" spans="1:16" x14ac:dyDescent="0.3">
      <c r="A222" t="s">
        <v>1410</v>
      </c>
      <c r="B222" t="s">
        <v>1411</v>
      </c>
      <c r="C222">
        <v>32</v>
      </c>
      <c r="D222" t="s">
        <v>177</v>
      </c>
      <c r="E222">
        <v>424.48152284134778</v>
      </c>
      <c r="F222" t="s">
        <v>1407</v>
      </c>
      <c r="G222">
        <v>226</v>
      </c>
      <c r="H222" t="s">
        <v>14</v>
      </c>
      <c r="I222" t="s">
        <v>1408</v>
      </c>
      <c r="J222" t="s">
        <v>1409</v>
      </c>
      <c r="K222">
        <v>25.054365000000001</v>
      </c>
      <c r="L222">
        <v>121.594228</v>
      </c>
      <c r="M222" t="s">
        <v>2662</v>
      </c>
      <c r="N222" t="s">
        <v>2886</v>
      </c>
      <c r="O222" t="str">
        <f t="shared" si="3"/>
        <v>https://api.mapbox.com/directions/v5/mapbox/walking/121.594228,25.054365,121.59363, 25.050599?access_token=pk.eyJ1IjoiZ3JhbnRhYmM5OSIsImEiOiJjamhoZ2VrMGcxdDdmM2FwM3U2emkxZDBjIn0.RFRCH0jQOLFTAK7g93VM7Q</v>
      </c>
      <c r="P222" t="s">
        <v>3144</v>
      </c>
    </row>
    <row r="223" spans="1:16" x14ac:dyDescent="0.3">
      <c r="A223" t="s">
        <v>1416</v>
      </c>
      <c r="B223" t="s">
        <v>1417</v>
      </c>
      <c r="C223">
        <v>40</v>
      </c>
      <c r="D223" t="s">
        <v>790</v>
      </c>
      <c r="E223">
        <v>472.27369734499672</v>
      </c>
      <c r="F223" t="s">
        <v>1413</v>
      </c>
      <c r="G223">
        <v>227</v>
      </c>
      <c r="H223" t="s">
        <v>14</v>
      </c>
      <c r="I223" t="s">
        <v>1414</v>
      </c>
      <c r="J223" t="s">
        <v>1415</v>
      </c>
      <c r="K223">
        <v>25.084244000000002</v>
      </c>
      <c r="L223">
        <v>121.57668</v>
      </c>
      <c r="M223" t="s">
        <v>2592</v>
      </c>
      <c r="N223" t="s">
        <v>2826</v>
      </c>
      <c r="O223" t="str">
        <f t="shared" si="3"/>
        <v>https://api.mapbox.com/directions/v5/mapbox/walking/121.57668,25.084244,121.57556, 25.08015?access_token=pk.eyJ1IjoiZ3JhbnRhYmM5OSIsImEiOiJjamhoZ2VrMGcxdDdmM2FwM3U2emkxZDBjIn0.RFRCH0jQOLFTAK7g93VM7Q</v>
      </c>
      <c r="P223" t="s">
        <v>3145</v>
      </c>
    </row>
    <row r="224" spans="1:16" x14ac:dyDescent="0.3">
      <c r="A224" t="s">
        <v>1422</v>
      </c>
      <c r="B224" t="s">
        <v>1423</v>
      </c>
      <c r="C224">
        <v>32</v>
      </c>
      <c r="D224" t="s">
        <v>910</v>
      </c>
      <c r="E224">
        <v>63.23907330702518</v>
      </c>
      <c r="F224" t="s">
        <v>1419</v>
      </c>
      <c r="G224">
        <v>228</v>
      </c>
      <c r="H224" t="s">
        <v>14</v>
      </c>
      <c r="I224" t="s">
        <v>1420</v>
      </c>
      <c r="J224" t="s">
        <v>1421</v>
      </c>
      <c r="K224">
        <v>24.998811</v>
      </c>
      <c r="L224">
        <v>121.56789000000001</v>
      </c>
      <c r="M224" t="s">
        <v>2606</v>
      </c>
      <c r="N224" t="s">
        <v>2839</v>
      </c>
      <c r="O224" t="str">
        <f t="shared" si="3"/>
        <v>https://api.mapbox.com/directions/v5/mapbox/walking/121.56789,24.998811,121.568409, 24.99858?access_token=pk.eyJ1IjoiZ3JhbnRhYmM5OSIsImEiOiJjamhoZ2VrMGcxdDdmM2FwM3U2emkxZDBjIn0.RFRCH0jQOLFTAK7g93VM7Q</v>
      </c>
      <c r="P224" t="s">
        <v>3146</v>
      </c>
    </row>
    <row r="225" spans="1:16" x14ac:dyDescent="0.3">
      <c r="A225" t="s">
        <v>1428</v>
      </c>
      <c r="B225" t="s">
        <v>1429</v>
      </c>
      <c r="C225">
        <v>34</v>
      </c>
      <c r="D225" t="s">
        <v>744</v>
      </c>
      <c r="E225">
        <v>345.58464927445959</v>
      </c>
      <c r="F225" t="s">
        <v>1425</v>
      </c>
      <c r="G225">
        <v>229</v>
      </c>
      <c r="H225" t="s">
        <v>14</v>
      </c>
      <c r="I225" t="s">
        <v>1426</v>
      </c>
      <c r="J225" t="s">
        <v>1427</v>
      </c>
      <c r="K225">
        <v>25.049393999999999</v>
      </c>
      <c r="L225">
        <v>121.514611</v>
      </c>
      <c r="M225" t="s">
        <v>2663</v>
      </c>
      <c r="N225" t="s">
        <v>2887</v>
      </c>
      <c r="O225" t="str">
        <f t="shared" si="3"/>
        <v>https://api.mapbox.com/directions/v5/mapbox/walking/121.514611,25.049394,121.516246, 25.046755?access_token=pk.eyJ1IjoiZ3JhbnRhYmM5OSIsImEiOiJjamhoZ2VrMGcxdDdmM2FwM3U2emkxZDBjIn0.RFRCH0jQOLFTAK7g93VM7Q</v>
      </c>
      <c r="P225" t="s">
        <v>3147</v>
      </c>
    </row>
    <row r="226" spans="1:16" x14ac:dyDescent="0.3">
      <c r="A226" t="s">
        <v>1434</v>
      </c>
      <c r="B226" t="s">
        <v>1435</v>
      </c>
      <c r="C226">
        <v>36</v>
      </c>
      <c r="D226" t="s">
        <v>836</v>
      </c>
      <c r="E226">
        <v>529.69885685099257</v>
      </c>
      <c r="F226" t="s">
        <v>1431</v>
      </c>
      <c r="G226">
        <v>230</v>
      </c>
      <c r="H226" t="s">
        <v>14</v>
      </c>
      <c r="I226" t="s">
        <v>1432</v>
      </c>
      <c r="J226" t="s">
        <v>1433</v>
      </c>
      <c r="K226">
        <v>25.075365999999999</v>
      </c>
      <c r="L226">
        <v>121.580811</v>
      </c>
      <c r="M226" t="s">
        <v>2664</v>
      </c>
      <c r="N226" t="s">
        <v>2831</v>
      </c>
      <c r="O226" t="str">
        <f t="shared" si="3"/>
        <v>https://api.mapbox.com/directions/v5/mapbox/walking/121.580811,25.075366,121.58447, 25.078408?access_token=pk.eyJ1IjoiZ3JhbnRhYmM5OSIsImEiOiJjamhoZ2VrMGcxdDdmM2FwM3U2emkxZDBjIn0.RFRCH0jQOLFTAK7g93VM7Q</v>
      </c>
      <c r="P226" t="s">
        <v>3148</v>
      </c>
    </row>
    <row r="227" spans="1:16" x14ac:dyDescent="0.3">
      <c r="A227" t="s">
        <v>1440</v>
      </c>
      <c r="B227" t="s">
        <v>1441</v>
      </c>
      <c r="C227">
        <v>40</v>
      </c>
      <c r="D227" t="s">
        <v>783</v>
      </c>
      <c r="E227">
        <v>443.18496884632174</v>
      </c>
      <c r="F227" t="s">
        <v>1437</v>
      </c>
      <c r="G227">
        <v>231</v>
      </c>
      <c r="H227" t="s">
        <v>14</v>
      </c>
      <c r="I227" t="s">
        <v>1438</v>
      </c>
      <c r="J227" t="s">
        <v>1439</v>
      </c>
      <c r="K227">
        <v>25.047805</v>
      </c>
      <c r="L227">
        <v>121.545022</v>
      </c>
      <c r="M227" t="s">
        <v>2665</v>
      </c>
      <c r="N227" t="s">
        <v>2888</v>
      </c>
      <c r="O227" t="str">
        <f t="shared" si="3"/>
        <v>https://api.mapbox.com/directions/v5/mapbox/walking/121.545022,25.047805,121.544338, 25.051727?access_token=pk.eyJ1IjoiZ3JhbnRhYmM5OSIsImEiOiJjamhoZ2VrMGcxdDdmM2FwM3U2emkxZDBjIn0.RFRCH0jQOLFTAK7g93VM7Q</v>
      </c>
      <c r="P227" t="s">
        <v>3149</v>
      </c>
    </row>
    <row r="228" spans="1:16" x14ac:dyDescent="0.3">
      <c r="A228" t="s">
        <v>1446</v>
      </c>
      <c r="B228" t="s">
        <v>1447</v>
      </c>
      <c r="C228">
        <v>44</v>
      </c>
      <c r="D228" t="s">
        <v>797</v>
      </c>
      <c r="E228">
        <v>1586.6415485284153</v>
      </c>
      <c r="F228" t="s">
        <v>1443</v>
      </c>
      <c r="G228">
        <v>232</v>
      </c>
      <c r="H228" t="s">
        <v>14</v>
      </c>
      <c r="I228" t="s">
        <v>1444</v>
      </c>
      <c r="J228" t="s">
        <v>1445</v>
      </c>
      <c r="K228">
        <v>25.118842999999998</v>
      </c>
      <c r="L228">
        <v>121.52973799999999</v>
      </c>
      <c r="M228" t="s">
        <v>2593</v>
      </c>
      <c r="N228" t="s">
        <v>2827</v>
      </c>
      <c r="O228" t="str">
        <f t="shared" si="3"/>
        <v>https://api.mapbox.com/directions/v5/mapbox/walking/121.529738,25.118843,121.519153, 25.109298?access_token=pk.eyJ1IjoiZ3JhbnRhYmM5OSIsImEiOiJjamhoZ2VrMGcxdDdmM2FwM3U2emkxZDBjIn0.RFRCH0jQOLFTAK7g93VM7Q</v>
      </c>
      <c r="P228" t="s">
        <v>3150</v>
      </c>
    </row>
    <row r="229" spans="1:16" x14ac:dyDescent="0.3">
      <c r="A229" t="s">
        <v>1452</v>
      </c>
      <c r="B229" t="s">
        <v>1453</v>
      </c>
      <c r="C229">
        <v>50</v>
      </c>
      <c r="D229" t="s">
        <v>1454</v>
      </c>
      <c r="E229">
        <v>79.03213468238441</v>
      </c>
      <c r="F229" t="s">
        <v>1449</v>
      </c>
      <c r="G229">
        <v>233</v>
      </c>
      <c r="H229" t="s">
        <v>14</v>
      </c>
      <c r="I229" t="s">
        <v>1450</v>
      </c>
      <c r="J229" t="s">
        <v>1451</v>
      </c>
      <c r="K229">
        <v>25.131411</v>
      </c>
      <c r="L229">
        <v>121.474155</v>
      </c>
      <c r="M229" t="s">
        <v>2666</v>
      </c>
      <c r="N229" t="s">
        <v>2889</v>
      </c>
      <c r="O229" t="str">
        <f t="shared" si="3"/>
        <v>https://api.mapbox.com/directions/v5/mapbox/walking/121.474155,25.131411,121.473657, 25.130905?access_token=pk.eyJ1IjoiZ3JhbnRhYmM5OSIsImEiOiJjamhoZ2VrMGcxdDdmM2FwM3U2emkxZDBjIn0.RFRCH0jQOLFTAK7g93VM7Q</v>
      </c>
      <c r="P229" t="s">
        <v>3151</v>
      </c>
    </row>
    <row r="230" spans="1:16" x14ac:dyDescent="0.3">
      <c r="A230" t="s">
        <v>1459</v>
      </c>
      <c r="B230" t="s">
        <v>1460</v>
      </c>
      <c r="C230">
        <v>38</v>
      </c>
      <c r="D230" t="s">
        <v>804</v>
      </c>
      <c r="E230">
        <v>1584.5891581331621</v>
      </c>
      <c r="F230" t="s">
        <v>1456</v>
      </c>
      <c r="G230">
        <v>234</v>
      </c>
      <c r="H230" t="s">
        <v>14</v>
      </c>
      <c r="I230" t="s">
        <v>1457</v>
      </c>
      <c r="J230" t="s">
        <v>1458</v>
      </c>
      <c r="K230">
        <v>25.124161999999998</v>
      </c>
      <c r="L230">
        <v>121.526071</v>
      </c>
      <c r="M230" t="s">
        <v>2601</v>
      </c>
      <c r="N230" t="s">
        <v>2835</v>
      </c>
      <c r="O230" t="str">
        <f t="shared" si="3"/>
        <v>https://api.mapbox.com/directions/v5/mapbox/walking/121.526071,25.124162,121.515171, 25.115007?access_token=pk.eyJ1IjoiZ3JhbnRhYmM5OSIsImEiOiJjamhoZ2VrMGcxdDdmM2FwM3U2emkxZDBjIn0.RFRCH0jQOLFTAK7g93VM7Q</v>
      </c>
      <c r="P230" t="s">
        <v>3152</v>
      </c>
    </row>
    <row r="231" spans="1:16" x14ac:dyDescent="0.3">
      <c r="A231" t="s">
        <v>1465</v>
      </c>
      <c r="B231" t="s">
        <v>1466</v>
      </c>
      <c r="C231">
        <v>30</v>
      </c>
      <c r="D231" t="s">
        <v>224</v>
      </c>
      <c r="E231">
        <v>352.06384799944755</v>
      </c>
      <c r="F231" t="s">
        <v>1462</v>
      </c>
      <c r="G231">
        <v>235</v>
      </c>
      <c r="H231" t="s">
        <v>14</v>
      </c>
      <c r="I231" t="s">
        <v>1463</v>
      </c>
      <c r="J231" t="s">
        <v>1464</v>
      </c>
      <c r="K231">
        <v>25.048459999999999</v>
      </c>
      <c r="L231">
        <v>121.565928</v>
      </c>
      <c r="M231" t="s">
        <v>2667</v>
      </c>
      <c r="N231" t="s">
        <v>2890</v>
      </c>
      <c r="O231" t="str">
        <f t="shared" si="3"/>
        <v>https://api.mapbox.com/directions/v5/mapbox/walking/121.565928,25.04846,121.564595, 25.051328?access_token=pk.eyJ1IjoiZ3JhbnRhYmM5OSIsImEiOiJjamhoZ2VrMGcxdDdmM2FwM3U2emkxZDBjIn0.RFRCH0jQOLFTAK7g93VM7Q</v>
      </c>
      <c r="P231" t="s">
        <v>3153</v>
      </c>
    </row>
    <row r="232" spans="1:16" x14ac:dyDescent="0.3">
      <c r="A232" t="s">
        <v>1471</v>
      </c>
      <c r="B232" t="s">
        <v>1472</v>
      </c>
      <c r="C232">
        <v>36</v>
      </c>
      <c r="D232" t="s">
        <v>1264</v>
      </c>
      <c r="E232">
        <v>716.13352067422704</v>
      </c>
      <c r="F232" t="s">
        <v>1468</v>
      </c>
      <c r="G232">
        <v>236</v>
      </c>
      <c r="H232" t="s">
        <v>14</v>
      </c>
      <c r="I232" t="s">
        <v>1469</v>
      </c>
      <c r="J232" t="s">
        <v>1470</v>
      </c>
      <c r="K232">
        <v>25.119292000000002</v>
      </c>
      <c r="L232">
        <v>121.469138</v>
      </c>
      <c r="M232" t="s">
        <v>2648</v>
      </c>
      <c r="N232" t="s">
        <v>2876</v>
      </c>
      <c r="O232" t="str">
        <f t="shared" si="3"/>
        <v>https://api.mapbox.com/directions/v5/mapbox/walking/121.469138,25.119292,121.467215, 25.125431?access_token=pk.eyJ1IjoiZ3JhbnRhYmM5OSIsImEiOiJjamhoZ2VrMGcxdDdmM2FwM3U2emkxZDBjIn0.RFRCH0jQOLFTAK7g93VM7Q</v>
      </c>
      <c r="P232" t="s">
        <v>3154</v>
      </c>
    </row>
    <row r="233" spans="1:16" x14ac:dyDescent="0.3">
      <c r="A233" t="s">
        <v>1477</v>
      </c>
      <c r="B233" t="s">
        <v>1478</v>
      </c>
      <c r="C233">
        <v>38</v>
      </c>
      <c r="D233" t="s">
        <v>1091</v>
      </c>
      <c r="E233">
        <v>730.382415165917</v>
      </c>
      <c r="F233" t="s">
        <v>1474</v>
      </c>
      <c r="G233">
        <v>237</v>
      </c>
      <c r="H233" t="s">
        <v>14</v>
      </c>
      <c r="I233" t="s">
        <v>1475</v>
      </c>
      <c r="J233" t="s">
        <v>1476</v>
      </c>
      <c r="K233">
        <v>25.001149000000002</v>
      </c>
      <c r="L233">
        <v>121.551418</v>
      </c>
      <c r="M233" t="s">
        <v>2627</v>
      </c>
      <c r="N233" t="s">
        <v>2857</v>
      </c>
      <c r="O233" t="str">
        <f t="shared" si="3"/>
        <v>https://api.mapbox.com/directions/v5/mapbox/walking/121.551418,25.001149,121.557737, 24.999383?access_token=pk.eyJ1IjoiZ3JhbnRhYmM5OSIsImEiOiJjamhoZ2VrMGcxdDdmM2FwM3U2emkxZDBjIn0.RFRCH0jQOLFTAK7g93VM7Q</v>
      </c>
      <c r="P233" t="s">
        <v>3155</v>
      </c>
    </row>
    <row r="234" spans="1:16" x14ac:dyDescent="0.3">
      <c r="A234" t="s">
        <v>1483</v>
      </c>
      <c r="B234" t="s">
        <v>1484</v>
      </c>
      <c r="C234">
        <v>32</v>
      </c>
      <c r="D234" t="s">
        <v>790</v>
      </c>
      <c r="E234">
        <v>784.2070118193335</v>
      </c>
      <c r="F234" t="s">
        <v>1480</v>
      </c>
      <c r="G234">
        <v>238</v>
      </c>
      <c r="H234" t="s">
        <v>14</v>
      </c>
      <c r="I234" t="s">
        <v>1481</v>
      </c>
      <c r="J234" t="s">
        <v>1482</v>
      </c>
      <c r="K234">
        <v>25.073118999999998</v>
      </c>
      <c r="L234">
        <v>121.575965</v>
      </c>
      <c r="M234" t="s">
        <v>2668</v>
      </c>
      <c r="N234" t="s">
        <v>2826</v>
      </c>
      <c r="O234" t="str">
        <f t="shared" si="3"/>
        <v>https://api.mapbox.com/directions/v5/mapbox/walking/121.575965,25.073119,121.57556, 25.080152?access_token=pk.eyJ1IjoiZ3JhbnRhYmM5OSIsImEiOiJjamhoZ2VrMGcxdDdmM2FwM3U2emkxZDBjIn0.RFRCH0jQOLFTAK7g93VM7Q</v>
      </c>
      <c r="P234" t="s">
        <v>3156</v>
      </c>
    </row>
    <row r="235" spans="1:16" x14ac:dyDescent="0.3">
      <c r="A235" t="s">
        <v>1489</v>
      </c>
      <c r="B235" t="s">
        <v>1490</v>
      </c>
      <c r="C235">
        <v>48</v>
      </c>
      <c r="D235" t="s">
        <v>150</v>
      </c>
      <c r="E235">
        <v>952.37662248791366</v>
      </c>
      <c r="F235" t="s">
        <v>1486</v>
      </c>
      <c r="G235">
        <v>239</v>
      </c>
      <c r="H235" t="s">
        <v>14</v>
      </c>
      <c r="I235" t="s">
        <v>1487</v>
      </c>
      <c r="J235" t="s">
        <v>1488</v>
      </c>
      <c r="K235">
        <v>25.056687</v>
      </c>
      <c r="L235">
        <v>121.584098</v>
      </c>
      <c r="M235" t="s">
        <v>2656</v>
      </c>
      <c r="N235" t="s">
        <v>2882</v>
      </c>
      <c r="O235" t="str">
        <f t="shared" si="3"/>
        <v>https://api.mapbox.com/directions/v5/mapbox/walking/121.584098,25.056687,121.57813, 25.050557?access_token=pk.eyJ1IjoiZ3JhbnRhYmM5OSIsImEiOiJjamhoZ2VrMGcxdDdmM2FwM3U2emkxZDBjIn0.RFRCH0jQOLFTAK7g93VM7Q</v>
      </c>
      <c r="P235" t="s">
        <v>3157</v>
      </c>
    </row>
    <row r="236" spans="1:16" x14ac:dyDescent="0.3">
      <c r="A236" t="s">
        <v>1495</v>
      </c>
      <c r="B236" t="s">
        <v>1496</v>
      </c>
      <c r="C236">
        <v>58</v>
      </c>
      <c r="D236" t="s">
        <v>344</v>
      </c>
      <c r="E236">
        <v>304.26942387955671</v>
      </c>
      <c r="F236" t="s">
        <v>1492</v>
      </c>
      <c r="G236">
        <v>240</v>
      </c>
      <c r="H236" t="s">
        <v>14</v>
      </c>
      <c r="I236" t="s">
        <v>1493</v>
      </c>
      <c r="J236" t="s">
        <v>1494</v>
      </c>
      <c r="K236">
        <v>25.052140999999999</v>
      </c>
      <c r="L236">
        <v>121.53680199999999</v>
      </c>
      <c r="M236" t="s">
        <v>2538</v>
      </c>
      <c r="N236" t="s">
        <v>2777</v>
      </c>
      <c r="O236" t="str">
        <f t="shared" si="3"/>
        <v>https://api.mapbox.com/directions/v5/mapbox/walking/121.536802,25.052141,121.534081, 25.051882?access_token=pk.eyJ1IjoiZ3JhbnRhYmM5OSIsImEiOiJjamhoZ2VrMGcxdDdmM2FwM3U2emkxZDBjIn0.RFRCH0jQOLFTAK7g93VM7Q</v>
      </c>
      <c r="P236" t="s">
        <v>3158</v>
      </c>
    </row>
    <row r="237" spans="1:16" x14ac:dyDescent="0.3">
      <c r="A237" t="s">
        <v>1501</v>
      </c>
      <c r="B237" t="s">
        <v>1502</v>
      </c>
      <c r="C237">
        <v>38</v>
      </c>
      <c r="D237" t="s">
        <v>110</v>
      </c>
      <c r="E237">
        <v>346.67970779740392</v>
      </c>
      <c r="F237" t="s">
        <v>1498</v>
      </c>
      <c r="G237">
        <v>241</v>
      </c>
      <c r="H237" t="s">
        <v>14</v>
      </c>
      <c r="I237" t="s">
        <v>1499</v>
      </c>
      <c r="J237" t="s">
        <v>1500</v>
      </c>
      <c r="K237">
        <v>25.038943</v>
      </c>
      <c r="L237">
        <v>121.57914599999999</v>
      </c>
      <c r="M237" t="s">
        <v>2505</v>
      </c>
      <c r="N237" t="s">
        <v>2747</v>
      </c>
      <c r="O237" t="str">
        <f t="shared" si="3"/>
        <v>https://api.mapbox.com/directions/v5/mapbox/walking/121.579146,25.038943,121.576574, 25.040699?access_token=pk.eyJ1IjoiZ3JhbnRhYmM5OSIsImEiOiJjamhoZ2VrMGcxdDdmM2FwM3U2emkxZDBjIn0.RFRCH0jQOLFTAK7g93VM7Q</v>
      </c>
      <c r="P237" t="s">
        <v>3159</v>
      </c>
    </row>
    <row r="238" spans="1:16" x14ac:dyDescent="0.3">
      <c r="A238" t="s">
        <v>1507</v>
      </c>
      <c r="B238" t="s">
        <v>1508</v>
      </c>
      <c r="C238">
        <v>40</v>
      </c>
      <c r="D238" t="s">
        <v>1264</v>
      </c>
      <c r="E238">
        <v>980.98941891148922</v>
      </c>
      <c r="F238" t="s">
        <v>1504</v>
      </c>
      <c r="G238">
        <v>242</v>
      </c>
      <c r="H238" t="s">
        <v>14</v>
      </c>
      <c r="I238" t="s">
        <v>1505</v>
      </c>
      <c r="J238" t="s">
        <v>1506</v>
      </c>
      <c r="K238">
        <v>25.117471999999999</v>
      </c>
      <c r="L238">
        <v>121.463161</v>
      </c>
      <c r="M238" t="s">
        <v>2669</v>
      </c>
      <c r="N238" t="s">
        <v>2891</v>
      </c>
      <c r="O238" t="str">
        <f t="shared" si="3"/>
        <v>https://api.mapbox.com/directions/v5/mapbox/walking/121.463161,25.117472,121.466861, 25.12547?access_token=pk.eyJ1IjoiZ3JhbnRhYmM5OSIsImEiOiJjamhoZ2VrMGcxdDdmM2FwM3U2emkxZDBjIn0.RFRCH0jQOLFTAK7g93VM7Q</v>
      </c>
      <c r="P238" t="s">
        <v>3160</v>
      </c>
    </row>
    <row r="239" spans="1:16" x14ac:dyDescent="0.3">
      <c r="A239" t="s">
        <v>1513</v>
      </c>
      <c r="B239" t="s">
        <v>1514</v>
      </c>
      <c r="C239">
        <v>30</v>
      </c>
      <c r="D239" t="s">
        <v>630</v>
      </c>
      <c r="E239">
        <v>2187.3062473995096</v>
      </c>
      <c r="F239" t="s">
        <v>1510</v>
      </c>
      <c r="G239">
        <v>243</v>
      </c>
      <c r="H239" t="s">
        <v>14</v>
      </c>
      <c r="I239" t="s">
        <v>1511</v>
      </c>
      <c r="J239" t="s">
        <v>1512</v>
      </c>
      <c r="K239">
        <v>25.090202000000001</v>
      </c>
      <c r="L239">
        <v>121.506219</v>
      </c>
      <c r="M239" t="s">
        <v>2610</v>
      </c>
      <c r="N239" t="s">
        <v>2843</v>
      </c>
      <c r="O239" t="str">
        <f t="shared" si="3"/>
        <v>https://api.mapbox.com/directions/v5/mapbox/walking/121.506219,25.090202,121.525175, 25.08503?access_token=pk.eyJ1IjoiZ3JhbnRhYmM5OSIsImEiOiJjamhoZ2VrMGcxdDdmM2FwM3U2emkxZDBjIn0.RFRCH0jQOLFTAK7g93VM7Q</v>
      </c>
      <c r="P239" t="s">
        <v>3161</v>
      </c>
    </row>
    <row r="240" spans="1:16" x14ac:dyDescent="0.3">
      <c r="A240" t="s">
        <v>1519</v>
      </c>
      <c r="B240" t="s">
        <v>1520</v>
      </c>
      <c r="C240">
        <v>46</v>
      </c>
      <c r="D240" t="s">
        <v>414</v>
      </c>
      <c r="E240">
        <v>433.6968645037777</v>
      </c>
      <c r="F240" t="s">
        <v>1516</v>
      </c>
      <c r="G240">
        <v>244</v>
      </c>
      <c r="H240" t="s">
        <v>14</v>
      </c>
      <c r="I240" t="s">
        <v>1517</v>
      </c>
      <c r="J240" t="s">
        <v>1518</v>
      </c>
      <c r="K240">
        <v>25.045908000000001</v>
      </c>
      <c r="L240">
        <v>121.543736</v>
      </c>
      <c r="M240" t="s">
        <v>2670</v>
      </c>
      <c r="N240" t="s">
        <v>2892</v>
      </c>
      <c r="O240" t="str">
        <f t="shared" si="3"/>
        <v>https://api.mapbox.com/directions/v5/mapbox/walking/121.543736,25.045908,121.543985, 25.04202?access_token=pk.eyJ1IjoiZ3JhbnRhYmM5OSIsImEiOiJjamhoZ2VrMGcxdDdmM2FwM3U2emkxZDBjIn0.RFRCH0jQOLFTAK7g93VM7Q</v>
      </c>
      <c r="P240" t="s">
        <v>3162</v>
      </c>
    </row>
    <row r="241" spans="1:16" x14ac:dyDescent="0.3">
      <c r="A241" t="s">
        <v>1525</v>
      </c>
      <c r="B241" t="s">
        <v>1526</v>
      </c>
      <c r="C241">
        <v>44</v>
      </c>
      <c r="D241" t="s">
        <v>103</v>
      </c>
      <c r="E241">
        <v>28.611058241590875</v>
      </c>
      <c r="F241" t="s">
        <v>1522</v>
      </c>
      <c r="G241">
        <v>245</v>
      </c>
      <c r="H241" t="s">
        <v>14</v>
      </c>
      <c r="I241" t="s">
        <v>1523</v>
      </c>
      <c r="J241" t="s">
        <v>1524</v>
      </c>
      <c r="K241">
        <v>25.060631999999998</v>
      </c>
      <c r="L241">
        <v>121.544028</v>
      </c>
      <c r="M241" t="s">
        <v>2510</v>
      </c>
      <c r="N241" t="s">
        <v>2746</v>
      </c>
      <c r="O241" t="str">
        <f t="shared" si="3"/>
        <v>https://api.mapbox.com/directions/v5/mapbox/walking/121.544028,25.060632,121.544031, 25.060889?access_token=pk.eyJ1IjoiZ3JhbnRhYmM5OSIsImEiOiJjamhoZ2VrMGcxdDdmM2FwM3U2emkxZDBjIn0.RFRCH0jQOLFTAK7g93VM7Q</v>
      </c>
      <c r="P241" t="s">
        <v>3163</v>
      </c>
    </row>
    <row r="242" spans="1:16" x14ac:dyDescent="0.3">
      <c r="A242" t="s">
        <v>1531</v>
      </c>
      <c r="B242" t="s">
        <v>1532</v>
      </c>
      <c r="C242">
        <v>40</v>
      </c>
      <c r="D242" t="s">
        <v>711</v>
      </c>
      <c r="E242">
        <v>1706.8489454257792</v>
      </c>
      <c r="F242" t="s">
        <v>1528</v>
      </c>
      <c r="G242">
        <v>246</v>
      </c>
      <c r="H242" t="s">
        <v>14</v>
      </c>
      <c r="I242" t="s">
        <v>1529</v>
      </c>
      <c r="J242" t="s">
        <v>1530</v>
      </c>
      <c r="K242">
        <v>25.098742999999999</v>
      </c>
      <c r="L242">
        <v>121.548086</v>
      </c>
      <c r="M242" t="s">
        <v>2671</v>
      </c>
      <c r="N242" t="s">
        <v>2893</v>
      </c>
      <c r="O242" t="str">
        <f t="shared" si="3"/>
        <v>https://api.mapbox.com/directions/v5/mapbox/walking/121.548086,25.098743,121.555226, 25.085174?access_token=pk.eyJ1IjoiZ3JhbnRhYmM5OSIsImEiOiJjamhoZ2VrMGcxdDdmM2FwM3U2emkxZDBjIn0.RFRCH0jQOLFTAK7g93VM7Q</v>
      </c>
      <c r="P242" t="s">
        <v>3164</v>
      </c>
    </row>
    <row r="243" spans="1:16" x14ac:dyDescent="0.3">
      <c r="A243" t="s">
        <v>1537</v>
      </c>
      <c r="B243" t="s">
        <v>1538</v>
      </c>
      <c r="C243">
        <v>34</v>
      </c>
      <c r="D243" t="s">
        <v>1091</v>
      </c>
      <c r="E243">
        <v>1399.9072003752708</v>
      </c>
      <c r="F243" t="s">
        <v>1534</v>
      </c>
      <c r="G243">
        <v>247</v>
      </c>
      <c r="H243" t="s">
        <v>14</v>
      </c>
      <c r="I243" t="s">
        <v>1535</v>
      </c>
      <c r="J243" t="s">
        <v>1536</v>
      </c>
      <c r="K243">
        <v>24.987144000000001</v>
      </c>
      <c r="L243">
        <v>121.560627</v>
      </c>
      <c r="M243" t="s">
        <v>2627</v>
      </c>
      <c r="N243" t="s">
        <v>2857</v>
      </c>
      <c r="O243" t="str">
        <f t="shared" si="3"/>
        <v>https://api.mapbox.com/directions/v5/mapbox/walking/121.560627,24.987144,121.557737, 24.999383?access_token=pk.eyJ1IjoiZ3JhbnRhYmM5OSIsImEiOiJjamhoZ2VrMGcxdDdmM2FwM3U2emkxZDBjIn0.RFRCH0jQOLFTAK7g93VM7Q</v>
      </c>
      <c r="P243" t="s">
        <v>3165</v>
      </c>
    </row>
    <row r="244" spans="1:16" x14ac:dyDescent="0.3">
      <c r="A244" t="s">
        <v>1543</v>
      </c>
      <c r="B244" t="s">
        <v>1544</v>
      </c>
      <c r="C244">
        <v>32</v>
      </c>
      <c r="D244" t="s">
        <v>217</v>
      </c>
      <c r="E244">
        <v>481.41892182583081</v>
      </c>
      <c r="F244" t="s">
        <v>1540</v>
      </c>
      <c r="G244">
        <v>248</v>
      </c>
      <c r="H244" t="s">
        <v>14</v>
      </c>
      <c r="I244" t="s">
        <v>1541</v>
      </c>
      <c r="J244" t="s">
        <v>1542</v>
      </c>
      <c r="K244">
        <v>25.027123</v>
      </c>
      <c r="L244">
        <v>121.555566</v>
      </c>
      <c r="M244" t="s">
        <v>2520</v>
      </c>
      <c r="N244" t="s">
        <v>2761</v>
      </c>
      <c r="O244" t="str">
        <f t="shared" si="3"/>
        <v>https://api.mapbox.com/directions/v5/mapbox/walking/121.555566,25.027123,121.552737, 25.023852?access_token=pk.eyJ1IjoiZ3JhbnRhYmM5OSIsImEiOiJjamhoZ2VrMGcxdDdmM2FwM3U2emkxZDBjIn0.RFRCH0jQOLFTAK7g93VM7Q</v>
      </c>
      <c r="P244" t="s">
        <v>3166</v>
      </c>
    </row>
    <row r="245" spans="1:16" x14ac:dyDescent="0.3">
      <c r="A245" t="s">
        <v>1549</v>
      </c>
      <c r="B245" t="s">
        <v>1550</v>
      </c>
      <c r="C245">
        <v>32</v>
      </c>
      <c r="D245" t="s">
        <v>449</v>
      </c>
      <c r="E245">
        <v>375.8968944703372</v>
      </c>
      <c r="F245" t="s">
        <v>1546</v>
      </c>
      <c r="G245">
        <v>249</v>
      </c>
      <c r="H245" t="s">
        <v>14</v>
      </c>
      <c r="I245" t="s">
        <v>1547</v>
      </c>
      <c r="J245" t="s">
        <v>1548</v>
      </c>
      <c r="K245">
        <v>25.037706</v>
      </c>
      <c r="L245">
        <v>121.506624</v>
      </c>
      <c r="M245" t="s">
        <v>2579</v>
      </c>
      <c r="N245" t="s">
        <v>2814</v>
      </c>
      <c r="O245" t="str">
        <f t="shared" si="3"/>
        <v>https://api.mapbox.com/directions/v5/mapbox/walking/121.506624,25.037706,121.509752, 25.036434?access_token=pk.eyJ1IjoiZ3JhbnRhYmM5OSIsImEiOiJjamhoZ2VrMGcxdDdmM2FwM3U2emkxZDBjIn0.RFRCH0jQOLFTAK7g93VM7Q</v>
      </c>
      <c r="P245" t="s">
        <v>3167</v>
      </c>
    </row>
    <row r="246" spans="1:16" x14ac:dyDescent="0.3">
      <c r="A246" t="s">
        <v>1555</v>
      </c>
      <c r="B246" t="s">
        <v>1556</v>
      </c>
      <c r="C246">
        <v>38</v>
      </c>
      <c r="D246" t="s">
        <v>414</v>
      </c>
      <c r="E246">
        <v>364.04620597072022</v>
      </c>
      <c r="F246" t="s">
        <v>1552</v>
      </c>
      <c r="G246">
        <v>250</v>
      </c>
      <c r="H246" t="s">
        <v>14</v>
      </c>
      <c r="I246" t="s">
        <v>1553</v>
      </c>
      <c r="J246" t="s">
        <v>1554</v>
      </c>
      <c r="K246">
        <v>25.041840000000001</v>
      </c>
      <c r="L246">
        <v>121.539873</v>
      </c>
      <c r="M246" t="s">
        <v>2672</v>
      </c>
      <c r="N246" t="s">
        <v>2894</v>
      </c>
      <c r="O246" t="str">
        <f t="shared" si="3"/>
        <v>https://api.mapbox.com/directions/v5/mapbox/walking/121.539873,25.04184,121.543143, 25.041797?access_token=pk.eyJ1IjoiZ3JhbnRhYmM5OSIsImEiOiJjamhoZ2VrMGcxdDdmM2FwM3U2emkxZDBjIn0.RFRCH0jQOLFTAK7g93VM7Q</v>
      </c>
      <c r="P246" t="s">
        <v>3168</v>
      </c>
    </row>
    <row r="247" spans="1:16" x14ac:dyDescent="0.3">
      <c r="A247" t="s">
        <v>1561</v>
      </c>
      <c r="B247" t="s">
        <v>1562</v>
      </c>
      <c r="C247">
        <v>36</v>
      </c>
      <c r="D247" t="s">
        <v>630</v>
      </c>
      <c r="E247">
        <v>460.72653394896327</v>
      </c>
      <c r="F247" t="s">
        <v>1558</v>
      </c>
      <c r="G247">
        <v>251</v>
      </c>
      <c r="H247" t="s">
        <v>14</v>
      </c>
      <c r="I247" t="s">
        <v>1559</v>
      </c>
      <c r="J247" t="s">
        <v>1560</v>
      </c>
      <c r="K247">
        <v>25.083023000000001</v>
      </c>
      <c r="L247">
        <v>121.520692</v>
      </c>
      <c r="M247" t="s">
        <v>2573</v>
      </c>
      <c r="N247" t="s">
        <v>2808</v>
      </c>
      <c r="O247" t="str">
        <f t="shared" si="3"/>
        <v>https://api.mapbox.com/directions/v5/mapbox/walking/121.520692,25.083023,121.524807, 25.083466?access_token=pk.eyJ1IjoiZ3JhbnRhYmM5OSIsImEiOiJjamhoZ2VrMGcxdDdmM2FwM3U2emkxZDBjIn0.RFRCH0jQOLFTAK7g93VM7Q</v>
      </c>
      <c r="P247" t="s">
        <v>3169</v>
      </c>
    </row>
    <row r="248" spans="1:16" x14ac:dyDescent="0.3">
      <c r="A248" t="s">
        <v>1567</v>
      </c>
      <c r="B248" t="s">
        <v>1568</v>
      </c>
      <c r="C248">
        <v>34</v>
      </c>
      <c r="D248" t="s">
        <v>137</v>
      </c>
      <c r="E248">
        <v>661.96155558354212</v>
      </c>
      <c r="F248" t="s">
        <v>1564</v>
      </c>
      <c r="G248">
        <v>252</v>
      </c>
      <c r="H248" t="s">
        <v>14</v>
      </c>
      <c r="I248" t="s">
        <v>1565</v>
      </c>
      <c r="J248" t="s">
        <v>1566</v>
      </c>
      <c r="K248">
        <v>25.020544000000001</v>
      </c>
      <c r="L248">
        <v>121.545608</v>
      </c>
      <c r="M248" t="s">
        <v>2509</v>
      </c>
      <c r="N248" t="s">
        <v>2751</v>
      </c>
      <c r="O248" t="str">
        <f t="shared" si="3"/>
        <v>https://api.mapbox.com/directions/v5/mapbox/walking/121.545608,25.020544,121.543636, 25.026154?access_token=pk.eyJ1IjoiZ3JhbnRhYmM5OSIsImEiOiJjamhoZ2VrMGcxdDdmM2FwM3U2emkxZDBjIn0.RFRCH0jQOLFTAK7g93VM7Q</v>
      </c>
      <c r="P248" t="s">
        <v>3170</v>
      </c>
    </row>
    <row r="249" spans="1:16" x14ac:dyDescent="0.3">
      <c r="A249" t="s">
        <v>1573</v>
      </c>
      <c r="B249" t="s">
        <v>1574</v>
      </c>
      <c r="C249">
        <v>34</v>
      </c>
      <c r="D249" t="s">
        <v>737</v>
      </c>
      <c r="E249">
        <v>600.02594433481295</v>
      </c>
      <c r="F249" t="s">
        <v>1570</v>
      </c>
      <c r="G249">
        <v>253</v>
      </c>
      <c r="H249" t="s">
        <v>14</v>
      </c>
      <c r="I249" t="s">
        <v>1571</v>
      </c>
      <c r="J249" t="s">
        <v>1572</v>
      </c>
      <c r="K249">
        <v>25.101423</v>
      </c>
      <c r="L249">
        <v>121.52799</v>
      </c>
      <c r="M249" t="s">
        <v>2673</v>
      </c>
      <c r="N249" t="s">
        <v>2854</v>
      </c>
      <c r="O249" t="str">
        <f t="shared" si="3"/>
        <v>https://api.mapbox.com/directions/v5/mapbox/walking/121.52799,25.101423,121.522636, 25.10204?access_token=pk.eyJ1IjoiZ3JhbnRhYmM5OSIsImEiOiJjamhoZ2VrMGcxdDdmM2FwM3U2emkxZDBjIn0.RFRCH0jQOLFTAK7g93VM7Q</v>
      </c>
      <c r="P249" t="s">
        <v>3171</v>
      </c>
    </row>
    <row r="250" spans="1:16" x14ac:dyDescent="0.3">
      <c r="A250" t="s">
        <v>1579</v>
      </c>
      <c r="B250" t="s">
        <v>1580</v>
      </c>
      <c r="C250">
        <v>58</v>
      </c>
      <c r="D250" t="s">
        <v>1264</v>
      </c>
      <c r="E250">
        <v>475.03830267751795</v>
      </c>
      <c r="F250" t="s">
        <v>1576</v>
      </c>
      <c r="G250">
        <v>254</v>
      </c>
      <c r="H250" t="s">
        <v>14</v>
      </c>
      <c r="I250" t="s">
        <v>1577</v>
      </c>
      <c r="J250" t="s">
        <v>1578</v>
      </c>
      <c r="K250">
        <v>25.125377</v>
      </c>
      <c r="L250">
        <v>121.47148199999999</v>
      </c>
      <c r="M250" t="s">
        <v>2648</v>
      </c>
      <c r="N250" t="s">
        <v>2876</v>
      </c>
      <c r="O250" t="str">
        <f t="shared" si="3"/>
        <v>https://api.mapbox.com/directions/v5/mapbox/walking/121.471482,25.125377,121.467215, 25.125431?access_token=pk.eyJ1IjoiZ3JhbnRhYmM5OSIsImEiOiJjamhoZ2VrMGcxdDdmM2FwM3U2emkxZDBjIn0.RFRCH0jQOLFTAK7g93VM7Q</v>
      </c>
      <c r="P250" t="s">
        <v>3172</v>
      </c>
    </row>
    <row r="251" spans="1:16" x14ac:dyDescent="0.3">
      <c r="A251" t="s">
        <v>1585</v>
      </c>
      <c r="B251" t="s">
        <v>1586</v>
      </c>
      <c r="C251">
        <v>30</v>
      </c>
      <c r="D251" t="s">
        <v>26</v>
      </c>
      <c r="E251">
        <v>576.15657358897954</v>
      </c>
      <c r="F251" t="s">
        <v>1582</v>
      </c>
      <c r="G251">
        <v>255</v>
      </c>
      <c r="H251" t="s">
        <v>14</v>
      </c>
      <c r="I251" t="s">
        <v>1583</v>
      </c>
      <c r="J251" t="s">
        <v>1584</v>
      </c>
      <c r="K251">
        <v>25.046914000000001</v>
      </c>
      <c r="L251">
        <v>121.55767400000001</v>
      </c>
      <c r="M251" t="s">
        <v>2674</v>
      </c>
      <c r="N251" t="s">
        <v>2895</v>
      </c>
      <c r="O251" t="str">
        <f t="shared" si="3"/>
        <v>https://api.mapbox.com/directions/v5/mapbox/walking/121.557674,25.046914,121.556663, 25.041838?access_token=pk.eyJ1IjoiZ3JhbnRhYmM5OSIsImEiOiJjamhoZ2VrMGcxdDdmM2FwM3U2emkxZDBjIn0.RFRCH0jQOLFTAK7g93VM7Q</v>
      </c>
      <c r="P251" t="s">
        <v>3173</v>
      </c>
    </row>
    <row r="252" spans="1:16" x14ac:dyDescent="0.3">
      <c r="A252" t="s">
        <v>1591</v>
      </c>
      <c r="B252" t="s">
        <v>1592</v>
      </c>
      <c r="C252">
        <v>40</v>
      </c>
      <c r="D252" t="s">
        <v>751</v>
      </c>
      <c r="E252">
        <v>318.73942836636775</v>
      </c>
      <c r="F252" t="s">
        <v>1588</v>
      </c>
      <c r="G252">
        <v>256</v>
      </c>
      <c r="H252" t="s">
        <v>14</v>
      </c>
      <c r="I252" t="s">
        <v>1589</v>
      </c>
      <c r="J252" t="s">
        <v>1590</v>
      </c>
      <c r="K252">
        <v>25.096506999999999</v>
      </c>
      <c r="L252">
        <v>121.52752599999999</v>
      </c>
      <c r="M252" t="s">
        <v>2587</v>
      </c>
      <c r="N252" t="s">
        <v>2822</v>
      </c>
      <c r="O252" t="str">
        <f t="shared" si="3"/>
        <v>https://api.mapbox.com/directions/v5/mapbox/walking/121.527526,25.096507,121.525966, 25.094106?access_token=pk.eyJ1IjoiZ3JhbnRhYmM5OSIsImEiOiJjamhoZ2VrMGcxdDdmM2FwM3U2emkxZDBjIn0.RFRCH0jQOLFTAK7g93VM7Q</v>
      </c>
      <c r="P252" t="s">
        <v>3174</v>
      </c>
    </row>
    <row r="253" spans="1:16" x14ac:dyDescent="0.3">
      <c r="A253" t="s">
        <v>1597</v>
      </c>
      <c r="B253" t="s">
        <v>1598</v>
      </c>
      <c r="C253">
        <v>34</v>
      </c>
      <c r="D253" t="s">
        <v>428</v>
      </c>
      <c r="E253">
        <v>1535.8651750488118</v>
      </c>
      <c r="F253" t="s">
        <v>1594</v>
      </c>
      <c r="G253">
        <v>257</v>
      </c>
      <c r="H253" t="s">
        <v>14</v>
      </c>
      <c r="I253" t="s">
        <v>1595</v>
      </c>
      <c r="J253" t="s">
        <v>1596</v>
      </c>
      <c r="K253">
        <v>25.023316000000001</v>
      </c>
      <c r="L253">
        <v>121.492637</v>
      </c>
      <c r="M253" t="s">
        <v>2549</v>
      </c>
      <c r="N253" t="s">
        <v>2787</v>
      </c>
      <c r="O253" t="str">
        <f t="shared" si="3"/>
        <v>https://api.mapbox.com/directions/v5/mapbox/walking/121.492637,25.023316,121.499798, 25.035109?access_token=pk.eyJ1IjoiZ3JhbnRhYmM5OSIsImEiOiJjamhoZ2VrMGcxdDdmM2FwM3U2emkxZDBjIn0.RFRCH0jQOLFTAK7g93VM7Q</v>
      </c>
      <c r="P253" t="s">
        <v>3175</v>
      </c>
    </row>
    <row r="254" spans="1:16" x14ac:dyDescent="0.3">
      <c r="A254" t="s">
        <v>1603</v>
      </c>
      <c r="B254" t="s">
        <v>1604</v>
      </c>
      <c r="C254">
        <v>40</v>
      </c>
      <c r="D254" t="s">
        <v>598</v>
      </c>
      <c r="E254">
        <v>346.50438838407007</v>
      </c>
      <c r="F254" t="s">
        <v>1600</v>
      </c>
      <c r="G254">
        <v>258</v>
      </c>
      <c r="H254" t="s">
        <v>14</v>
      </c>
      <c r="I254" t="s">
        <v>1601</v>
      </c>
      <c r="J254" t="s">
        <v>1602</v>
      </c>
      <c r="K254">
        <v>25.052095999999999</v>
      </c>
      <c r="L254">
        <v>121.50797900000001</v>
      </c>
      <c r="M254" t="s">
        <v>2604</v>
      </c>
      <c r="N254" t="s">
        <v>2837</v>
      </c>
      <c r="O254" t="str">
        <f t="shared" si="3"/>
        <v>https://api.mapbox.com/directions/v5/mapbox/walking/121.507979,25.052096,121.510227, 25.049943?access_token=pk.eyJ1IjoiZ3JhbnRhYmM5OSIsImEiOiJjamhoZ2VrMGcxdDdmM2FwM3U2emkxZDBjIn0.RFRCH0jQOLFTAK7g93VM7Q</v>
      </c>
      <c r="P254" t="s">
        <v>3176</v>
      </c>
    </row>
    <row r="255" spans="1:16" x14ac:dyDescent="0.3">
      <c r="A255" t="s">
        <v>1609</v>
      </c>
      <c r="B255" t="s">
        <v>1610</v>
      </c>
      <c r="C255">
        <v>36</v>
      </c>
      <c r="D255" t="s">
        <v>783</v>
      </c>
      <c r="E255">
        <v>33.983271670713982</v>
      </c>
      <c r="F255" t="s">
        <v>1606</v>
      </c>
      <c r="G255">
        <v>259</v>
      </c>
      <c r="H255" t="s">
        <v>14</v>
      </c>
      <c r="I255" t="s">
        <v>1607</v>
      </c>
      <c r="J255" t="s">
        <v>1608</v>
      </c>
      <c r="K255">
        <v>25.051760999999999</v>
      </c>
      <c r="L255">
        <v>121.542168</v>
      </c>
      <c r="M255" t="s">
        <v>2675</v>
      </c>
      <c r="N255" t="s">
        <v>2896</v>
      </c>
      <c r="O255" t="str">
        <f t="shared" si="3"/>
        <v>https://api.mapbox.com/directions/v5/mapbox/walking/121.542168,25.051761,121.541863, 25.051748?access_token=pk.eyJ1IjoiZ3JhbnRhYmM5OSIsImEiOiJjamhoZ2VrMGcxdDdmM2FwM3U2emkxZDBjIn0.RFRCH0jQOLFTAK7g93VM7Q</v>
      </c>
      <c r="P255" t="s">
        <v>3177</v>
      </c>
    </row>
    <row r="256" spans="1:16" x14ac:dyDescent="0.3">
      <c r="A256" t="s">
        <v>1615</v>
      </c>
      <c r="B256" t="s">
        <v>1616</v>
      </c>
      <c r="C256">
        <v>36</v>
      </c>
      <c r="D256" t="s">
        <v>836</v>
      </c>
      <c r="E256">
        <v>1091.3438644888975</v>
      </c>
      <c r="F256" t="s">
        <v>1612</v>
      </c>
      <c r="G256">
        <v>260</v>
      </c>
      <c r="H256" t="s">
        <v>14</v>
      </c>
      <c r="I256" t="s">
        <v>1613</v>
      </c>
      <c r="J256" t="s">
        <v>1614</v>
      </c>
      <c r="K256">
        <v>25.068615999999999</v>
      </c>
      <c r="L256">
        <v>121.583991</v>
      </c>
      <c r="M256" t="s">
        <v>2664</v>
      </c>
      <c r="N256" t="s">
        <v>2831</v>
      </c>
      <c r="O256" t="str">
        <f t="shared" si="3"/>
        <v>https://api.mapbox.com/directions/v5/mapbox/walking/121.583991,25.068616,121.58447, 25.078408?access_token=pk.eyJ1IjoiZ3JhbnRhYmM5OSIsImEiOiJjamhoZ2VrMGcxdDdmM2FwM3U2emkxZDBjIn0.RFRCH0jQOLFTAK7g93VM7Q</v>
      </c>
      <c r="P256" t="s">
        <v>3178</v>
      </c>
    </row>
    <row r="257" spans="1:16" x14ac:dyDescent="0.3">
      <c r="A257" t="s">
        <v>1621</v>
      </c>
      <c r="B257" t="s">
        <v>1622</v>
      </c>
      <c r="C257">
        <v>44</v>
      </c>
      <c r="D257" t="s">
        <v>224</v>
      </c>
      <c r="E257">
        <v>399.75052340216882</v>
      </c>
      <c r="F257" t="s">
        <v>1618</v>
      </c>
      <c r="G257">
        <v>261</v>
      </c>
      <c r="H257" t="s">
        <v>14</v>
      </c>
      <c r="I257" t="s">
        <v>1619</v>
      </c>
      <c r="J257" t="s">
        <v>1620</v>
      </c>
      <c r="K257">
        <v>25.054095</v>
      </c>
      <c r="L257">
        <v>121.560928</v>
      </c>
      <c r="M257" t="s">
        <v>2628</v>
      </c>
      <c r="N257" t="s">
        <v>2762</v>
      </c>
      <c r="O257" t="str">
        <f t="shared" si="3"/>
        <v>https://api.mapbox.com/directions/v5/mapbox/walking/121.560928,25.054095,121.563073, 25.051215?access_token=pk.eyJ1IjoiZ3JhbnRhYmM5OSIsImEiOiJjamhoZ2VrMGcxdDdmM2FwM3U2emkxZDBjIn0.RFRCH0jQOLFTAK7g93VM7Q</v>
      </c>
      <c r="P257" t="s">
        <v>3179</v>
      </c>
    </row>
    <row r="258" spans="1:16" x14ac:dyDescent="0.3">
      <c r="A258" t="s">
        <v>1627</v>
      </c>
      <c r="B258" t="s">
        <v>1628</v>
      </c>
      <c r="C258">
        <v>28</v>
      </c>
      <c r="D258" t="s">
        <v>910</v>
      </c>
      <c r="E258">
        <v>1608.6614764400013</v>
      </c>
      <c r="F258" t="s">
        <v>1624</v>
      </c>
      <c r="G258">
        <v>262</v>
      </c>
      <c r="H258" t="s">
        <v>14</v>
      </c>
      <c r="I258" t="s">
        <v>1625</v>
      </c>
      <c r="J258" t="s">
        <v>1626</v>
      </c>
      <c r="K258">
        <v>24.984144000000001</v>
      </c>
      <c r="L258">
        <v>121.569064</v>
      </c>
      <c r="M258" t="s">
        <v>2606</v>
      </c>
      <c r="N258" t="s">
        <v>2839</v>
      </c>
      <c r="O258" t="str">
        <f t="shared" si="3"/>
        <v>https://api.mapbox.com/directions/v5/mapbox/walking/121.569064,24.984144,121.568409, 24.99858?access_token=pk.eyJ1IjoiZ3JhbnRhYmM5OSIsImEiOiJjamhoZ2VrMGcxdDdmM2FwM3U2emkxZDBjIn0.RFRCH0jQOLFTAK7g93VM7Q</v>
      </c>
      <c r="P258" t="s">
        <v>3180</v>
      </c>
    </row>
    <row r="259" spans="1:16" x14ac:dyDescent="0.3">
      <c r="A259" t="s">
        <v>1633</v>
      </c>
      <c r="B259" t="s">
        <v>1634</v>
      </c>
      <c r="C259">
        <v>38</v>
      </c>
      <c r="D259" t="s">
        <v>751</v>
      </c>
      <c r="E259">
        <v>1811.3812449394002</v>
      </c>
      <c r="F259" t="s">
        <v>1630</v>
      </c>
      <c r="G259">
        <v>263</v>
      </c>
      <c r="H259" t="s">
        <v>14</v>
      </c>
      <c r="I259" t="s">
        <v>1631</v>
      </c>
      <c r="J259" t="s">
        <v>1632</v>
      </c>
      <c r="K259">
        <v>25.097103000000001</v>
      </c>
      <c r="L259">
        <v>121.542153</v>
      </c>
      <c r="M259" t="s">
        <v>2609</v>
      </c>
      <c r="N259" t="s">
        <v>2842</v>
      </c>
      <c r="O259" t="str">
        <f t="shared" ref="O259:O322" si="4">"https://api.mapbox.com/directions/v5/mapbox/walking/"&amp;L259&amp;","&amp;K259&amp;","&amp;N259&amp;","&amp;M259&amp;"?access_token=pk.eyJ1IjoiZ3JhbnRhYmM5OSIsImEiOiJjamhoZ2VrMGcxdDdmM2FwM3U2emkxZDBjIn0.RFRCH0jQOLFTAK7g93VM7Q"</f>
        <v>https://api.mapbox.com/directions/v5/mapbox/walking/121.542153,25.097103,121.526433, 25.092901?access_token=pk.eyJ1IjoiZ3JhbnRhYmM5OSIsImEiOiJjamhoZ2VrMGcxdDdmM2FwM3U2emkxZDBjIn0.RFRCH0jQOLFTAK7g93VM7Q</v>
      </c>
      <c r="P259" t="s">
        <v>3181</v>
      </c>
    </row>
    <row r="260" spans="1:16" x14ac:dyDescent="0.3">
      <c r="A260" t="s">
        <v>1639</v>
      </c>
      <c r="B260" t="s">
        <v>1640</v>
      </c>
      <c r="C260">
        <v>28</v>
      </c>
      <c r="D260" t="s">
        <v>1309</v>
      </c>
      <c r="E260">
        <v>1253.1130651249398</v>
      </c>
      <c r="F260" t="s">
        <v>1636</v>
      </c>
      <c r="G260">
        <v>264</v>
      </c>
      <c r="H260" t="s">
        <v>14</v>
      </c>
      <c r="I260" t="s">
        <v>1637</v>
      </c>
      <c r="J260" t="s">
        <v>1638</v>
      </c>
      <c r="K260">
        <v>25.145935999999999</v>
      </c>
      <c r="L260">
        <v>121.493009</v>
      </c>
      <c r="M260" t="s">
        <v>2654</v>
      </c>
      <c r="N260" t="s">
        <v>2880</v>
      </c>
      <c r="O260" t="str">
        <f t="shared" si="4"/>
        <v>https://api.mapbox.com/directions/v5/mapbox/walking/121.493009,25.145936,121.485373, 25.137665?access_token=pk.eyJ1IjoiZ3JhbnRhYmM5OSIsImEiOiJjamhoZ2VrMGcxdDdmM2FwM3U2emkxZDBjIn0.RFRCH0jQOLFTAK7g93VM7Q</v>
      </c>
      <c r="P260" t="s">
        <v>3182</v>
      </c>
    </row>
    <row r="261" spans="1:16" x14ac:dyDescent="0.3">
      <c r="A261" t="s">
        <v>1645</v>
      </c>
      <c r="B261" t="s">
        <v>1646</v>
      </c>
      <c r="C261">
        <v>30</v>
      </c>
      <c r="D261" t="s">
        <v>1454</v>
      </c>
      <c r="E261">
        <v>695.30380295136206</v>
      </c>
      <c r="F261" t="s">
        <v>1642</v>
      </c>
      <c r="G261">
        <v>265</v>
      </c>
      <c r="H261" t="s">
        <v>14</v>
      </c>
      <c r="I261" t="s">
        <v>1643</v>
      </c>
      <c r="J261" t="s">
        <v>1644</v>
      </c>
      <c r="K261">
        <v>25.135394000000002</v>
      </c>
      <c r="L261">
        <v>121.47799999999999</v>
      </c>
      <c r="M261" t="s">
        <v>2666</v>
      </c>
      <c r="N261" t="s">
        <v>2889</v>
      </c>
      <c r="O261" t="str">
        <f t="shared" si="4"/>
        <v>https://api.mapbox.com/directions/v5/mapbox/walking/121.478,25.135394,121.473657, 25.130905?access_token=pk.eyJ1IjoiZ3JhbnRhYmM5OSIsImEiOiJjamhoZ2VrMGcxdDdmM2FwM3U2emkxZDBjIn0.RFRCH0jQOLFTAK7g93VM7Q</v>
      </c>
      <c r="P261" t="s">
        <v>3183</v>
      </c>
    </row>
    <row r="262" spans="1:16" x14ac:dyDescent="0.3">
      <c r="A262" t="s">
        <v>1651</v>
      </c>
      <c r="B262" t="s">
        <v>1652</v>
      </c>
      <c r="C262">
        <v>34</v>
      </c>
      <c r="D262" t="s">
        <v>849</v>
      </c>
      <c r="E262">
        <v>309.29679302353219</v>
      </c>
      <c r="F262" t="s">
        <v>1648</v>
      </c>
      <c r="G262">
        <v>266</v>
      </c>
      <c r="H262" t="s">
        <v>14</v>
      </c>
      <c r="I262" t="s">
        <v>1649</v>
      </c>
      <c r="J262" t="s">
        <v>1650</v>
      </c>
      <c r="K262">
        <v>25.080258000000001</v>
      </c>
      <c r="L262">
        <v>121.564806</v>
      </c>
      <c r="M262" t="s">
        <v>2619</v>
      </c>
      <c r="N262" t="s">
        <v>2849</v>
      </c>
      <c r="O262" t="str">
        <f t="shared" si="4"/>
        <v>https://api.mapbox.com/directions/v5/mapbox/walking/121.564806,25.080258,121.566647, 25.082339?access_token=pk.eyJ1IjoiZ3JhbnRhYmM5OSIsImEiOiJjamhoZ2VrMGcxdDdmM2FwM3U2emkxZDBjIn0.RFRCH0jQOLFTAK7g93VM7Q</v>
      </c>
      <c r="P262" t="s">
        <v>3184</v>
      </c>
    </row>
    <row r="263" spans="1:16" x14ac:dyDescent="0.3">
      <c r="A263" t="s">
        <v>1657</v>
      </c>
      <c r="B263" t="s">
        <v>1658</v>
      </c>
      <c r="C263">
        <v>38</v>
      </c>
      <c r="D263" t="s">
        <v>150</v>
      </c>
      <c r="E263">
        <v>229.87043582862461</v>
      </c>
      <c r="F263" t="s">
        <v>1654</v>
      </c>
      <c r="G263">
        <v>267</v>
      </c>
      <c r="H263" t="s">
        <v>14</v>
      </c>
      <c r="I263" t="s">
        <v>1655</v>
      </c>
      <c r="J263" t="s">
        <v>1656</v>
      </c>
      <c r="K263">
        <v>25.050619999999999</v>
      </c>
      <c r="L263">
        <v>121.58019400000001</v>
      </c>
      <c r="M263" t="s">
        <v>2656</v>
      </c>
      <c r="N263" t="s">
        <v>2882</v>
      </c>
      <c r="O263" t="str">
        <f t="shared" si="4"/>
        <v>https://api.mapbox.com/directions/v5/mapbox/walking/121.580194,25.05062,121.57813, 25.050557?access_token=pk.eyJ1IjoiZ3JhbnRhYmM5OSIsImEiOiJjamhoZ2VrMGcxdDdmM2FwM3U2emkxZDBjIn0.RFRCH0jQOLFTAK7g93VM7Q</v>
      </c>
      <c r="P263" t="s">
        <v>3185</v>
      </c>
    </row>
    <row r="264" spans="1:16" x14ac:dyDescent="0.3">
      <c r="A264" t="s">
        <v>1663</v>
      </c>
      <c r="B264" t="s">
        <v>1664</v>
      </c>
      <c r="C264">
        <v>30</v>
      </c>
      <c r="D264" t="s">
        <v>157</v>
      </c>
      <c r="E264">
        <v>517.09700850570835</v>
      </c>
      <c r="F264" t="s">
        <v>1660</v>
      </c>
      <c r="G264">
        <v>268</v>
      </c>
      <c r="H264" t="s">
        <v>14</v>
      </c>
      <c r="I264" t="s">
        <v>1661</v>
      </c>
      <c r="J264" t="s">
        <v>1662</v>
      </c>
      <c r="K264">
        <v>25.056654999999999</v>
      </c>
      <c r="L264">
        <v>121.607055</v>
      </c>
      <c r="M264" t="s">
        <v>2529</v>
      </c>
      <c r="N264" t="s">
        <v>2769</v>
      </c>
      <c r="O264" t="str">
        <f t="shared" si="4"/>
        <v>https://api.mapbox.com/directions/v5/mapbox/walking/121.607055,25.056655,121.60743, 25.052025?access_token=pk.eyJ1IjoiZ3JhbnRhYmM5OSIsImEiOiJjamhoZ2VrMGcxdDdmM2FwM3U2emkxZDBjIn0.RFRCH0jQOLFTAK7g93VM7Q</v>
      </c>
      <c r="P264" t="s">
        <v>3186</v>
      </c>
    </row>
    <row r="265" spans="1:16" x14ac:dyDescent="0.3">
      <c r="A265" t="s">
        <v>1669</v>
      </c>
      <c r="B265" t="s">
        <v>1670</v>
      </c>
      <c r="C265">
        <v>30</v>
      </c>
      <c r="D265" t="s">
        <v>836</v>
      </c>
      <c r="E265">
        <v>1025.8536526097419</v>
      </c>
      <c r="F265" t="s">
        <v>1666</v>
      </c>
      <c r="G265">
        <v>269</v>
      </c>
      <c r="H265" t="s">
        <v>14</v>
      </c>
      <c r="I265" t="s">
        <v>1667</v>
      </c>
      <c r="J265" t="s">
        <v>1668</v>
      </c>
      <c r="K265">
        <v>25.070723000000001</v>
      </c>
      <c r="L265">
        <v>121.590304</v>
      </c>
      <c r="M265" t="s">
        <v>2634</v>
      </c>
      <c r="N265" t="s">
        <v>2862</v>
      </c>
      <c r="O265" t="str">
        <f t="shared" si="4"/>
        <v>https://api.mapbox.com/directions/v5/mapbox/walking/121.590304,25.070723,121.58564, 25.078671?access_token=pk.eyJ1IjoiZ3JhbnRhYmM5OSIsImEiOiJjamhoZ2VrMGcxdDdmM2FwM3U2emkxZDBjIn0.RFRCH0jQOLFTAK7g93VM7Q</v>
      </c>
      <c r="P265" t="s">
        <v>3187</v>
      </c>
    </row>
    <row r="266" spans="1:16" x14ac:dyDescent="0.3">
      <c r="A266" t="s">
        <v>1675</v>
      </c>
      <c r="B266" t="s">
        <v>1676</v>
      </c>
      <c r="C266">
        <v>34</v>
      </c>
      <c r="D266" t="s">
        <v>737</v>
      </c>
      <c r="E266">
        <v>784.89277105318251</v>
      </c>
      <c r="F266" t="s">
        <v>1672</v>
      </c>
      <c r="G266">
        <v>270</v>
      </c>
      <c r="H266" t="s">
        <v>14</v>
      </c>
      <c r="I266" t="s">
        <v>1673</v>
      </c>
      <c r="J266" t="s">
        <v>1674</v>
      </c>
      <c r="K266">
        <v>25.105429000000001</v>
      </c>
      <c r="L266">
        <v>121.529217</v>
      </c>
      <c r="M266" t="s">
        <v>2585</v>
      </c>
      <c r="N266" t="s">
        <v>2820</v>
      </c>
      <c r="O266" t="str">
        <f t="shared" si="4"/>
        <v>https://api.mapbox.com/directions/v5/mapbox/walking/121.529217,25.105429,121.522356, 25.103804?access_token=pk.eyJ1IjoiZ3JhbnRhYmM5OSIsImEiOiJjamhoZ2VrMGcxdDdmM2FwM3U2emkxZDBjIn0.RFRCH0jQOLFTAK7g93VM7Q</v>
      </c>
      <c r="P266" t="s">
        <v>3188</v>
      </c>
    </row>
    <row r="267" spans="1:16" x14ac:dyDescent="0.3">
      <c r="A267" t="s">
        <v>1681</v>
      </c>
      <c r="B267" t="s">
        <v>1682</v>
      </c>
      <c r="C267">
        <v>28</v>
      </c>
      <c r="D267" t="s">
        <v>344</v>
      </c>
      <c r="E267">
        <v>367.37675149707269</v>
      </c>
      <c r="F267" t="s">
        <v>1678</v>
      </c>
      <c r="G267">
        <v>271</v>
      </c>
      <c r="H267" t="s">
        <v>14</v>
      </c>
      <c r="I267" t="s">
        <v>1679</v>
      </c>
      <c r="J267" t="s">
        <v>1680</v>
      </c>
      <c r="K267">
        <v>25.048334000000001</v>
      </c>
      <c r="L267">
        <v>121.534693</v>
      </c>
      <c r="M267" t="s">
        <v>2555</v>
      </c>
      <c r="N267" t="s">
        <v>2792</v>
      </c>
      <c r="O267" t="str">
        <f t="shared" si="4"/>
        <v>https://api.mapbox.com/directions/v5/mapbox/walking/121.534693,25.048334,121.53287, 25.051085?access_token=pk.eyJ1IjoiZ3JhbnRhYmM5OSIsImEiOiJjamhoZ2VrMGcxdDdmM2FwM3U2emkxZDBjIn0.RFRCH0jQOLFTAK7g93VM7Q</v>
      </c>
      <c r="P267" t="s">
        <v>3189</v>
      </c>
    </row>
    <row r="268" spans="1:16" x14ac:dyDescent="0.3">
      <c r="A268" t="s">
        <v>1687</v>
      </c>
      <c r="B268" t="s">
        <v>1688</v>
      </c>
      <c r="C268">
        <v>32</v>
      </c>
      <c r="D268" t="s">
        <v>910</v>
      </c>
      <c r="E268">
        <v>1652.5631865314826</v>
      </c>
      <c r="F268" t="s">
        <v>1684</v>
      </c>
      <c r="G268">
        <v>272</v>
      </c>
      <c r="H268" t="s">
        <v>14</v>
      </c>
      <c r="I268" t="s">
        <v>1685</v>
      </c>
      <c r="J268" t="s">
        <v>1686</v>
      </c>
      <c r="K268">
        <v>24.984707</v>
      </c>
      <c r="L268">
        <v>121.563125</v>
      </c>
      <c r="M268" t="s">
        <v>2606</v>
      </c>
      <c r="N268" t="s">
        <v>2839</v>
      </c>
      <c r="O268" t="str">
        <f t="shared" si="4"/>
        <v>https://api.mapbox.com/directions/v5/mapbox/walking/121.563125,24.984707,121.568409, 24.99858?access_token=pk.eyJ1IjoiZ3JhbnRhYmM5OSIsImEiOiJjamhoZ2VrMGcxdDdmM2FwM3U2emkxZDBjIn0.RFRCH0jQOLFTAK7g93VM7Q</v>
      </c>
      <c r="P268" t="s">
        <v>3190</v>
      </c>
    </row>
    <row r="269" spans="1:16" x14ac:dyDescent="0.3">
      <c r="A269" t="s">
        <v>1693</v>
      </c>
      <c r="B269" t="s">
        <v>1694</v>
      </c>
      <c r="C269">
        <v>38</v>
      </c>
      <c r="D269" t="s">
        <v>737</v>
      </c>
      <c r="E269">
        <v>1684.2101590949771</v>
      </c>
      <c r="F269" t="s">
        <v>1690</v>
      </c>
      <c r="G269">
        <v>273</v>
      </c>
      <c r="H269" t="s">
        <v>14</v>
      </c>
      <c r="I269" t="s">
        <v>1691</v>
      </c>
      <c r="J269" t="s">
        <v>1692</v>
      </c>
      <c r="K269">
        <v>25.110437000000001</v>
      </c>
      <c r="L269">
        <v>121.535954</v>
      </c>
      <c r="M269" t="s">
        <v>2585</v>
      </c>
      <c r="N269" t="s">
        <v>2820</v>
      </c>
      <c r="O269" t="str">
        <f t="shared" si="4"/>
        <v>https://api.mapbox.com/directions/v5/mapbox/walking/121.535954,25.110437,121.522356, 25.103804?access_token=pk.eyJ1IjoiZ3JhbnRhYmM5OSIsImEiOiJjamhoZ2VrMGcxdDdmM2FwM3U2emkxZDBjIn0.RFRCH0jQOLFTAK7g93VM7Q</v>
      </c>
      <c r="P269" t="s">
        <v>3191</v>
      </c>
    </row>
    <row r="270" spans="1:16" x14ac:dyDescent="0.3">
      <c r="A270" t="s">
        <v>1699</v>
      </c>
      <c r="B270" t="s">
        <v>1700</v>
      </c>
      <c r="C270">
        <v>34</v>
      </c>
      <c r="D270" t="s">
        <v>836</v>
      </c>
      <c r="E270">
        <v>1371.1411520231038</v>
      </c>
      <c r="F270" t="s">
        <v>1696</v>
      </c>
      <c r="G270">
        <v>274</v>
      </c>
      <c r="H270" t="s">
        <v>14</v>
      </c>
      <c r="I270" t="s">
        <v>1697</v>
      </c>
      <c r="J270" t="s">
        <v>1698</v>
      </c>
      <c r="K270">
        <v>25.066997000000001</v>
      </c>
      <c r="L270">
        <v>121.57983299999999</v>
      </c>
      <c r="M270" t="s">
        <v>2664</v>
      </c>
      <c r="N270" t="s">
        <v>2831</v>
      </c>
      <c r="O270" t="str">
        <f t="shared" si="4"/>
        <v>https://api.mapbox.com/directions/v5/mapbox/walking/121.579833,25.066997,121.58447, 25.078408?access_token=pk.eyJ1IjoiZ3JhbnRhYmM5OSIsImEiOiJjamhoZ2VrMGcxdDdmM2FwM3U2emkxZDBjIn0.RFRCH0jQOLFTAK7g93VM7Q</v>
      </c>
      <c r="P270" t="s">
        <v>3192</v>
      </c>
    </row>
    <row r="271" spans="1:16" x14ac:dyDescent="0.3">
      <c r="A271" t="s">
        <v>1705</v>
      </c>
      <c r="B271" t="s">
        <v>1706</v>
      </c>
      <c r="C271">
        <v>58</v>
      </c>
      <c r="D271" t="s">
        <v>536</v>
      </c>
      <c r="E271">
        <v>103.72790531975522</v>
      </c>
      <c r="F271" t="s">
        <v>1702</v>
      </c>
      <c r="G271">
        <v>275</v>
      </c>
      <c r="H271" t="s">
        <v>14</v>
      </c>
      <c r="I271" t="s">
        <v>1703</v>
      </c>
      <c r="J271" t="s">
        <v>1704</v>
      </c>
      <c r="K271">
        <v>25.040987999999999</v>
      </c>
      <c r="L271">
        <v>121.507688</v>
      </c>
      <c r="M271" t="s">
        <v>2676</v>
      </c>
      <c r="N271" t="s">
        <v>2897</v>
      </c>
      <c r="O271" t="str">
        <f t="shared" si="4"/>
        <v>https://api.mapbox.com/directions/v5/mapbox/walking/121.507688,25.040988,121.508435, 25.041545?access_token=pk.eyJ1IjoiZ3JhbnRhYmM5OSIsImEiOiJjamhoZ2VrMGcxdDdmM2FwM3U2emkxZDBjIn0.RFRCH0jQOLFTAK7g93VM7Q</v>
      </c>
      <c r="P271" t="s">
        <v>3193</v>
      </c>
    </row>
    <row r="272" spans="1:16" x14ac:dyDescent="0.3">
      <c r="A272" t="s">
        <v>1711</v>
      </c>
      <c r="B272" t="s">
        <v>1712</v>
      </c>
      <c r="C272">
        <v>38</v>
      </c>
      <c r="D272" t="s">
        <v>39</v>
      </c>
      <c r="E272">
        <v>515.81243149195939</v>
      </c>
      <c r="F272" t="s">
        <v>1708</v>
      </c>
      <c r="G272">
        <v>276</v>
      </c>
      <c r="H272" t="s">
        <v>14</v>
      </c>
      <c r="I272" t="s">
        <v>1709</v>
      </c>
      <c r="J272" t="s">
        <v>1710</v>
      </c>
      <c r="K272">
        <v>25.028679</v>
      </c>
      <c r="L272">
        <v>121.55932</v>
      </c>
      <c r="M272" t="s">
        <v>2677</v>
      </c>
      <c r="N272" t="s">
        <v>2744</v>
      </c>
      <c r="O272" t="str">
        <f t="shared" si="4"/>
        <v>https://api.mapbox.com/directions/v5/mapbox/walking/121.55932,25.028679,121.561564, 25.03273?access_token=pk.eyJ1IjoiZ3JhbnRhYmM5OSIsImEiOiJjamhoZ2VrMGcxdDdmM2FwM3U2emkxZDBjIn0.RFRCH0jQOLFTAK7g93VM7Q</v>
      </c>
      <c r="P272" t="s">
        <v>3194</v>
      </c>
    </row>
    <row r="273" spans="1:16" x14ac:dyDescent="0.3">
      <c r="A273" t="s">
        <v>1717</v>
      </c>
      <c r="B273" t="s">
        <v>1718</v>
      </c>
      <c r="C273">
        <v>32</v>
      </c>
      <c r="D273" t="s">
        <v>536</v>
      </c>
      <c r="E273">
        <v>207.39084045563516</v>
      </c>
      <c r="F273" t="s">
        <v>1714</v>
      </c>
      <c r="G273">
        <v>277</v>
      </c>
      <c r="H273" t="s">
        <v>14</v>
      </c>
      <c r="I273" t="s">
        <v>1715</v>
      </c>
      <c r="J273" t="s">
        <v>1716</v>
      </c>
      <c r="K273">
        <v>25.044091000000002</v>
      </c>
      <c r="L273">
        <v>121.51025</v>
      </c>
      <c r="M273" t="s">
        <v>2678</v>
      </c>
      <c r="N273" t="s">
        <v>2898</v>
      </c>
      <c r="O273" t="str">
        <f t="shared" si="4"/>
        <v>https://api.mapbox.com/directions/v5/mapbox/walking/121.51025,25.044091,121.508789, 25.04293?access_token=pk.eyJ1IjoiZ3JhbnRhYmM5OSIsImEiOiJjamhoZ2VrMGcxdDdmM2FwM3U2emkxZDBjIn0.RFRCH0jQOLFTAK7g93VM7Q</v>
      </c>
      <c r="P273" t="s">
        <v>3195</v>
      </c>
    </row>
    <row r="274" spans="1:16" x14ac:dyDescent="0.3">
      <c r="A274" t="s">
        <v>1723</v>
      </c>
      <c r="B274" t="s">
        <v>1724</v>
      </c>
      <c r="C274">
        <v>32</v>
      </c>
      <c r="D274" t="s">
        <v>177</v>
      </c>
      <c r="E274">
        <v>1548.2681397946017</v>
      </c>
      <c r="F274" t="s">
        <v>1720</v>
      </c>
      <c r="G274">
        <v>278</v>
      </c>
      <c r="H274" t="s">
        <v>14</v>
      </c>
      <c r="I274" t="s">
        <v>1721</v>
      </c>
      <c r="J274" t="s">
        <v>1722</v>
      </c>
      <c r="K274">
        <v>25.062557000000002</v>
      </c>
      <c r="L274">
        <v>121.586065</v>
      </c>
      <c r="M274" t="s">
        <v>2679</v>
      </c>
      <c r="N274" t="s">
        <v>2899</v>
      </c>
      <c r="O274" t="str">
        <f t="shared" si="4"/>
        <v>https://api.mapbox.com/directions/v5/mapbox/walking/121.586065,25.062557,121.592825, 25.050402?access_token=pk.eyJ1IjoiZ3JhbnRhYmM5OSIsImEiOiJjamhoZ2VrMGcxdDdmM2FwM3U2emkxZDBjIn0.RFRCH0jQOLFTAK7g93VM7Q</v>
      </c>
      <c r="P274" t="s">
        <v>3196</v>
      </c>
    </row>
    <row r="275" spans="1:16" x14ac:dyDescent="0.3">
      <c r="A275" t="s">
        <v>1729</v>
      </c>
      <c r="B275" t="s">
        <v>1730</v>
      </c>
      <c r="C275">
        <v>48</v>
      </c>
      <c r="D275" t="s">
        <v>157</v>
      </c>
      <c r="E275">
        <v>169.34168135438065</v>
      </c>
      <c r="F275" t="s">
        <v>1726</v>
      </c>
      <c r="G275">
        <v>279</v>
      </c>
      <c r="H275" t="s">
        <v>14</v>
      </c>
      <c r="I275" t="s">
        <v>1727</v>
      </c>
      <c r="J275" t="s">
        <v>1728</v>
      </c>
      <c r="K275">
        <v>25.053432000000001</v>
      </c>
      <c r="L275">
        <v>121.606331</v>
      </c>
      <c r="M275" t="s">
        <v>2512</v>
      </c>
      <c r="N275" t="s">
        <v>2753</v>
      </c>
      <c r="O275" t="str">
        <f t="shared" si="4"/>
        <v>https://api.mapbox.com/directions/v5/mapbox/walking/121.606331,25.053432,121.606357, 25.051911?access_token=pk.eyJ1IjoiZ3JhbnRhYmM5OSIsImEiOiJjamhoZ2VrMGcxdDdmM2FwM3U2emkxZDBjIn0.RFRCH0jQOLFTAK7g93VM7Q</v>
      </c>
      <c r="P275" t="s">
        <v>3197</v>
      </c>
    </row>
    <row r="276" spans="1:16" x14ac:dyDescent="0.3">
      <c r="A276" t="s">
        <v>1735</v>
      </c>
      <c r="B276" t="s">
        <v>1736</v>
      </c>
      <c r="C276">
        <v>28</v>
      </c>
      <c r="D276" t="s">
        <v>630</v>
      </c>
      <c r="E276">
        <v>981.46324470172351</v>
      </c>
      <c r="F276" t="s">
        <v>1732</v>
      </c>
      <c r="G276">
        <v>280</v>
      </c>
      <c r="H276" t="s">
        <v>14</v>
      </c>
      <c r="I276" t="s">
        <v>1733</v>
      </c>
      <c r="J276" t="s">
        <v>1734</v>
      </c>
      <c r="K276">
        <v>25.089034000000002</v>
      </c>
      <c r="L276">
        <v>121.51732</v>
      </c>
      <c r="M276" t="s">
        <v>2610</v>
      </c>
      <c r="N276" t="s">
        <v>2843</v>
      </c>
      <c r="O276" t="str">
        <f t="shared" si="4"/>
        <v>https://api.mapbox.com/directions/v5/mapbox/walking/121.51732,25.089034,121.525175, 25.08503?access_token=pk.eyJ1IjoiZ3JhbnRhYmM5OSIsImEiOiJjamhoZ2VrMGcxdDdmM2FwM3U2emkxZDBjIn0.RFRCH0jQOLFTAK7g93VM7Q</v>
      </c>
      <c r="P276" t="s">
        <v>3198</v>
      </c>
    </row>
    <row r="277" spans="1:16" x14ac:dyDescent="0.3">
      <c r="A277" t="s">
        <v>1741</v>
      </c>
      <c r="B277" t="s">
        <v>1742</v>
      </c>
      <c r="C277">
        <v>32</v>
      </c>
      <c r="D277" t="s">
        <v>344</v>
      </c>
      <c r="E277">
        <v>94.891296198775677</v>
      </c>
      <c r="F277" t="s">
        <v>1738</v>
      </c>
      <c r="G277">
        <v>281</v>
      </c>
      <c r="H277" t="s">
        <v>14</v>
      </c>
      <c r="I277" t="s">
        <v>1739</v>
      </c>
      <c r="J277" t="s">
        <v>1740</v>
      </c>
      <c r="K277">
        <v>25.050245</v>
      </c>
      <c r="L277">
        <v>121.532725</v>
      </c>
      <c r="M277" t="s">
        <v>2555</v>
      </c>
      <c r="N277" t="s">
        <v>2792</v>
      </c>
      <c r="O277" t="str">
        <f t="shared" si="4"/>
        <v>https://api.mapbox.com/directions/v5/mapbox/walking/121.532725,25.050245,121.53287, 25.051085?access_token=pk.eyJ1IjoiZ3JhbnRhYmM5OSIsImEiOiJjamhoZ2VrMGcxdDdmM2FwM3U2emkxZDBjIn0.RFRCH0jQOLFTAK7g93VM7Q</v>
      </c>
      <c r="P277" t="s">
        <v>3199</v>
      </c>
    </row>
    <row r="278" spans="1:16" x14ac:dyDescent="0.3">
      <c r="A278" t="s">
        <v>1747</v>
      </c>
      <c r="B278" t="s">
        <v>1748</v>
      </c>
      <c r="C278">
        <v>30</v>
      </c>
      <c r="D278" t="s">
        <v>110</v>
      </c>
      <c r="E278">
        <v>362.84418542703685</v>
      </c>
      <c r="F278" t="s">
        <v>1744</v>
      </c>
      <c r="G278">
        <v>282</v>
      </c>
      <c r="H278" t="s">
        <v>14</v>
      </c>
      <c r="I278" t="s">
        <v>1745</v>
      </c>
      <c r="J278" t="s">
        <v>1746</v>
      </c>
      <c r="K278">
        <v>25.041934999999999</v>
      </c>
      <c r="L278">
        <v>121.57199900000001</v>
      </c>
      <c r="M278" t="s">
        <v>2680</v>
      </c>
      <c r="N278" t="s">
        <v>2755</v>
      </c>
      <c r="O278" t="str">
        <f t="shared" si="4"/>
        <v>https://api.mapbox.com/directions/v5/mapbox/walking/121.571999,25.041935,121.57512, 25.040995?access_token=pk.eyJ1IjoiZ3JhbnRhYmM5OSIsImEiOiJjamhoZ2VrMGcxdDdmM2FwM3U2emkxZDBjIn0.RFRCH0jQOLFTAK7g93VM7Q</v>
      </c>
      <c r="P278" t="s">
        <v>3200</v>
      </c>
    </row>
    <row r="279" spans="1:16" x14ac:dyDescent="0.3">
      <c r="A279" t="s">
        <v>1753</v>
      </c>
      <c r="B279" t="s">
        <v>1754</v>
      </c>
      <c r="C279">
        <v>32</v>
      </c>
      <c r="D279" t="s">
        <v>1264</v>
      </c>
      <c r="E279">
        <v>286.54789457306151</v>
      </c>
      <c r="F279" t="s">
        <v>1750</v>
      </c>
      <c r="G279">
        <v>283</v>
      </c>
      <c r="H279" t="s">
        <v>14</v>
      </c>
      <c r="I279" t="s">
        <v>1751</v>
      </c>
      <c r="J279" t="s">
        <v>1752</v>
      </c>
      <c r="K279">
        <v>25.127959000000001</v>
      </c>
      <c r="L279">
        <v>121.46769999999999</v>
      </c>
      <c r="M279" t="s">
        <v>2648</v>
      </c>
      <c r="N279" t="s">
        <v>2876</v>
      </c>
      <c r="O279" t="str">
        <f t="shared" si="4"/>
        <v>https://api.mapbox.com/directions/v5/mapbox/walking/121.4677,25.127959,121.467215, 25.125431?access_token=pk.eyJ1IjoiZ3JhbnRhYmM5OSIsImEiOiJjamhoZ2VrMGcxdDdmM2FwM3U2emkxZDBjIn0.RFRCH0jQOLFTAK7g93VM7Q</v>
      </c>
      <c r="P279" t="s">
        <v>3201</v>
      </c>
    </row>
    <row r="280" spans="1:16" x14ac:dyDescent="0.3">
      <c r="A280" t="s">
        <v>1759</v>
      </c>
      <c r="B280" t="s">
        <v>1760</v>
      </c>
      <c r="C280">
        <v>44</v>
      </c>
      <c r="D280" t="s">
        <v>751</v>
      </c>
      <c r="E280">
        <v>488.03790219558374</v>
      </c>
      <c r="F280" t="s">
        <v>1756</v>
      </c>
      <c r="G280">
        <v>284</v>
      </c>
      <c r="H280" t="s">
        <v>14</v>
      </c>
      <c r="I280" t="s">
        <v>1757</v>
      </c>
      <c r="J280" t="s">
        <v>1758</v>
      </c>
      <c r="K280">
        <v>25.096166</v>
      </c>
      <c r="L280">
        <v>121.522096</v>
      </c>
      <c r="M280" t="s">
        <v>2587</v>
      </c>
      <c r="N280" t="s">
        <v>2822</v>
      </c>
      <c r="O280" t="str">
        <f t="shared" si="4"/>
        <v>https://api.mapbox.com/directions/v5/mapbox/walking/121.522096,25.096166,121.525966, 25.094106?access_token=pk.eyJ1IjoiZ3JhbnRhYmM5OSIsImEiOiJjamhoZ2VrMGcxdDdmM2FwM3U2emkxZDBjIn0.RFRCH0jQOLFTAK7g93VM7Q</v>
      </c>
      <c r="P280" t="s">
        <v>3202</v>
      </c>
    </row>
    <row r="281" spans="1:16" x14ac:dyDescent="0.3">
      <c r="A281" t="s">
        <v>1765</v>
      </c>
      <c r="B281" t="s">
        <v>1766</v>
      </c>
      <c r="C281">
        <v>40</v>
      </c>
      <c r="D281" t="s">
        <v>421</v>
      </c>
      <c r="E281">
        <v>874.0010826472809</v>
      </c>
      <c r="F281" t="s">
        <v>1762</v>
      </c>
      <c r="G281">
        <v>285</v>
      </c>
      <c r="H281" t="s">
        <v>14</v>
      </c>
      <c r="I281" t="s">
        <v>1763</v>
      </c>
      <c r="J281" t="s">
        <v>1764</v>
      </c>
      <c r="K281">
        <v>25.025966</v>
      </c>
      <c r="L281">
        <v>121.51376999999999</v>
      </c>
      <c r="M281" t="s">
        <v>2681</v>
      </c>
      <c r="N281" t="s">
        <v>2803</v>
      </c>
      <c r="O281" t="str">
        <f t="shared" si="4"/>
        <v>https://api.mapbox.com/directions/v5/mapbox/walking/121.51377,25.025966,121.518261, 25.03240?access_token=pk.eyJ1IjoiZ3JhbnRhYmM5OSIsImEiOiJjamhoZ2VrMGcxdDdmM2FwM3U2emkxZDBjIn0.RFRCH0jQOLFTAK7g93VM7Q</v>
      </c>
      <c r="P281" t="s">
        <v>3203</v>
      </c>
    </row>
    <row r="282" spans="1:16" x14ac:dyDescent="0.3">
      <c r="A282" t="s">
        <v>1771</v>
      </c>
      <c r="B282" t="s">
        <v>1772</v>
      </c>
      <c r="C282">
        <v>44</v>
      </c>
      <c r="D282" t="s">
        <v>849</v>
      </c>
      <c r="E282">
        <v>460.83371832814083</v>
      </c>
      <c r="F282" t="s">
        <v>1768</v>
      </c>
      <c r="G282">
        <v>286</v>
      </c>
      <c r="H282" t="s">
        <v>14</v>
      </c>
      <c r="I282" t="s">
        <v>1769</v>
      </c>
      <c r="J282" t="s">
        <v>1770</v>
      </c>
      <c r="K282">
        <v>25.086372000000001</v>
      </c>
      <c r="L282">
        <v>121.565713</v>
      </c>
      <c r="M282" t="s">
        <v>2619</v>
      </c>
      <c r="N282" t="s">
        <v>2849</v>
      </c>
      <c r="O282" t="str">
        <f t="shared" si="4"/>
        <v>https://api.mapbox.com/directions/v5/mapbox/walking/121.565713,25.086372,121.566647, 25.082339?access_token=pk.eyJ1IjoiZ3JhbnRhYmM5OSIsImEiOiJjamhoZ2VrMGcxdDdmM2FwM3U2emkxZDBjIn0.RFRCH0jQOLFTAK7g93VM7Q</v>
      </c>
      <c r="P282" t="s">
        <v>3204</v>
      </c>
    </row>
    <row r="283" spans="1:16" x14ac:dyDescent="0.3">
      <c r="A283" t="s">
        <v>1777</v>
      </c>
      <c r="B283" t="s">
        <v>1778</v>
      </c>
      <c r="C283">
        <v>40</v>
      </c>
      <c r="D283" t="s">
        <v>231</v>
      </c>
      <c r="E283">
        <v>831.15674837477013</v>
      </c>
      <c r="F283" t="s">
        <v>1774</v>
      </c>
      <c r="G283">
        <v>287</v>
      </c>
      <c r="H283" t="s">
        <v>14</v>
      </c>
      <c r="I283" t="s">
        <v>1775</v>
      </c>
      <c r="J283" t="s">
        <v>1776</v>
      </c>
      <c r="K283">
        <v>25.066424000000001</v>
      </c>
      <c r="L283">
        <v>121.53735399999999</v>
      </c>
      <c r="M283" t="s">
        <v>2537</v>
      </c>
      <c r="N283" t="s">
        <v>2776</v>
      </c>
      <c r="O283" t="str">
        <f t="shared" si="4"/>
        <v>https://api.mapbox.com/directions/v5/mapbox/walking/121.537354,25.066424,121.532991, 25.060365?access_token=pk.eyJ1IjoiZ3JhbnRhYmM5OSIsImEiOiJjamhoZ2VrMGcxdDdmM2FwM3U2emkxZDBjIn0.RFRCH0jQOLFTAK7g93VM7Q</v>
      </c>
      <c r="P283" t="s">
        <v>3205</v>
      </c>
    </row>
    <row r="284" spans="1:16" x14ac:dyDescent="0.3">
      <c r="A284" t="s">
        <v>1783</v>
      </c>
      <c r="B284" t="s">
        <v>1784</v>
      </c>
      <c r="C284">
        <v>62</v>
      </c>
      <c r="D284" t="s">
        <v>369</v>
      </c>
      <c r="E284">
        <v>246.55106060462464</v>
      </c>
      <c r="F284" t="s">
        <v>1780</v>
      </c>
      <c r="G284">
        <v>288</v>
      </c>
      <c r="H284" t="s">
        <v>14</v>
      </c>
      <c r="I284" t="s">
        <v>1781</v>
      </c>
      <c r="J284" t="s">
        <v>1782</v>
      </c>
      <c r="K284">
        <v>25.041927999999999</v>
      </c>
      <c r="L284">
        <v>121.524591</v>
      </c>
      <c r="M284" t="s">
        <v>2542</v>
      </c>
      <c r="N284" t="s">
        <v>2780</v>
      </c>
      <c r="O284" t="str">
        <f t="shared" si="4"/>
        <v>https://api.mapbox.com/directions/v5/mapbox/walking/121.524591,25.041928,121.524217, 25.044111?access_token=pk.eyJ1IjoiZ3JhbnRhYmM5OSIsImEiOiJjamhoZ2VrMGcxdDdmM2FwM3U2emkxZDBjIn0.RFRCH0jQOLFTAK7g93VM7Q</v>
      </c>
      <c r="P284" t="s">
        <v>3206</v>
      </c>
    </row>
    <row r="285" spans="1:16" x14ac:dyDescent="0.3">
      <c r="A285" t="s">
        <v>1789</v>
      </c>
      <c r="B285" t="s">
        <v>1790</v>
      </c>
      <c r="C285">
        <v>44</v>
      </c>
      <c r="D285" t="s">
        <v>407</v>
      </c>
      <c r="E285">
        <v>532.62068792479852</v>
      </c>
      <c r="F285" t="s">
        <v>1786</v>
      </c>
      <c r="G285">
        <v>289</v>
      </c>
      <c r="H285" t="s">
        <v>14</v>
      </c>
      <c r="I285" t="s">
        <v>1787</v>
      </c>
      <c r="J285" t="s">
        <v>1788</v>
      </c>
      <c r="K285">
        <v>25.023377</v>
      </c>
      <c r="L285">
        <v>121.518835</v>
      </c>
      <c r="M285" t="s">
        <v>2546</v>
      </c>
      <c r="N285" t="s">
        <v>2784</v>
      </c>
      <c r="O285" t="str">
        <f t="shared" si="4"/>
        <v>https://api.mapbox.com/directions/v5/mapbox/walking/121.518835,25.023377,121.521894, 25.027056?access_token=pk.eyJ1IjoiZ3JhbnRhYmM5OSIsImEiOiJjamhoZ2VrMGcxdDdmM2FwM3U2emkxZDBjIn0.RFRCH0jQOLFTAK7g93VM7Q</v>
      </c>
      <c r="P285" t="s">
        <v>3207</v>
      </c>
    </row>
    <row r="286" spans="1:16" x14ac:dyDescent="0.3">
      <c r="A286" t="s">
        <v>1795</v>
      </c>
      <c r="B286" t="s">
        <v>1796</v>
      </c>
      <c r="C286">
        <v>26</v>
      </c>
      <c r="D286" t="s">
        <v>704</v>
      </c>
      <c r="E286">
        <v>722.01063976191051</v>
      </c>
      <c r="F286" t="s">
        <v>1792</v>
      </c>
      <c r="G286">
        <v>290</v>
      </c>
      <c r="H286" t="s">
        <v>14</v>
      </c>
      <c r="I286" t="s">
        <v>1793</v>
      </c>
      <c r="J286" t="s">
        <v>1794</v>
      </c>
      <c r="K286">
        <v>25.068387000000001</v>
      </c>
      <c r="L286">
        <v>121.530188</v>
      </c>
      <c r="M286" t="s">
        <v>2580</v>
      </c>
      <c r="N286" t="s">
        <v>2815</v>
      </c>
      <c r="O286" t="str">
        <f t="shared" si="4"/>
        <v>https://api.mapbox.com/directions/v5/mapbox/walking/121.530188,25.068387,121.526835, 25.062835?access_token=pk.eyJ1IjoiZ3JhbnRhYmM5OSIsImEiOiJjamhoZ2VrMGcxdDdmM2FwM3U2emkxZDBjIn0.RFRCH0jQOLFTAK7g93VM7Q</v>
      </c>
      <c r="P286" t="s">
        <v>3208</v>
      </c>
    </row>
    <row r="287" spans="1:16" x14ac:dyDescent="0.3">
      <c r="A287" t="s">
        <v>1801</v>
      </c>
      <c r="B287" t="s">
        <v>1802</v>
      </c>
      <c r="C287">
        <v>50</v>
      </c>
      <c r="D287" t="s">
        <v>150</v>
      </c>
      <c r="E287">
        <v>20.379069186954702</v>
      </c>
      <c r="F287" t="s">
        <v>1798</v>
      </c>
      <c r="G287">
        <v>291</v>
      </c>
      <c r="H287" t="s">
        <v>14</v>
      </c>
      <c r="I287" t="s">
        <v>1799</v>
      </c>
      <c r="J287" t="s">
        <v>1800</v>
      </c>
      <c r="K287">
        <v>25.049616</v>
      </c>
      <c r="L287">
        <v>121.577459</v>
      </c>
      <c r="M287" t="s">
        <v>2682</v>
      </c>
      <c r="N287" t="s">
        <v>2900</v>
      </c>
      <c r="O287" t="str">
        <f t="shared" si="4"/>
        <v>https://api.mapbox.com/directions/v5/mapbox/walking/121.577459,25.049616,121.577464, 25.049799?access_token=pk.eyJ1IjoiZ3JhbnRhYmM5OSIsImEiOiJjamhoZ2VrMGcxdDdmM2FwM3U2emkxZDBjIn0.RFRCH0jQOLFTAK7g93VM7Q</v>
      </c>
      <c r="P287" t="s">
        <v>3209</v>
      </c>
    </row>
    <row r="288" spans="1:16" x14ac:dyDescent="0.3">
      <c r="A288" t="s">
        <v>1807</v>
      </c>
      <c r="B288" t="s">
        <v>1808</v>
      </c>
      <c r="C288">
        <v>40</v>
      </c>
      <c r="D288" t="s">
        <v>96</v>
      </c>
      <c r="E288">
        <v>90.90877436610279</v>
      </c>
      <c r="F288" t="s">
        <v>1804</v>
      </c>
      <c r="G288">
        <v>292</v>
      </c>
      <c r="H288" t="s">
        <v>14</v>
      </c>
      <c r="I288" t="s">
        <v>1805</v>
      </c>
      <c r="J288" t="s">
        <v>1806</v>
      </c>
      <c r="K288">
        <v>25.046361000000001</v>
      </c>
      <c r="L288">
        <v>121.582848</v>
      </c>
      <c r="M288" t="s">
        <v>2683</v>
      </c>
      <c r="N288" t="s">
        <v>2901</v>
      </c>
      <c r="O288" t="str">
        <f t="shared" si="4"/>
        <v>https://api.mapbox.com/directions/v5/mapbox/walking/121.582848,25.046361,121.582441, 25.045653?access_token=pk.eyJ1IjoiZ3JhbnRhYmM5OSIsImEiOiJjamhoZ2VrMGcxdDdmM2FwM3U2emkxZDBjIn0.RFRCH0jQOLFTAK7g93VM7Q</v>
      </c>
      <c r="P288" t="s">
        <v>3210</v>
      </c>
    </row>
    <row r="289" spans="1:16" x14ac:dyDescent="0.3">
      <c r="A289" t="s">
        <v>1813</v>
      </c>
      <c r="B289" t="s">
        <v>1814</v>
      </c>
      <c r="C289">
        <v>40</v>
      </c>
      <c r="D289" t="s">
        <v>299</v>
      </c>
      <c r="E289">
        <v>449.90005984197273</v>
      </c>
      <c r="F289" t="s">
        <v>1810</v>
      </c>
      <c r="G289">
        <v>293</v>
      </c>
      <c r="H289" t="s">
        <v>14</v>
      </c>
      <c r="I289" t="s">
        <v>1811</v>
      </c>
      <c r="J289" t="s">
        <v>1812</v>
      </c>
      <c r="K289">
        <v>25.013283999999999</v>
      </c>
      <c r="L289">
        <v>121.53003699999999</v>
      </c>
      <c r="M289" t="s">
        <v>2600</v>
      </c>
      <c r="N289" t="s">
        <v>2834</v>
      </c>
      <c r="O289" t="str">
        <f t="shared" si="4"/>
        <v>https://api.mapbox.com/directions/v5/mapbox/walking/121.530037,25.013284,121.533623, 25.015148?access_token=pk.eyJ1IjoiZ3JhbnRhYmM5OSIsImEiOiJjamhoZ2VrMGcxdDdmM2FwM3U2emkxZDBjIn0.RFRCH0jQOLFTAK7g93VM7Q</v>
      </c>
      <c r="P289" t="s">
        <v>3211</v>
      </c>
    </row>
    <row r="290" spans="1:16" x14ac:dyDescent="0.3">
      <c r="A290" t="s">
        <v>1819</v>
      </c>
      <c r="B290" t="s">
        <v>1820</v>
      </c>
      <c r="C290">
        <v>36</v>
      </c>
      <c r="D290" t="s">
        <v>783</v>
      </c>
      <c r="E290">
        <v>486.70664949298879</v>
      </c>
      <c r="F290" t="s">
        <v>1816</v>
      </c>
      <c r="G290">
        <v>294</v>
      </c>
      <c r="H290" t="s">
        <v>14</v>
      </c>
      <c r="I290" t="s">
        <v>1817</v>
      </c>
      <c r="J290" t="s">
        <v>1818</v>
      </c>
      <c r="K290">
        <v>25.047616999999999</v>
      </c>
      <c r="L290">
        <v>121.540431</v>
      </c>
      <c r="M290" t="s">
        <v>2675</v>
      </c>
      <c r="N290" t="s">
        <v>2896</v>
      </c>
      <c r="O290" t="str">
        <f t="shared" si="4"/>
        <v>https://api.mapbox.com/directions/v5/mapbox/walking/121.540431,25.047617,121.541863, 25.051748?access_token=pk.eyJ1IjoiZ3JhbnRhYmM5OSIsImEiOiJjamhoZ2VrMGcxdDdmM2FwM3U2emkxZDBjIn0.RFRCH0jQOLFTAK7g93VM7Q</v>
      </c>
      <c r="P290" t="s">
        <v>3212</v>
      </c>
    </row>
    <row r="291" spans="1:16" x14ac:dyDescent="0.3">
      <c r="A291" t="s">
        <v>1825</v>
      </c>
      <c r="B291" t="s">
        <v>1826</v>
      </c>
      <c r="C291">
        <v>26</v>
      </c>
      <c r="D291" t="s">
        <v>137</v>
      </c>
      <c r="E291">
        <v>412.11627160245365</v>
      </c>
      <c r="F291" t="s">
        <v>1822</v>
      </c>
      <c r="G291">
        <v>295</v>
      </c>
      <c r="H291" t="s">
        <v>14</v>
      </c>
      <c r="I291" t="s">
        <v>1823</v>
      </c>
      <c r="J291" t="s">
        <v>1824</v>
      </c>
      <c r="K291">
        <v>25.023472999999999</v>
      </c>
      <c r="L291">
        <v>121.541083</v>
      </c>
      <c r="M291" t="s">
        <v>2509</v>
      </c>
      <c r="N291" t="s">
        <v>2751</v>
      </c>
      <c r="O291" t="str">
        <f t="shared" si="4"/>
        <v>https://api.mapbox.com/directions/v5/mapbox/walking/121.541083,25.023473,121.543636, 25.026154?access_token=pk.eyJ1IjoiZ3JhbnRhYmM5OSIsImEiOiJjamhoZ2VrMGcxdDdmM2FwM3U2emkxZDBjIn0.RFRCH0jQOLFTAK7g93VM7Q</v>
      </c>
      <c r="P291" t="s">
        <v>3213</v>
      </c>
    </row>
    <row r="292" spans="1:16" x14ac:dyDescent="0.3">
      <c r="A292" t="s">
        <v>1831</v>
      </c>
      <c r="B292" t="s">
        <v>1832</v>
      </c>
      <c r="C292">
        <v>32</v>
      </c>
      <c r="D292" t="s">
        <v>435</v>
      </c>
      <c r="E292">
        <v>268.07057811895424</v>
      </c>
      <c r="F292" t="s">
        <v>1828</v>
      </c>
      <c r="G292">
        <v>296</v>
      </c>
      <c r="H292" t="s">
        <v>14</v>
      </c>
      <c r="I292" t="s">
        <v>1829</v>
      </c>
      <c r="J292" t="s">
        <v>1830</v>
      </c>
      <c r="K292">
        <v>25.001545</v>
      </c>
      <c r="L292">
        <v>121.536446</v>
      </c>
      <c r="M292" t="s">
        <v>2550</v>
      </c>
      <c r="N292" t="s">
        <v>2788</v>
      </c>
      <c r="O292" t="str">
        <f t="shared" si="4"/>
        <v>https://api.mapbox.com/directions/v5/mapbox/walking/121.536446,25.001545,121.538572, 25.002676?access_token=pk.eyJ1IjoiZ3JhbnRhYmM5OSIsImEiOiJjamhoZ2VrMGcxdDdmM2FwM3U2emkxZDBjIn0.RFRCH0jQOLFTAK7g93VM7Q</v>
      </c>
      <c r="P292" t="s">
        <v>3214</v>
      </c>
    </row>
    <row r="293" spans="1:16" x14ac:dyDescent="0.3">
      <c r="A293" t="s">
        <v>1837</v>
      </c>
      <c r="B293" t="s">
        <v>1838</v>
      </c>
      <c r="C293">
        <v>26</v>
      </c>
      <c r="D293" t="s">
        <v>428</v>
      </c>
      <c r="E293">
        <v>693.55873621307842</v>
      </c>
      <c r="F293" t="s">
        <v>1834</v>
      </c>
      <c r="G293">
        <v>297</v>
      </c>
      <c r="H293" t="s">
        <v>14</v>
      </c>
      <c r="I293" t="s">
        <v>1835</v>
      </c>
      <c r="J293" t="s">
        <v>1836</v>
      </c>
      <c r="K293">
        <v>25.041702000000001</v>
      </c>
      <c r="L293">
        <v>121.499922</v>
      </c>
      <c r="M293" t="s">
        <v>2595</v>
      </c>
      <c r="N293" t="s">
        <v>2829</v>
      </c>
      <c r="O293" t="str">
        <f t="shared" si="4"/>
        <v>https://api.mapbox.com/directions/v5/mapbox/walking/121.499922,25.041702,121.49953, 25.035484?access_token=pk.eyJ1IjoiZ3JhbnRhYmM5OSIsImEiOiJjamhoZ2VrMGcxdDdmM2FwM3U2emkxZDBjIn0.RFRCH0jQOLFTAK7g93VM7Q</v>
      </c>
      <c r="P293" t="s">
        <v>3215</v>
      </c>
    </row>
    <row r="294" spans="1:16" x14ac:dyDescent="0.3">
      <c r="A294" t="s">
        <v>1843</v>
      </c>
      <c r="B294" t="s">
        <v>1844</v>
      </c>
      <c r="C294">
        <v>32</v>
      </c>
      <c r="D294" t="s">
        <v>643</v>
      </c>
      <c r="E294">
        <v>418.45209810383039</v>
      </c>
      <c r="F294" t="s">
        <v>1840</v>
      </c>
      <c r="G294">
        <v>298</v>
      </c>
      <c r="H294" t="s">
        <v>14</v>
      </c>
      <c r="I294" t="s">
        <v>1841</v>
      </c>
      <c r="J294" t="s">
        <v>1842</v>
      </c>
      <c r="K294">
        <v>25.056457999999999</v>
      </c>
      <c r="L294">
        <v>121.516976</v>
      </c>
      <c r="M294" t="s">
        <v>2684</v>
      </c>
      <c r="N294" t="s">
        <v>2902</v>
      </c>
      <c r="O294" t="str">
        <f t="shared" si="4"/>
        <v>https://api.mapbox.com/directions/v5/mapbox/walking/121.516976,25.056458,121.520588, 25.057499?access_token=pk.eyJ1IjoiZ3JhbnRhYmM5OSIsImEiOiJjamhoZ2VrMGcxdDdmM2FwM3U2emkxZDBjIn0.RFRCH0jQOLFTAK7g93VM7Q</v>
      </c>
      <c r="P294" t="s">
        <v>3216</v>
      </c>
    </row>
    <row r="295" spans="1:16" x14ac:dyDescent="0.3">
      <c r="A295" t="s">
        <v>1849</v>
      </c>
      <c r="B295" t="s">
        <v>1850</v>
      </c>
      <c r="C295">
        <v>32</v>
      </c>
      <c r="D295" t="s">
        <v>428</v>
      </c>
      <c r="E295">
        <v>652.50339954493688</v>
      </c>
      <c r="F295" t="s">
        <v>1846</v>
      </c>
      <c r="G295">
        <v>299</v>
      </c>
      <c r="H295" t="s">
        <v>14</v>
      </c>
      <c r="I295" t="s">
        <v>1847</v>
      </c>
      <c r="J295" t="s">
        <v>1848</v>
      </c>
      <c r="K295">
        <v>25.029264000000001</v>
      </c>
      <c r="L295">
        <v>121.499358</v>
      </c>
      <c r="M295" t="s">
        <v>2549</v>
      </c>
      <c r="N295" t="s">
        <v>2787</v>
      </c>
      <c r="O295" t="str">
        <f t="shared" si="4"/>
        <v>https://api.mapbox.com/directions/v5/mapbox/walking/121.499358,25.029264,121.499798, 25.035109?access_token=pk.eyJ1IjoiZ3JhbnRhYmM5OSIsImEiOiJjamhoZ2VrMGcxdDdmM2FwM3U2emkxZDBjIn0.RFRCH0jQOLFTAK7g93VM7Q</v>
      </c>
      <c r="P295" t="s">
        <v>3217</v>
      </c>
    </row>
    <row r="296" spans="1:16" x14ac:dyDescent="0.3">
      <c r="A296" t="s">
        <v>1855</v>
      </c>
      <c r="B296" t="s">
        <v>1856</v>
      </c>
      <c r="C296">
        <v>28</v>
      </c>
      <c r="D296" t="s">
        <v>39</v>
      </c>
      <c r="E296">
        <v>319.78865810662097</v>
      </c>
      <c r="F296" t="s">
        <v>1852</v>
      </c>
      <c r="G296">
        <v>300</v>
      </c>
      <c r="H296" t="s">
        <v>14</v>
      </c>
      <c r="I296" t="s">
        <v>1853</v>
      </c>
      <c r="J296" t="s">
        <v>1854</v>
      </c>
      <c r="K296">
        <v>25.033208999999999</v>
      </c>
      <c r="L296">
        <v>121.55873099999999</v>
      </c>
      <c r="M296" t="s">
        <v>2502</v>
      </c>
      <c r="N296" t="s">
        <v>2744</v>
      </c>
      <c r="O296" t="str">
        <f t="shared" si="4"/>
        <v>https://api.mapbox.com/directions/v5/mapbox/walking/121.558731,25.033209,121.561564, 25.032733?access_token=pk.eyJ1IjoiZ3JhbnRhYmM5OSIsImEiOiJjamhoZ2VrMGcxdDdmM2FwM3U2emkxZDBjIn0.RFRCH0jQOLFTAK7g93VM7Q</v>
      </c>
      <c r="P296" t="s">
        <v>3218</v>
      </c>
    </row>
    <row r="297" spans="1:16" x14ac:dyDescent="0.3">
      <c r="A297" t="s">
        <v>1861</v>
      </c>
      <c r="B297" t="s">
        <v>1862</v>
      </c>
      <c r="C297">
        <v>28</v>
      </c>
      <c r="D297" t="s">
        <v>388</v>
      </c>
      <c r="E297">
        <v>544.12167725290283</v>
      </c>
      <c r="F297" t="s">
        <v>1858</v>
      </c>
      <c r="G297">
        <v>301</v>
      </c>
      <c r="H297" t="s">
        <v>14</v>
      </c>
      <c r="I297" t="s">
        <v>1859</v>
      </c>
      <c r="J297" t="s">
        <v>1860</v>
      </c>
      <c r="K297">
        <v>25.055062</v>
      </c>
      <c r="L297">
        <v>121.52538300000001</v>
      </c>
      <c r="M297" t="s">
        <v>2545</v>
      </c>
      <c r="N297" t="s">
        <v>2783</v>
      </c>
      <c r="O297" t="str">
        <f t="shared" si="4"/>
        <v>https://api.mapbox.com/directions/v5/mapbox/walking/121.525383,25.055062,121.521154, 25.052611?access_token=pk.eyJ1IjoiZ3JhbnRhYmM5OSIsImEiOiJjamhoZ2VrMGcxdDdmM2FwM3U2emkxZDBjIn0.RFRCH0jQOLFTAK7g93VM7Q</v>
      </c>
      <c r="P297" t="s">
        <v>3219</v>
      </c>
    </row>
    <row r="298" spans="1:16" x14ac:dyDescent="0.3">
      <c r="A298" t="s">
        <v>1867</v>
      </c>
      <c r="B298" t="s">
        <v>1868</v>
      </c>
      <c r="C298">
        <v>40</v>
      </c>
      <c r="D298" t="s">
        <v>117</v>
      </c>
      <c r="E298">
        <v>296.20669018430027</v>
      </c>
      <c r="F298" t="s">
        <v>1864</v>
      </c>
      <c r="G298">
        <v>302</v>
      </c>
      <c r="H298" t="s">
        <v>14</v>
      </c>
      <c r="I298" t="s">
        <v>1865</v>
      </c>
      <c r="J298" t="s">
        <v>1866</v>
      </c>
      <c r="K298">
        <v>25.060746000000002</v>
      </c>
      <c r="L298">
        <v>121.55071100000001</v>
      </c>
      <c r="M298" t="s">
        <v>2536</v>
      </c>
      <c r="N298" t="s">
        <v>2748</v>
      </c>
      <c r="O298" t="str">
        <f t="shared" si="4"/>
        <v>https://api.mapbox.com/directions/v5/mapbox/walking/121.550711,25.060746,121.552241, 25.062923?access_token=pk.eyJ1IjoiZ3JhbnRhYmM5OSIsImEiOiJjamhoZ2VrMGcxdDdmM2FwM3U2emkxZDBjIn0.RFRCH0jQOLFTAK7g93VM7Q</v>
      </c>
      <c r="P298" t="s">
        <v>3220</v>
      </c>
    </row>
    <row r="299" spans="1:16" x14ac:dyDescent="0.3">
      <c r="A299" t="s">
        <v>1873</v>
      </c>
      <c r="B299" t="s">
        <v>1874</v>
      </c>
      <c r="C299">
        <v>34</v>
      </c>
      <c r="D299" t="s">
        <v>1222</v>
      </c>
      <c r="E299">
        <v>1102.6376954475788</v>
      </c>
      <c r="F299" t="s">
        <v>1870</v>
      </c>
      <c r="G299">
        <v>303</v>
      </c>
      <c r="H299" t="s">
        <v>14</v>
      </c>
      <c r="I299" t="s">
        <v>1871</v>
      </c>
      <c r="J299" t="s">
        <v>1872</v>
      </c>
      <c r="K299">
        <v>25.076691</v>
      </c>
      <c r="L299">
        <v>121.617085</v>
      </c>
      <c r="M299" t="s">
        <v>2643</v>
      </c>
      <c r="N299" t="s">
        <v>2872</v>
      </c>
      <c r="O299" t="str">
        <f t="shared" si="4"/>
        <v>https://api.mapbox.com/directions/v5/mapbox/walking/121.617085,25.076691,121.608047, 25.072638?access_token=pk.eyJ1IjoiZ3JhbnRhYmM5OSIsImEiOiJjamhoZ2VrMGcxdDdmM2FwM3U2emkxZDBjIn0.RFRCH0jQOLFTAK7g93VM7Q</v>
      </c>
      <c r="P299" t="s">
        <v>3221</v>
      </c>
    </row>
    <row r="300" spans="1:16" x14ac:dyDescent="0.3">
      <c r="A300" t="s">
        <v>1879</v>
      </c>
      <c r="B300" t="s">
        <v>1880</v>
      </c>
      <c r="C300">
        <v>32</v>
      </c>
      <c r="D300" t="s">
        <v>197</v>
      </c>
      <c r="E300">
        <v>450.80524909363913</v>
      </c>
      <c r="F300" t="s">
        <v>1876</v>
      </c>
      <c r="G300">
        <v>304</v>
      </c>
      <c r="H300" t="s">
        <v>14</v>
      </c>
      <c r="I300" t="s">
        <v>1877</v>
      </c>
      <c r="J300" t="s">
        <v>1878</v>
      </c>
      <c r="K300">
        <v>25.029902</v>
      </c>
      <c r="L300">
        <v>121.531235</v>
      </c>
      <c r="M300" t="s">
        <v>2685</v>
      </c>
      <c r="N300" t="s">
        <v>2903</v>
      </c>
      <c r="O300" t="str">
        <f t="shared" si="4"/>
        <v>https://api.mapbox.com/directions/v5/mapbox/walking/121.531235,25.029902,121.529506, 25.033564?access_token=pk.eyJ1IjoiZ3JhbnRhYmM5OSIsImEiOiJjamhoZ2VrMGcxdDdmM2FwM3U2emkxZDBjIn0.RFRCH0jQOLFTAK7g93VM7Q</v>
      </c>
      <c r="P300" t="s">
        <v>3222</v>
      </c>
    </row>
    <row r="301" spans="1:16" x14ac:dyDescent="0.3">
      <c r="A301" t="s">
        <v>1885</v>
      </c>
      <c r="B301" t="s">
        <v>1886</v>
      </c>
      <c r="C301">
        <v>46</v>
      </c>
      <c r="D301" t="s">
        <v>1202</v>
      </c>
      <c r="E301">
        <v>465.76789313481044</v>
      </c>
      <c r="F301" t="s">
        <v>1882</v>
      </c>
      <c r="G301">
        <v>305</v>
      </c>
      <c r="H301" t="s">
        <v>14</v>
      </c>
      <c r="I301" t="s">
        <v>1883</v>
      </c>
      <c r="J301" t="s">
        <v>1884</v>
      </c>
      <c r="K301">
        <v>25.087413000000002</v>
      </c>
      <c r="L301">
        <v>121.592253</v>
      </c>
      <c r="M301" t="s">
        <v>2686</v>
      </c>
      <c r="N301" t="s">
        <v>2869</v>
      </c>
      <c r="O301" t="str">
        <f t="shared" si="4"/>
        <v>https://api.mapbox.com/directions/v5/mapbox/walking/121.592253,25.087413,121.594266, 25.083745?access_token=pk.eyJ1IjoiZ3JhbnRhYmM5OSIsImEiOiJjamhoZ2VrMGcxdDdmM2FwM3U2emkxZDBjIn0.RFRCH0jQOLFTAK7g93VM7Q</v>
      </c>
      <c r="P301" t="s">
        <v>3223</v>
      </c>
    </row>
    <row r="302" spans="1:16" x14ac:dyDescent="0.3">
      <c r="A302" t="s">
        <v>1891</v>
      </c>
      <c r="B302" t="s">
        <v>1892</v>
      </c>
      <c r="C302">
        <v>52</v>
      </c>
      <c r="D302" t="s">
        <v>407</v>
      </c>
      <c r="E302">
        <v>40.470414835748542</v>
      </c>
      <c r="F302" t="s">
        <v>1888</v>
      </c>
      <c r="G302">
        <v>306</v>
      </c>
      <c r="H302" t="s">
        <v>14</v>
      </c>
      <c r="I302" t="s">
        <v>1889</v>
      </c>
      <c r="J302" t="s">
        <v>1890</v>
      </c>
      <c r="K302">
        <v>25.027781000000001</v>
      </c>
      <c r="L302">
        <v>121.52198</v>
      </c>
      <c r="M302" t="s">
        <v>2687</v>
      </c>
      <c r="N302" t="s">
        <v>2904</v>
      </c>
      <c r="O302" t="str">
        <f t="shared" si="4"/>
        <v>https://api.mapbox.com/directions/v5/mapbox/walking/121.52198,25.027781,121.521937, 25.02742?access_token=pk.eyJ1IjoiZ3JhbnRhYmM5OSIsImEiOiJjamhoZ2VrMGcxdDdmM2FwM3U2emkxZDBjIn0.RFRCH0jQOLFTAK7g93VM7Q</v>
      </c>
      <c r="P302" t="s">
        <v>3224</v>
      </c>
    </row>
    <row r="303" spans="1:16" x14ac:dyDescent="0.3">
      <c r="A303" t="s">
        <v>1897</v>
      </c>
      <c r="B303" t="s">
        <v>1898</v>
      </c>
      <c r="C303">
        <v>30</v>
      </c>
      <c r="D303" t="s">
        <v>325</v>
      </c>
      <c r="E303">
        <v>423.20443709595202</v>
      </c>
      <c r="F303" t="s">
        <v>1894</v>
      </c>
      <c r="G303">
        <v>307</v>
      </c>
      <c r="H303" t="s">
        <v>14</v>
      </c>
      <c r="I303" t="s">
        <v>1895</v>
      </c>
      <c r="J303" t="s">
        <v>1896</v>
      </c>
      <c r="K303">
        <v>25.037569999999999</v>
      </c>
      <c r="L303">
        <v>121.552076</v>
      </c>
      <c r="M303" t="s">
        <v>2688</v>
      </c>
      <c r="N303" t="s">
        <v>2905</v>
      </c>
      <c r="O303" t="str">
        <f t="shared" si="4"/>
        <v>https://api.mapbox.com/directions/v5/mapbox/walking/121.552076,25.03757,121.551586, 25.04134?access_token=pk.eyJ1IjoiZ3JhbnRhYmM5OSIsImEiOiJjamhoZ2VrMGcxdDdmM2FwM3U2emkxZDBjIn0.RFRCH0jQOLFTAK7g93VM7Q</v>
      </c>
      <c r="P303" t="s">
        <v>3225</v>
      </c>
    </row>
    <row r="304" spans="1:16" x14ac:dyDescent="0.3">
      <c r="A304" t="s">
        <v>1903</v>
      </c>
      <c r="B304" t="s">
        <v>1904</v>
      </c>
      <c r="C304">
        <v>30</v>
      </c>
      <c r="D304" t="s">
        <v>224</v>
      </c>
      <c r="E304">
        <v>528.28042196696492</v>
      </c>
      <c r="F304" t="s">
        <v>1900</v>
      </c>
      <c r="G304">
        <v>308</v>
      </c>
      <c r="H304" t="s">
        <v>14</v>
      </c>
      <c r="I304" t="s">
        <v>1901</v>
      </c>
      <c r="J304" t="s">
        <v>1902</v>
      </c>
      <c r="K304">
        <v>25.055672000000001</v>
      </c>
      <c r="L304">
        <v>121.567127</v>
      </c>
      <c r="M304" t="s">
        <v>2572</v>
      </c>
      <c r="N304" t="s">
        <v>2807</v>
      </c>
      <c r="O304" t="str">
        <f t="shared" si="4"/>
        <v>https://api.mapbox.com/directions/v5/mapbox/walking/121.567127,25.055672,121.56471, 25.051588?access_token=pk.eyJ1IjoiZ3JhbnRhYmM5OSIsImEiOiJjamhoZ2VrMGcxdDdmM2FwM3U2emkxZDBjIn0.RFRCH0jQOLFTAK7g93VM7Q</v>
      </c>
      <c r="P304" t="s">
        <v>3226</v>
      </c>
    </row>
    <row r="305" spans="1:16" x14ac:dyDescent="0.3">
      <c r="A305" t="s">
        <v>1909</v>
      </c>
      <c r="B305" t="s">
        <v>1910</v>
      </c>
      <c r="C305">
        <v>38</v>
      </c>
      <c r="D305" t="s">
        <v>124</v>
      </c>
      <c r="E305">
        <v>483.44064490889804</v>
      </c>
      <c r="F305" t="s">
        <v>1906</v>
      </c>
      <c r="G305">
        <v>309</v>
      </c>
      <c r="H305" t="s">
        <v>14</v>
      </c>
      <c r="I305" t="s">
        <v>1907</v>
      </c>
      <c r="J305" t="s">
        <v>1908</v>
      </c>
      <c r="K305">
        <v>25.054469999999998</v>
      </c>
      <c r="L305">
        <v>121.55609800000001</v>
      </c>
      <c r="M305" t="s">
        <v>2630</v>
      </c>
      <c r="N305" t="s">
        <v>2859</v>
      </c>
      <c r="O305" t="str">
        <f t="shared" si="4"/>
        <v>https://api.mapbox.com/directions/v5/mapbox/walking/121.556098,25.05447,121.552898, 25.051534?access_token=pk.eyJ1IjoiZ3JhbnRhYmM5OSIsImEiOiJjamhoZ2VrMGcxdDdmM2FwM3U2emkxZDBjIn0.RFRCH0jQOLFTAK7g93VM7Q</v>
      </c>
      <c r="P305" t="s">
        <v>3227</v>
      </c>
    </row>
    <row r="306" spans="1:16" x14ac:dyDescent="0.3">
      <c r="A306" t="s">
        <v>1915</v>
      </c>
      <c r="B306" t="s">
        <v>1916</v>
      </c>
      <c r="C306">
        <v>32</v>
      </c>
      <c r="D306" t="s">
        <v>103</v>
      </c>
      <c r="E306">
        <v>360.45101569534432</v>
      </c>
      <c r="F306" t="s">
        <v>1912</v>
      </c>
      <c r="G306">
        <v>310</v>
      </c>
      <c r="H306" t="s">
        <v>14</v>
      </c>
      <c r="I306" t="s">
        <v>1913</v>
      </c>
      <c r="J306" t="s">
        <v>1914</v>
      </c>
      <c r="K306">
        <v>25.057922999999999</v>
      </c>
      <c r="L306">
        <v>121.542732</v>
      </c>
      <c r="M306" t="s">
        <v>2510</v>
      </c>
      <c r="N306" t="s">
        <v>2746</v>
      </c>
      <c r="O306" t="str">
        <f t="shared" si="4"/>
        <v>https://api.mapbox.com/directions/v5/mapbox/walking/121.542732,25.057923,121.544031, 25.060889?access_token=pk.eyJ1IjoiZ3JhbnRhYmM5OSIsImEiOiJjamhoZ2VrMGcxdDdmM2FwM3U2emkxZDBjIn0.RFRCH0jQOLFTAK7g93VM7Q</v>
      </c>
      <c r="P306" t="s">
        <v>3228</v>
      </c>
    </row>
    <row r="307" spans="1:16" x14ac:dyDescent="0.3">
      <c r="A307" t="s">
        <v>1921</v>
      </c>
      <c r="B307" t="s">
        <v>1922</v>
      </c>
      <c r="C307">
        <v>30</v>
      </c>
      <c r="D307" t="s">
        <v>312</v>
      </c>
      <c r="E307">
        <v>36.990413209914948</v>
      </c>
      <c r="F307" t="s">
        <v>1918</v>
      </c>
      <c r="G307">
        <v>311</v>
      </c>
      <c r="H307" t="s">
        <v>14</v>
      </c>
      <c r="I307" t="s">
        <v>1919</v>
      </c>
      <c r="J307" t="s">
        <v>1920</v>
      </c>
      <c r="K307">
        <v>25.042392</v>
      </c>
      <c r="L307">
        <v>121.532229</v>
      </c>
      <c r="M307" t="s">
        <v>2689</v>
      </c>
      <c r="N307" t="s">
        <v>2906</v>
      </c>
      <c r="O307" t="str">
        <f t="shared" si="4"/>
        <v>https://api.mapbox.com/directions/v5/mapbox/walking/121.532229,25.042392,121.532065, 25.042103?access_token=pk.eyJ1IjoiZ3JhbnRhYmM5OSIsImEiOiJjamhoZ2VrMGcxdDdmM2FwM3U2emkxZDBjIn0.RFRCH0jQOLFTAK7g93VM7Q</v>
      </c>
      <c r="P307" t="s">
        <v>3229</v>
      </c>
    </row>
    <row r="308" spans="1:16" x14ac:dyDescent="0.3">
      <c r="A308" t="s">
        <v>1927</v>
      </c>
      <c r="B308" t="s">
        <v>1928</v>
      </c>
      <c r="C308">
        <v>34</v>
      </c>
      <c r="D308" t="s">
        <v>83</v>
      </c>
      <c r="E308">
        <v>21.45349272804793</v>
      </c>
      <c r="F308" t="s">
        <v>1924</v>
      </c>
      <c r="G308">
        <v>312</v>
      </c>
      <c r="H308" t="s">
        <v>14</v>
      </c>
      <c r="I308" t="s">
        <v>1925</v>
      </c>
      <c r="J308" t="s">
        <v>1926</v>
      </c>
      <c r="K308">
        <v>25.033322999999999</v>
      </c>
      <c r="L308">
        <v>121.552787</v>
      </c>
      <c r="M308" t="s">
        <v>2690</v>
      </c>
      <c r="N308" t="s">
        <v>2907</v>
      </c>
      <c r="O308" t="str">
        <f t="shared" si="4"/>
        <v>https://api.mapbox.com/directions/v5/mapbox/walking/121.552787,25.033323,121.552602, 25.033377?access_token=pk.eyJ1IjoiZ3JhbnRhYmM5OSIsImEiOiJjamhoZ2VrMGcxdDdmM2FwM3U2emkxZDBjIn0.RFRCH0jQOLFTAK7g93VM7Q</v>
      </c>
      <c r="P308" t="s">
        <v>3230</v>
      </c>
    </row>
    <row r="309" spans="1:16" x14ac:dyDescent="0.3">
      <c r="A309" t="s">
        <v>1933</v>
      </c>
      <c r="B309" t="s">
        <v>1934</v>
      </c>
      <c r="C309">
        <v>64</v>
      </c>
      <c r="D309" t="s">
        <v>312</v>
      </c>
      <c r="E309">
        <v>282.15125624813118</v>
      </c>
      <c r="F309" t="s">
        <v>1930</v>
      </c>
      <c r="G309">
        <v>313</v>
      </c>
      <c r="H309" t="s">
        <v>14</v>
      </c>
      <c r="I309" t="s">
        <v>1931</v>
      </c>
      <c r="J309" t="s">
        <v>1932</v>
      </c>
      <c r="K309">
        <v>25.04515</v>
      </c>
      <c r="L309">
        <v>121.53273799999999</v>
      </c>
      <c r="M309" t="s">
        <v>2575</v>
      </c>
      <c r="N309" t="s">
        <v>2810</v>
      </c>
      <c r="O309" t="str">
        <f t="shared" si="4"/>
        <v>https://api.mapbox.com/directions/v5/mapbox/walking/121.532738,25.04515,121.531829, 25.042784?access_token=pk.eyJ1IjoiZ3JhbnRhYmM5OSIsImEiOiJjamhoZ2VrMGcxdDdmM2FwM3U2emkxZDBjIn0.RFRCH0jQOLFTAK7g93VM7Q</v>
      </c>
      <c r="P309" t="s">
        <v>3231</v>
      </c>
    </row>
    <row r="310" spans="1:16" x14ac:dyDescent="0.3">
      <c r="A310" t="s">
        <v>1939</v>
      </c>
      <c r="B310" t="s">
        <v>1940</v>
      </c>
      <c r="C310">
        <v>34</v>
      </c>
      <c r="D310" t="s">
        <v>124</v>
      </c>
      <c r="E310">
        <v>317.87268413397726</v>
      </c>
      <c r="F310" t="s">
        <v>1936</v>
      </c>
      <c r="G310">
        <v>314</v>
      </c>
      <c r="H310" t="s">
        <v>14</v>
      </c>
      <c r="I310" t="s">
        <v>1937</v>
      </c>
      <c r="J310" t="s">
        <v>1938</v>
      </c>
      <c r="K310">
        <v>25.053614</v>
      </c>
      <c r="L310">
        <v>121.54872</v>
      </c>
      <c r="M310" t="s">
        <v>2691</v>
      </c>
      <c r="N310" t="s">
        <v>2779</v>
      </c>
      <c r="O310" t="str">
        <f t="shared" si="4"/>
        <v>https://api.mapbox.com/directions/v5/mapbox/walking/121.54872,25.053614,121.550715, 25.05157?access_token=pk.eyJ1IjoiZ3JhbnRhYmM5OSIsImEiOiJjamhoZ2VrMGcxdDdmM2FwM3U2emkxZDBjIn0.RFRCH0jQOLFTAK7g93VM7Q</v>
      </c>
      <c r="P310" t="s">
        <v>3232</v>
      </c>
    </row>
    <row r="311" spans="1:16" x14ac:dyDescent="0.3">
      <c r="A311" t="s">
        <v>1945</v>
      </c>
      <c r="B311" t="s">
        <v>1946</v>
      </c>
      <c r="C311">
        <v>38</v>
      </c>
      <c r="D311" t="s">
        <v>435</v>
      </c>
      <c r="E311">
        <v>18.046465441975194</v>
      </c>
      <c r="F311" t="s">
        <v>1942</v>
      </c>
      <c r="G311">
        <v>315</v>
      </c>
      <c r="H311" t="s">
        <v>14</v>
      </c>
      <c r="I311" t="s">
        <v>1943</v>
      </c>
      <c r="J311" t="s">
        <v>1944</v>
      </c>
      <c r="K311">
        <v>25.001446999999999</v>
      </c>
      <c r="L311">
        <v>121.53903699999999</v>
      </c>
      <c r="M311" t="s">
        <v>2692</v>
      </c>
      <c r="N311" t="s">
        <v>2908</v>
      </c>
      <c r="O311" t="str">
        <f t="shared" si="4"/>
        <v>https://api.mapbox.com/directions/v5/mapbox/walking/121.539037,25.001447,121.538896, 25.001367?access_token=pk.eyJ1IjoiZ3JhbnRhYmM5OSIsImEiOiJjamhoZ2VrMGcxdDdmM2FwM3U2emkxZDBjIn0.RFRCH0jQOLFTAK7g93VM7Q</v>
      </c>
      <c r="P311" t="s">
        <v>3233</v>
      </c>
    </row>
    <row r="312" spans="1:16" x14ac:dyDescent="0.3">
      <c r="A312" t="s">
        <v>1951</v>
      </c>
      <c r="B312" t="s">
        <v>1952</v>
      </c>
      <c r="C312">
        <v>34</v>
      </c>
      <c r="D312" t="s">
        <v>103</v>
      </c>
      <c r="E312">
        <v>400.64633251719317</v>
      </c>
      <c r="F312" t="s">
        <v>1948</v>
      </c>
      <c r="G312">
        <v>316</v>
      </c>
      <c r="H312" t="s">
        <v>14</v>
      </c>
      <c r="I312" t="s">
        <v>1949</v>
      </c>
      <c r="J312" t="s">
        <v>1950</v>
      </c>
      <c r="K312">
        <v>25.060911000000001</v>
      </c>
      <c r="L312">
        <v>121.54763</v>
      </c>
      <c r="M312" t="s">
        <v>2504</v>
      </c>
      <c r="N312" t="s">
        <v>2746</v>
      </c>
      <c r="O312" t="str">
        <f t="shared" si="4"/>
        <v>https://api.mapbox.com/directions/v5/mapbox/walking/121.54763,25.060911,121.544031, 25.06088?access_token=pk.eyJ1IjoiZ3JhbnRhYmM5OSIsImEiOiJjamhoZ2VrMGcxdDdmM2FwM3U2emkxZDBjIn0.RFRCH0jQOLFTAK7g93VM7Q</v>
      </c>
      <c r="P312" t="s">
        <v>3234</v>
      </c>
    </row>
    <row r="313" spans="1:16" x14ac:dyDescent="0.3">
      <c r="A313" t="s">
        <v>1957</v>
      </c>
      <c r="B313" t="s">
        <v>1958</v>
      </c>
      <c r="C313">
        <v>30</v>
      </c>
      <c r="D313" t="s">
        <v>428</v>
      </c>
      <c r="E313">
        <v>1291.6943335359965</v>
      </c>
      <c r="F313" t="s">
        <v>1954</v>
      </c>
      <c r="G313">
        <v>317</v>
      </c>
      <c r="H313" t="s">
        <v>14</v>
      </c>
      <c r="I313" t="s">
        <v>1955</v>
      </c>
      <c r="J313" t="s">
        <v>1956</v>
      </c>
      <c r="K313">
        <v>25.026823</v>
      </c>
      <c r="L313">
        <v>121.491675</v>
      </c>
      <c r="M313" t="s">
        <v>2549</v>
      </c>
      <c r="N313" t="s">
        <v>2787</v>
      </c>
      <c r="O313" t="str">
        <f t="shared" si="4"/>
        <v>https://api.mapbox.com/directions/v5/mapbox/walking/121.491675,25.026823,121.499798, 25.035109?access_token=pk.eyJ1IjoiZ3JhbnRhYmM5OSIsImEiOiJjamhoZ2VrMGcxdDdmM2FwM3U2emkxZDBjIn0.RFRCH0jQOLFTAK7g93VM7Q</v>
      </c>
      <c r="P313" t="s">
        <v>3235</v>
      </c>
    </row>
    <row r="314" spans="1:16" x14ac:dyDescent="0.3">
      <c r="A314" t="s">
        <v>1963</v>
      </c>
      <c r="B314" t="s">
        <v>1964</v>
      </c>
      <c r="C314">
        <v>30</v>
      </c>
      <c r="D314" t="s">
        <v>1202</v>
      </c>
      <c r="E314">
        <v>61.072210192472184</v>
      </c>
      <c r="F314" t="s">
        <v>1960</v>
      </c>
      <c r="G314">
        <v>318</v>
      </c>
      <c r="H314" t="s">
        <v>14</v>
      </c>
      <c r="I314" t="s">
        <v>1961</v>
      </c>
      <c r="J314" t="s">
        <v>1962</v>
      </c>
      <c r="K314">
        <v>25.084135</v>
      </c>
      <c r="L314">
        <v>121.59484</v>
      </c>
      <c r="M314" t="s">
        <v>2693</v>
      </c>
      <c r="N314" t="s">
        <v>2881</v>
      </c>
      <c r="O314" t="str">
        <f t="shared" si="4"/>
        <v>https://api.mapbox.com/directions/v5/mapbox/walking/121.59484,25.084135,121.594612, 25.08363?access_token=pk.eyJ1IjoiZ3JhbnRhYmM5OSIsImEiOiJjamhoZ2VrMGcxdDdmM2FwM3U2emkxZDBjIn0.RFRCH0jQOLFTAK7g93VM7Q</v>
      </c>
      <c r="P314" t="s">
        <v>3236</v>
      </c>
    </row>
    <row r="315" spans="1:16" x14ac:dyDescent="0.3">
      <c r="A315" t="s">
        <v>1969</v>
      </c>
      <c r="B315" t="s">
        <v>1970</v>
      </c>
      <c r="C315">
        <v>38</v>
      </c>
      <c r="D315" t="s">
        <v>704</v>
      </c>
      <c r="E315">
        <v>636.68927548118529</v>
      </c>
      <c r="F315" t="s">
        <v>1966</v>
      </c>
      <c r="G315">
        <v>319</v>
      </c>
      <c r="H315" t="s">
        <v>14</v>
      </c>
      <c r="I315" t="s">
        <v>1967</v>
      </c>
      <c r="J315" t="s">
        <v>1968</v>
      </c>
      <c r="K315">
        <v>25.068507</v>
      </c>
      <c r="L315">
        <v>121.525322</v>
      </c>
      <c r="M315" t="s">
        <v>2694</v>
      </c>
      <c r="N315" t="s">
        <v>2909</v>
      </c>
      <c r="O315" t="str">
        <f t="shared" si="4"/>
        <v>https://api.mapbox.com/directions/v5/mapbox/walking/121.525322,25.068507,121.526095, 25.06284?access_token=pk.eyJ1IjoiZ3JhbnRhYmM5OSIsImEiOiJjamhoZ2VrMGcxdDdmM2FwM3U2emkxZDBjIn0.RFRCH0jQOLFTAK7g93VM7Q</v>
      </c>
      <c r="P315" t="s">
        <v>3237</v>
      </c>
    </row>
    <row r="316" spans="1:16" x14ac:dyDescent="0.3">
      <c r="A316" t="s">
        <v>1975</v>
      </c>
      <c r="B316" t="s">
        <v>1976</v>
      </c>
      <c r="C316">
        <v>28</v>
      </c>
      <c r="D316" t="s">
        <v>224</v>
      </c>
      <c r="E316">
        <v>37.34930665948874</v>
      </c>
      <c r="F316" t="s">
        <v>1972</v>
      </c>
      <c r="G316">
        <v>320</v>
      </c>
      <c r="H316" t="s">
        <v>14</v>
      </c>
      <c r="I316" t="s">
        <v>1973</v>
      </c>
      <c r="J316" t="s">
        <v>1974</v>
      </c>
      <c r="K316">
        <v>25.051286999999999</v>
      </c>
      <c r="L316">
        <v>121.564262</v>
      </c>
      <c r="M316" t="s">
        <v>2667</v>
      </c>
      <c r="N316" t="s">
        <v>2890</v>
      </c>
      <c r="O316" t="str">
        <f t="shared" si="4"/>
        <v>https://api.mapbox.com/directions/v5/mapbox/walking/121.564262,25.051287,121.564595, 25.051328?access_token=pk.eyJ1IjoiZ3JhbnRhYmM5OSIsImEiOiJjamhoZ2VrMGcxdDdmM2FwM3U2emkxZDBjIn0.RFRCH0jQOLFTAK7g93VM7Q</v>
      </c>
      <c r="P316" t="s">
        <v>3238</v>
      </c>
    </row>
    <row r="317" spans="1:16" x14ac:dyDescent="0.3">
      <c r="A317" t="s">
        <v>1981</v>
      </c>
      <c r="B317" t="s">
        <v>1982</v>
      </c>
      <c r="C317">
        <v>32</v>
      </c>
      <c r="D317" t="s">
        <v>428</v>
      </c>
      <c r="E317">
        <v>596.32281253714109</v>
      </c>
      <c r="F317" t="s">
        <v>1978</v>
      </c>
      <c r="G317">
        <v>321</v>
      </c>
      <c r="H317" t="s">
        <v>14</v>
      </c>
      <c r="I317" t="s">
        <v>1979</v>
      </c>
      <c r="J317" t="s">
        <v>1980</v>
      </c>
      <c r="K317">
        <v>25.031334000000001</v>
      </c>
      <c r="L317">
        <v>121.50508499999999</v>
      </c>
      <c r="M317" t="s">
        <v>2564</v>
      </c>
      <c r="N317" t="s">
        <v>2800</v>
      </c>
      <c r="O317" t="str">
        <f t="shared" si="4"/>
        <v>https://api.mapbox.com/directions/v5/mapbox/walking/121.505085,25.031334,121.501622, 25.035421?access_token=pk.eyJ1IjoiZ3JhbnRhYmM5OSIsImEiOiJjamhoZ2VrMGcxdDdmM2FwM3U2emkxZDBjIn0.RFRCH0jQOLFTAK7g93VM7Q</v>
      </c>
      <c r="P317" t="s">
        <v>3239</v>
      </c>
    </row>
    <row r="318" spans="1:16" x14ac:dyDescent="0.3">
      <c r="A318" t="s">
        <v>1987</v>
      </c>
      <c r="B318" t="s">
        <v>1988</v>
      </c>
      <c r="C318">
        <v>30</v>
      </c>
      <c r="D318" t="s">
        <v>704</v>
      </c>
      <c r="E318">
        <v>422.0688439210428</v>
      </c>
      <c r="F318" t="s">
        <v>1984</v>
      </c>
      <c r="G318">
        <v>322</v>
      </c>
      <c r="H318" t="s">
        <v>14</v>
      </c>
      <c r="I318" t="s">
        <v>1985</v>
      </c>
      <c r="J318" t="s">
        <v>1986</v>
      </c>
      <c r="K318">
        <v>25.058834999999998</v>
      </c>
      <c r="L318">
        <v>121.52504</v>
      </c>
      <c r="M318" t="s">
        <v>2695</v>
      </c>
      <c r="N318" t="s">
        <v>2910</v>
      </c>
      <c r="O318" t="str">
        <f t="shared" si="4"/>
        <v>https://api.mapbox.com/directions/v5/mapbox/walking/121.52504,25.058835,121.526148, 25.06246?access_token=pk.eyJ1IjoiZ3JhbnRhYmM5OSIsImEiOiJjamhoZ2VrMGcxdDdmM2FwM3U2emkxZDBjIn0.RFRCH0jQOLFTAK7g93VM7Q</v>
      </c>
      <c r="P318" t="s">
        <v>3240</v>
      </c>
    </row>
    <row r="319" spans="1:16" x14ac:dyDescent="0.3">
      <c r="A319" t="s">
        <v>1993</v>
      </c>
      <c r="B319" t="s">
        <v>1994</v>
      </c>
      <c r="C319">
        <v>26</v>
      </c>
      <c r="D319" t="s">
        <v>704</v>
      </c>
      <c r="E319">
        <v>219.30179841213857</v>
      </c>
      <c r="F319" t="s">
        <v>1990</v>
      </c>
      <c r="G319">
        <v>323</v>
      </c>
      <c r="H319" t="s">
        <v>14</v>
      </c>
      <c r="I319" t="s">
        <v>1991</v>
      </c>
      <c r="J319" t="s">
        <v>1992</v>
      </c>
      <c r="K319">
        <v>25.061568000000001</v>
      </c>
      <c r="L319">
        <v>121.52439200000001</v>
      </c>
      <c r="M319" t="s">
        <v>2696</v>
      </c>
      <c r="N319" t="s">
        <v>2910</v>
      </c>
      <c r="O319" t="str">
        <f t="shared" si="4"/>
        <v>https://api.mapbox.com/directions/v5/mapbox/walking/121.524392,25.061568,121.526148, 25.062461?access_token=pk.eyJ1IjoiZ3JhbnRhYmM5OSIsImEiOiJjamhoZ2VrMGcxdDdmM2FwM3U2emkxZDBjIn0.RFRCH0jQOLFTAK7g93VM7Q</v>
      </c>
      <c r="P319" t="s">
        <v>3241</v>
      </c>
    </row>
    <row r="320" spans="1:16" x14ac:dyDescent="0.3">
      <c r="A320" t="s">
        <v>1999</v>
      </c>
      <c r="B320" t="s">
        <v>2000</v>
      </c>
      <c r="C320">
        <v>24</v>
      </c>
      <c r="D320" t="s">
        <v>510</v>
      </c>
      <c r="E320">
        <v>1556.5124946189617</v>
      </c>
      <c r="F320" t="s">
        <v>1996</v>
      </c>
      <c r="G320">
        <v>324</v>
      </c>
      <c r="H320" t="s">
        <v>14</v>
      </c>
      <c r="I320" t="s">
        <v>1997</v>
      </c>
      <c r="J320" t="s">
        <v>1998</v>
      </c>
      <c r="K320">
        <v>25.08221</v>
      </c>
      <c r="L320">
        <v>121.5108</v>
      </c>
      <c r="M320" t="s">
        <v>2559</v>
      </c>
      <c r="N320" t="s">
        <v>2796</v>
      </c>
      <c r="O320" t="str">
        <f t="shared" si="4"/>
        <v>https://api.mapbox.com/directions/v5/mapbox/walking/121.5108,25.08221,121.520108, 25.071776?access_token=pk.eyJ1IjoiZ3JhbnRhYmM5OSIsImEiOiJjamhoZ2VrMGcxdDdmM2FwM3U2emkxZDBjIn0.RFRCH0jQOLFTAK7g93VM7Q</v>
      </c>
      <c r="P320" t="s">
        <v>3242</v>
      </c>
    </row>
    <row r="321" spans="1:16" x14ac:dyDescent="0.3">
      <c r="A321" t="s">
        <v>2005</v>
      </c>
      <c r="B321" t="s">
        <v>2006</v>
      </c>
      <c r="C321">
        <v>40</v>
      </c>
      <c r="D321" t="s">
        <v>177</v>
      </c>
      <c r="E321">
        <v>1085.153501880397</v>
      </c>
      <c r="F321" t="s">
        <v>2002</v>
      </c>
      <c r="G321">
        <v>325</v>
      </c>
      <c r="H321" t="s">
        <v>14</v>
      </c>
      <c r="I321" t="s">
        <v>2003</v>
      </c>
      <c r="J321" t="s">
        <v>2004</v>
      </c>
      <c r="K321">
        <v>25.05827</v>
      </c>
      <c r="L321">
        <v>121.58707</v>
      </c>
      <c r="M321" t="s">
        <v>2697</v>
      </c>
      <c r="N321" t="s">
        <v>2899</v>
      </c>
      <c r="O321" t="str">
        <f t="shared" si="4"/>
        <v>https://api.mapbox.com/directions/v5/mapbox/walking/121.58707,25.05827,121.592825, 25.05040?access_token=pk.eyJ1IjoiZ3JhbnRhYmM5OSIsImEiOiJjamhoZ2VrMGcxdDdmM2FwM3U2emkxZDBjIn0.RFRCH0jQOLFTAK7g93VM7Q</v>
      </c>
      <c r="P321" t="s">
        <v>3243</v>
      </c>
    </row>
    <row r="322" spans="1:16" x14ac:dyDescent="0.3">
      <c r="A322" t="s">
        <v>2011</v>
      </c>
      <c r="B322" t="s">
        <v>2012</v>
      </c>
      <c r="C322">
        <v>30</v>
      </c>
      <c r="D322" t="s">
        <v>19</v>
      </c>
      <c r="E322">
        <v>443.94640004578167</v>
      </c>
      <c r="F322" t="s">
        <v>2008</v>
      </c>
      <c r="G322">
        <v>326</v>
      </c>
      <c r="H322" t="s">
        <v>14</v>
      </c>
      <c r="I322" t="s">
        <v>2009</v>
      </c>
      <c r="J322" t="s">
        <v>2010</v>
      </c>
      <c r="K322">
        <v>25.045249999999999</v>
      </c>
      <c r="L322">
        <v>121.56708999999999</v>
      </c>
      <c r="M322" t="s">
        <v>2698</v>
      </c>
      <c r="N322" t="s">
        <v>2911</v>
      </c>
      <c r="O322" t="str">
        <f t="shared" si="4"/>
        <v>https://api.mapbox.com/directions/v5/mapbox/walking/121.56709,25.04525,121.567181, 25.04126?access_token=pk.eyJ1IjoiZ3JhbnRhYmM5OSIsImEiOiJjamhoZ2VrMGcxdDdmM2FwM3U2emkxZDBjIn0.RFRCH0jQOLFTAK7g93VM7Q</v>
      </c>
      <c r="P322" t="s">
        <v>3244</v>
      </c>
    </row>
    <row r="323" spans="1:16" x14ac:dyDescent="0.3">
      <c r="A323" t="s">
        <v>2017</v>
      </c>
      <c r="B323" t="s">
        <v>2018</v>
      </c>
      <c r="C323">
        <v>24</v>
      </c>
      <c r="D323" t="s">
        <v>421</v>
      </c>
      <c r="E323">
        <v>364.3715653518322</v>
      </c>
      <c r="F323" t="s">
        <v>2014</v>
      </c>
      <c r="G323">
        <v>327</v>
      </c>
      <c r="H323" t="s">
        <v>14</v>
      </c>
      <c r="I323" t="s">
        <v>2015</v>
      </c>
      <c r="J323" t="s">
        <v>2016</v>
      </c>
      <c r="K323">
        <v>25.031580000000002</v>
      </c>
      <c r="L323">
        <v>121.51464</v>
      </c>
      <c r="M323" t="s">
        <v>2699</v>
      </c>
      <c r="N323" t="s">
        <v>2866</v>
      </c>
      <c r="O323" t="str">
        <f t="shared" ref="O323:O386" si="5">"https://api.mapbox.com/directions/v5/mapbox/walking/"&amp;L323&amp;","&amp;K323&amp;","&amp;N323&amp;","&amp;M323&amp;"?access_token=pk.eyJ1IjoiZ3JhbnRhYmM5OSIsImEiOiJjamhoZ2VrMGcxdDdmM2FwM3U2emkxZDBjIn0.RFRCH0jQOLFTAK7g93VM7Q"</f>
        <v>https://api.mapbox.com/directions/v5/mapbox/walking/121.51464,25.03158,121.515983, 25.03456?access_token=pk.eyJ1IjoiZ3JhbnRhYmM5OSIsImEiOiJjamhoZ2VrMGcxdDdmM2FwM3U2emkxZDBjIn0.RFRCH0jQOLFTAK7g93VM7Q</v>
      </c>
      <c r="P323" t="s">
        <v>3245</v>
      </c>
    </row>
    <row r="324" spans="1:16" x14ac:dyDescent="0.3">
      <c r="A324" t="s">
        <v>2023</v>
      </c>
      <c r="B324" t="s">
        <v>2024</v>
      </c>
      <c r="C324">
        <v>36</v>
      </c>
      <c r="D324" t="s">
        <v>344</v>
      </c>
      <c r="E324">
        <v>165.64011056271735</v>
      </c>
      <c r="F324" t="s">
        <v>2020</v>
      </c>
      <c r="G324">
        <v>328</v>
      </c>
      <c r="H324" t="s">
        <v>14</v>
      </c>
      <c r="I324" t="s">
        <v>2021</v>
      </c>
      <c r="J324" t="s">
        <v>2022</v>
      </c>
      <c r="K324">
        <v>25.053159999999998</v>
      </c>
      <c r="L324">
        <v>121.53146</v>
      </c>
      <c r="M324" t="s">
        <v>2700</v>
      </c>
      <c r="N324" t="s">
        <v>2912</v>
      </c>
      <c r="O324" t="str">
        <f t="shared" si="5"/>
        <v>https://api.mapbox.com/directions/v5/mapbox/walking/121.53146,25.05316,121.532826, 25.05257?access_token=pk.eyJ1IjoiZ3JhbnRhYmM5OSIsImEiOiJjamhoZ2VrMGcxdDdmM2FwM3U2emkxZDBjIn0.RFRCH0jQOLFTAK7g93VM7Q</v>
      </c>
      <c r="P324" t="s">
        <v>3246</v>
      </c>
    </row>
    <row r="325" spans="1:16" x14ac:dyDescent="0.3">
      <c r="A325" t="s">
        <v>2029</v>
      </c>
      <c r="B325" t="s">
        <v>2030</v>
      </c>
      <c r="C325">
        <v>34</v>
      </c>
      <c r="D325" t="s">
        <v>1170</v>
      </c>
      <c r="E325">
        <v>585.9729418230836</v>
      </c>
      <c r="F325" t="s">
        <v>2026</v>
      </c>
      <c r="G325">
        <v>329</v>
      </c>
      <c r="H325" t="s">
        <v>14</v>
      </c>
      <c r="I325" t="s">
        <v>2027</v>
      </c>
      <c r="J325" t="s">
        <v>2028</v>
      </c>
      <c r="K325">
        <v>25.079830000000001</v>
      </c>
      <c r="L325">
        <v>121.55235999999999</v>
      </c>
      <c r="M325" t="s">
        <v>2701</v>
      </c>
      <c r="N325" t="s">
        <v>2864</v>
      </c>
      <c r="O325" t="str">
        <f t="shared" si="5"/>
        <v>https://api.mapbox.com/directions/v5/mapbox/walking/121.55236,25.07983,121.547104, 25.08011?access_token=pk.eyJ1IjoiZ3JhbnRhYmM5OSIsImEiOiJjamhoZ2VrMGcxdDdmM2FwM3U2emkxZDBjIn0.RFRCH0jQOLFTAK7g93VM7Q</v>
      </c>
      <c r="P325" t="s">
        <v>3247</v>
      </c>
    </row>
    <row r="326" spans="1:16" x14ac:dyDescent="0.3">
      <c r="A326" t="s">
        <v>2035</v>
      </c>
      <c r="B326" t="s">
        <v>2036</v>
      </c>
      <c r="C326">
        <v>28</v>
      </c>
      <c r="D326" t="s">
        <v>510</v>
      </c>
      <c r="E326">
        <v>1019.7717231151603</v>
      </c>
      <c r="F326" t="s">
        <v>2032</v>
      </c>
      <c r="G326">
        <v>330</v>
      </c>
      <c r="H326" t="s">
        <v>14</v>
      </c>
      <c r="I326" t="s">
        <v>2033</v>
      </c>
      <c r="J326" t="s">
        <v>2034</v>
      </c>
      <c r="K326">
        <v>25.074909999999999</v>
      </c>
      <c r="L326">
        <v>121.5115</v>
      </c>
      <c r="M326" t="s">
        <v>2559</v>
      </c>
      <c r="N326" t="s">
        <v>2796</v>
      </c>
      <c r="O326" t="str">
        <f t="shared" si="5"/>
        <v>https://api.mapbox.com/directions/v5/mapbox/walking/121.5115,25.07491,121.520108, 25.071776?access_token=pk.eyJ1IjoiZ3JhbnRhYmM5OSIsImEiOiJjamhoZ2VrMGcxdDdmM2FwM3U2emkxZDBjIn0.RFRCH0jQOLFTAK7g93VM7Q</v>
      </c>
      <c r="P326" t="s">
        <v>3248</v>
      </c>
    </row>
    <row r="327" spans="1:16" x14ac:dyDescent="0.3">
      <c r="A327" t="s">
        <v>2041</v>
      </c>
      <c r="B327" t="s">
        <v>2042</v>
      </c>
      <c r="C327">
        <v>34</v>
      </c>
      <c r="D327" t="s">
        <v>510</v>
      </c>
      <c r="E327">
        <v>246.51358779953858</v>
      </c>
      <c r="F327" t="s">
        <v>2038</v>
      </c>
      <c r="G327">
        <v>331</v>
      </c>
      <c r="H327" t="s">
        <v>14</v>
      </c>
      <c r="I327" t="s">
        <v>2039</v>
      </c>
      <c r="J327" t="s">
        <v>2040</v>
      </c>
      <c r="K327">
        <v>25.06859</v>
      </c>
      <c r="L327">
        <v>121.51974</v>
      </c>
      <c r="M327" t="s">
        <v>2702</v>
      </c>
      <c r="N327" t="s">
        <v>2804</v>
      </c>
      <c r="O327" t="str">
        <f t="shared" si="5"/>
        <v>https://api.mapbox.com/directions/v5/mapbox/walking/121.51974,25.06859,121.520033, 25.07078?access_token=pk.eyJ1IjoiZ3JhbnRhYmM5OSIsImEiOiJjamhoZ2VrMGcxdDdmM2FwM3U2emkxZDBjIn0.RFRCH0jQOLFTAK7g93VM7Q</v>
      </c>
      <c r="P327" t="s">
        <v>3249</v>
      </c>
    </row>
    <row r="328" spans="1:16" x14ac:dyDescent="0.3">
      <c r="A328" t="s">
        <v>2047</v>
      </c>
      <c r="B328" t="s">
        <v>2048</v>
      </c>
      <c r="C328">
        <v>34</v>
      </c>
      <c r="D328" t="s">
        <v>388</v>
      </c>
      <c r="E328">
        <v>95.273942338678353</v>
      </c>
      <c r="F328" t="s">
        <v>2044</v>
      </c>
      <c r="G328">
        <v>332</v>
      </c>
      <c r="H328" t="s">
        <v>14</v>
      </c>
      <c r="I328" t="s">
        <v>2045</v>
      </c>
      <c r="J328" t="s">
        <v>2046</v>
      </c>
      <c r="K328">
        <v>25.052250000000001</v>
      </c>
      <c r="L328">
        <v>121.52193</v>
      </c>
      <c r="M328" t="s">
        <v>2703</v>
      </c>
      <c r="N328" t="s">
        <v>2783</v>
      </c>
      <c r="O328" t="str">
        <f t="shared" si="5"/>
        <v>https://api.mapbox.com/directions/v5/mapbox/walking/121.52193,25.05225,121.521154, 25.05261?access_token=pk.eyJ1IjoiZ3JhbnRhYmM5OSIsImEiOiJjamhoZ2VrMGcxdDdmM2FwM3U2emkxZDBjIn0.RFRCH0jQOLFTAK7g93VM7Q</v>
      </c>
      <c r="P328" t="s">
        <v>3250</v>
      </c>
    </row>
    <row r="329" spans="1:16" x14ac:dyDescent="0.3">
      <c r="A329" t="s">
        <v>2053</v>
      </c>
      <c r="B329" t="s">
        <v>2054</v>
      </c>
      <c r="C329">
        <v>28</v>
      </c>
      <c r="D329" t="s">
        <v>224</v>
      </c>
      <c r="E329">
        <v>471.20174251184108</v>
      </c>
      <c r="F329" t="s">
        <v>2050</v>
      </c>
      <c r="G329">
        <v>333</v>
      </c>
      <c r="H329" t="s">
        <v>14</v>
      </c>
      <c r="I329" t="s">
        <v>2051</v>
      </c>
      <c r="J329" t="s">
        <v>2052</v>
      </c>
      <c r="K329">
        <v>25.047428</v>
      </c>
      <c r="L329">
        <v>121.561182</v>
      </c>
      <c r="M329" t="s">
        <v>2628</v>
      </c>
      <c r="N329" t="s">
        <v>2762</v>
      </c>
      <c r="O329" t="str">
        <f t="shared" si="5"/>
        <v>https://api.mapbox.com/directions/v5/mapbox/walking/121.561182,25.047428,121.563073, 25.051215?access_token=pk.eyJ1IjoiZ3JhbnRhYmM5OSIsImEiOiJjamhoZ2VrMGcxdDdmM2FwM3U2emkxZDBjIn0.RFRCH0jQOLFTAK7g93VM7Q</v>
      </c>
      <c r="P329" t="s">
        <v>3251</v>
      </c>
    </row>
    <row r="330" spans="1:16" x14ac:dyDescent="0.3">
      <c r="A330" t="s">
        <v>2059</v>
      </c>
      <c r="B330" t="s">
        <v>2060</v>
      </c>
      <c r="C330">
        <v>24</v>
      </c>
      <c r="D330" t="s">
        <v>83</v>
      </c>
      <c r="E330">
        <v>582.89701252252223</v>
      </c>
      <c r="F330" t="s">
        <v>2056</v>
      </c>
      <c r="G330">
        <v>334</v>
      </c>
      <c r="H330" t="s">
        <v>14</v>
      </c>
      <c r="I330" t="s">
        <v>2057</v>
      </c>
      <c r="J330" t="s">
        <v>2058</v>
      </c>
      <c r="K330">
        <v>25.028973000000001</v>
      </c>
      <c r="L330">
        <v>121.549024</v>
      </c>
      <c r="M330" t="s">
        <v>2704</v>
      </c>
      <c r="N330" t="s">
        <v>2801</v>
      </c>
      <c r="O330" t="str">
        <f t="shared" si="5"/>
        <v>https://api.mapbox.com/directions/v5/mapbox/walking/121.549024,25.028973,121.552332, 25.033032?access_token=pk.eyJ1IjoiZ3JhbnRhYmM5OSIsImEiOiJjamhoZ2VrMGcxdDdmM2FwM3U2emkxZDBjIn0.RFRCH0jQOLFTAK7g93VM7Q</v>
      </c>
      <c r="P330" t="s">
        <v>3252</v>
      </c>
    </row>
    <row r="331" spans="1:16" x14ac:dyDescent="0.3">
      <c r="A331" t="s">
        <v>2065</v>
      </c>
      <c r="B331" t="s">
        <v>2066</v>
      </c>
      <c r="C331">
        <v>32</v>
      </c>
      <c r="D331" t="s">
        <v>910</v>
      </c>
      <c r="E331">
        <v>1368.2825463660281</v>
      </c>
      <c r="F331" t="s">
        <v>2062</v>
      </c>
      <c r="G331">
        <v>335</v>
      </c>
      <c r="H331" t="s">
        <v>14</v>
      </c>
      <c r="I331" t="s">
        <v>2063</v>
      </c>
      <c r="J331" t="s">
        <v>2064</v>
      </c>
      <c r="K331">
        <v>24.986301000000001</v>
      </c>
      <c r="L331">
        <v>121.56785499999999</v>
      </c>
      <c r="M331" t="s">
        <v>2606</v>
      </c>
      <c r="N331" t="s">
        <v>2839</v>
      </c>
      <c r="O331" t="str">
        <f t="shared" si="5"/>
        <v>https://api.mapbox.com/directions/v5/mapbox/walking/121.567855,24.986301,121.568409, 24.99858?access_token=pk.eyJ1IjoiZ3JhbnRhYmM5OSIsImEiOiJjamhoZ2VrMGcxdDdmM2FwM3U2emkxZDBjIn0.RFRCH0jQOLFTAK7g93VM7Q</v>
      </c>
      <c r="P331" t="s">
        <v>3253</v>
      </c>
    </row>
    <row r="332" spans="1:16" x14ac:dyDescent="0.3">
      <c r="A332" t="s">
        <v>2071</v>
      </c>
      <c r="B332" t="s">
        <v>2072</v>
      </c>
      <c r="C332">
        <v>22</v>
      </c>
      <c r="D332" t="s">
        <v>517</v>
      </c>
      <c r="E332">
        <v>90.00151572178882</v>
      </c>
      <c r="F332" t="s">
        <v>2068</v>
      </c>
      <c r="G332">
        <v>336</v>
      </c>
      <c r="H332" t="s">
        <v>14</v>
      </c>
      <c r="I332" t="s">
        <v>2069</v>
      </c>
      <c r="J332" t="s">
        <v>2070</v>
      </c>
      <c r="K332">
        <v>25.06382</v>
      </c>
      <c r="L332">
        <v>121.51815000000001</v>
      </c>
      <c r="M332" t="s">
        <v>2705</v>
      </c>
      <c r="N332" t="s">
        <v>2913</v>
      </c>
      <c r="O332" t="str">
        <f t="shared" si="5"/>
        <v>https://api.mapbox.com/directions/v5/mapbox/walking/121.51815,25.06382,121.518558, 25.06312?access_token=pk.eyJ1IjoiZ3JhbnRhYmM5OSIsImEiOiJjamhoZ2VrMGcxdDdmM2FwM3U2emkxZDBjIn0.RFRCH0jQOLFTAK7g93VM7Q</v>
      </c>
      <c r="P332" t="s">
        <v>3254</v>
      </c>
    </row>
    <row r="333" spans="1:16" x14ac:dyDescent="0.3">
      <c r="A333" t="s">
        <v>2077</v>
      </c>
      <c r="B333" t="s">
        <v>2078</v>
      </c>
      <c r="C333">
        <v>30</v>
      </c>
      <c r="D333" t="s">
        <v>150</v>
      </c>
      <c r="E333">
        <v>318.08747327581062</v>
      </c>
      <c r="F333" t="s">
        <v>2074</v>
      </c>
      <c r="G333">
        <v>337</v>
      </c>
      <c r="H333" t="s">
        <v>14</v>
      </c>
      <c r="I333" t="s">
        <v>2075</v>
      </c>
      <c r="J333" t="s">
        <v>2076</v>
      </c>
      <c r="K333">
        <v>25.05301</v>
      </c>
      <c r="L333">
        <v>121.57592</v>
      </c>
      <c r="M333" t="s">
        <v>2517</v>
      </c>
      <c r="N333" t="s">
        <v>2758</v>
      </c>
      <c r="O333" t="str">
        <f t="shared" si="5"/>
        <v>https://api.mapbox.com/directions/v5/mapbox/walking/121.57592,25.05301,121.576244, 25.05017?access_token=pk.eyJ1IjoiZ3JhbnRhYmM5OSIsImEiOiJjamhoZ2VrMGcxdDdmM2FwM3U2emkxZDBjIn0.RFRCH0jQOLFTAK7g93VM7Q</v>
      </c>
      <c r="P333" t="s">
        <v>3255</v>
      </c>
    </row>
    <row r="334" spans="1:16" x14ac:dyDescent="0.3">
      <c r="A334" t="s">
        <v>2083</v>
      </c>
      <c r="B334" t="s">
        <v>2084</v>
      </c>
      <c r="C334">
        <v>32</v>
      </c>
      <c r="D334" t="s">
        <v>96</v>
      </c>
      <c r="E334">
        <v>522.03468375453178</v>
      </c>
      <c r="F334" t="s">
        <v>2080</v>
      </c>
      <c r="G334">
        <v>338</v>
      </c>
      <c r="H334" t="s">
        <v>14</v>
      </c>
      <c r="I334" t="s">
        <v>2081</v>
      </c>
      <c r="J334" t="s">
        <v>2082</v>
      </c>
      <c r="K334">
        <v>25.045729999999999</v>
      </c>
      <c r="L334">
        <v>121.58794</v>
      </c>
      <c r="M334" t="s">
        <v>2633</v>
      </c>
      <c r="N334" t="s">
        <v>2768</v>
      </c>
      <c r="O334" t="str">
        <f t="shared" si="5"/>
        <v>https://api.mapbox.com/directions/v5/mapbox/walking/121.58794,25.04573,121.583277, 25.04523?access_token=pk.eyJ1IjoiZ3JhbnRhYmM5OSIsImEiOiJjamhoZ2VrMGcxdDdmM2FwM3U2emkxZDBjIn0.RFRCH0jQOLFTAK7g93VM7Q</v>
      </c>
      <c r="P334" t="s">
        <v>3256</v>
      </c>
    </row>
    <row r="335" spans="1:16" x14ac:dyDescent="0.3">
      <c r="A335" t="s">
        <v>2089</v>
      </c>
      <c r="B335" t="s">
        <v>2090</v>
      </c>
      <c r="C335">
        <v>34</v>
      </c>
      <c r="D335" t="s">
        <v>510</v>
      </c>
      <c r="E335">
        <v>498.67976066760212</v>
      </c>
      <c r="F335" t="s">
        <v>2086</v>
      </c>
      <c r="G335">
        <v>339</v>
      </c>
      <c r="H335" t="s">
        <v>14</v>
      </c>
      <c r="I335" t="s">
        <v>2087</v>
      </c>
      <c r="J335" t="s">
        <v>2088</v>
      </c>
      <c r="K335">
        <v>25.075810000000001</v>
      </c>
      <c r="L335">
        <v>121.51815999999999</v>
      </c>
      <c r="M335" t="s">
        <v>2706</v>
      </c>
      <c r="N335" t="s">
        <v>2796</v>
      </c>
      <c r="O335" t="str">
        <f t="shared" si="5"/>
        <v>https://api.mapbox.com/directions/v5/mapbox/walking/121.51816,25.07581,121.520108, 25.07177?access_token=pk.eyJ1IjoiZ3JhbnRhYmM5OSIsImEiOiJjamhoZ2VrMGcxdDdmM2FwM3U2emkxZDBjIn0.RFRCH0jQOLFTAK7g93VM7Q</v>
      </c>
      <c r="P335" t="s">
        <v>3257</v>
      </c>
    </row>
    <row r="336" spans="1:16" x14ac:dyDescent="0.3">
      <c r="A336" t="s">
        <v>2095</v>
      </c>
      <c r="B336" t="s">
        <v>2096</v>
      </c>
      <c r="C336">
        <v>22</v>
      </c>
      <c r="D336" t="s">
        <v>124</v>
      </c>
      <c r="E336">
        <v>474.58490068891632</v>
      </c>
      <c r="F336" t="s">
        <v>2092</v>
      </c>
      <c r="G336">
        <v>340</v>
      </c>
      <c r="H336" t="s">
        <v>14</v>
      </c>
      <c r="I336" t="s">
        <v>2093</v>
      </c>
      <c r="J336" t="s">
        <v>2094</v>
      </c>
      <c r="K336">
        <v>25.05143</v>
      </c>
      <c r="L336">
        <v>121.55716</v>
      </c>
      <c r="M336" t="s">
        <v>2707</v>
      </c>
      <c r="N336" t="s">
        <v>2859</v>
      </c>
      <c r="O336" t="str">
        <f t="shared" si="5"/>
        <v>https://api.mapbox.com/directions/v5/mapbox/walking/121.55716,25.05143,121.552898, 25.05153?access_token=pk.eyJ1IjoiZ3JhbnRhYmM5OSIsImEiOiJjamhoZ2VrMGcxdDdmM2FwM3U2emkxZDBjIn0.RFRCH0jQOLFTAK7g93VM7Q</v>
      </c>
      <c r="P336" t="s">
        <v>3258</v>
      </c>
    </row>
    <row r="337" spans="1:16" x14ac:dyDescent="0.3">
      <c r="A337" t="s">
        <v>2101</v>
      </c>
      <c r="B337" t="s">
        <v>2102</v>
      </c>
      <c r="C337">
        <v>38</v>
      </c>
      <c r="D337" t="s">
        <v>737</v>
      </c>
      <c r="E337">
        <v>125.23675246144101</v>
      </c>
      <c r="F337" t="s">
        <v>2098</v>
      </c>
      <c r="G337">
        <v>341</v>
      </c>
      <c r="H337" t="s">
        <v>14</v>
      </c>
      <c r="I337" t="s">
        <v>2099</v>
      </c>
      <c r="J337" t="s">
        <v>2100</v>
      </c>
      <c r="K337">
        <v>25.100940000000001</v>
      </c>
      <c r="L337">
        <v>121.52243</v>
      </c>
      <c r="M337" t="s">
        <v>2673</v>
      </c>
      <c r="N337" t="s">
        <v>2854</v>
      </c>
      <c r="O337" t="str">
        <f t="shared" si="5"/>
        <v>https://api.mapbox.com/directions/v5/mapbox/walking/121.52243,25.10094,121.522636, 25.10204?access_token=pk.eyJ1IjoiZ3JhbnRhYmM5OSIsImEiOiJjamhoZ2VrMGcxdDdmM2FwM3U2emkxZDBjIn0.RFRCH0jQOLFTAK7g93VM7Q</v>
      </c>
      <c r="P337" t="s">
        <v>3259</v>
      </c>
    </row>
    <row r="338" spans="1:16" x14ac:dyDescent="0.3">
      <c r="A338" t="s">
        <v>2107</v>
      </c>
      <c r="B338" t="s">
        <v>2108</v>
      </c>
      <c r="C338">
        <v>30</v>
      </c>
      <c r="D338" t="s">
        <v>797</v>
      </c>
      <c r="E338">
        <v>525.4680063594775</v>
      </c>
      <c r="F338" t="s">
        <v>2104</v>
      </c>
      <c r="G338">
        <v>342</v>
      </c>
      <c r="H338" t="s">
        <v>14</v>
      </c>
      <c r="I338" t="s">
        <v>2105</v>
      </c>
      <c r="J338" t="s">
        <v>2106</v>
      </c>
      <c r="K338">
        <v>25.107790000000001</v>
      </c>
      <c r="L338">
        <v>121.51468</v>
      </c>
      <c r="M338" t="s">
        <v>2708</v>
      </c>
      <c r="N338" t="s">
        <v>2827</v>
      </c>
      <c r="O338" t="str">
        <f t="shared" si="5"/>
        <v>https://api.mapbox.com/directions/v5/mapbox/walking/121.51468,25.10779,121.519153, 25.10929?access_token=pk.eyJ1IjoiZ3JhbnRhYmM5OSIsImEiOiJjamhoZ2VrMGcxdDdmM2FwM3U2emkxZDBjIn0.RFRCH0jQOLFTAK7g93VM7Q</v>
      </c>
      <c r="P338" t="s">
        <v>3260</v>
      </c>
    </row>
    <row r="339" spans="1:16" x14ac:dyDescent="0.3">
      <c r="A339" t="s">
        <v>2113</v>
      </c>
      <c r="B339" t="s">
        <v>2114</v>
      </c>
      <c r="C339">
        <v>30</v>
      </c>
      <c r="D339" t="s">
        <v>177</v>
      </c>
      <c r="E339">
        <v>593.51995881234598</v>
      </c>
      <c r="F339" t="s">
        <v>2110</v>
      </c>
      <c r="G339">
        <v>343</v>
      </c>
      <c r="H339" t="s">
        <v>14</v>
      </c>
      <c r="I339" t="s">
        <v>2111</v>
      </c>
      <c r="J339" t="s">
        <v>2112</v>
      </c>
      <c r="K339">
        <v>25.049040000000002</v>
      </c>
      <c r="L339">
        <v>121.58754999999999</v>
      </c>
      <c r="M339" t="s">
        <v>2709</v>
      </c>
      <c r="N339" t="s">
        <v>2756</v>
      </c>
      <c r="O339" t="str">
        <f t="shared" si="5"/>
        <v>https://api.mapbox.com/directions/v5/mapbox/walking/121.58755,25.04904,121.592726, 25.05031?access_token=pk.eyJ1IjoiZ3JhbnRhYmM5OSIsImEiOiJjamhoZ2VrMGcxdDdmM2FwM3U2emkxZDBjIn0.RFRCH0jQOLFTAK7g93VM7Q</v>
      </c>
      <c r="P339" t="s">
        <v>3261</v>
      </c>
    </row>
    <row r="340" spans="1:16" x14ac:dyDescent="0.3">
      <c r="A340" t="s">
        <v>2119</v>
      </c>
      <c r="B340" t="s">
        <v>2120</v>
      </c>
      <c r="C340">
        <v>42</v>
      </c>
      <c r="D340" t="s">
        <v>414</v>
      </c>
      <c r="E340">
        <v>69.074170117498582</v>
      </c>
      <c r="F340" t="s">
        <v>2116</v>
      </c>
      <c r="G340">
        <v>344</v>
      </c>
      <c r="H340" t="s">
        <v>14</v>
      </c>
      <c r="I340" t="s">
        <v>2117</v>
      </c>
      <c r="J340" t="s">
        <v>2118</v>
      </c>
      <c r="K340">
        <v>25.042639999999999</v>
      </c>
      <c r="L340">
        <v>121.54401</v>
      </c>
      <c r="M340" t="s">
        <v>2670</v>
      </c>
      <c r="N340" t="s">
        <v>2892</v>
      </c>
      <c r="O340" t="str">
        <f t="shared" si="5"/>
        <v>https://api.mapbox.com/directions/v5/mapbox/walking/121.54401,25.04264,121.543985, 25.04202?access_token=pk.eyJ1IjoiZ3JhbnRhYmM5OSIsImEiOiJjamhoZ2VrMGcxdDdmM2FwM3U2emkxZDBjIn0.RFRCH0jQOLFTAK7g93VM7Q</v>
      </c>
      <c r="P340" t="s">
        <v>3262</v>
      </c>
    </row>
    <row r="341" spans="1:16" x14ac:dyDescent="0.3">
      <c r="A341" t="s">
        <v>2125</v>
      </c>
      <c r="B341" t="s">
        <v>2126</v>
      </c>
      <c r="C341">
        <v>52</v>
      </c>
      <c r="D341" t="s">
        <v>421</v>
      </c>
      <c r="E341">
        <v>402.71153221002868</v>
      </c>
      <c r="F341" t="s">
        <v>2122</v>
      </c>
      <c r="G341">
        <v>345</v>
      </c>
      <c r="H341" t="s">
        <v>14</v>
      </c>
      <c r="I341" t="s">
        <v>2123</v>
      </c>
      <c r="J341" t="s">
        <v>2124</v>
      </c>
      <c r="K341">
        <v>25.038060000000002</v>
      </c>
      <c r="L341">
        <v>121.51943</v>
      </c>
      <c r="M341" t="s">
        <v>2548</v>
      </c>
      <c r="N341" t="s">
        <v>2786</v>
      </c>
      <c r="O341" t="str">
        <f t="shared" si="5"/>
        <v>https://api.mapbox.com/directions/v5/mapbox/walking/121.51943,25.03806,121.516543, 25.03588?access_token=pk.eyJ1IjoiZ3JhbnRhYmM5OSIsImEiOiJjamhoZ2VrMGcxdDdmM2FwM3U2emkxZDBjIn0.RFRCH0jQOLFTAK7g93VM7Q</v>
      </c>
      <c r="P341" t="s">
        <v>3263</v>
      </c>
    </row>
    <row r="342" spans="1:16" x14ac:dyDescent="0.3">
      <c r="A342" t="s">
        <v>2131</v>
      </c>
      <c r="B342" t="s">
        <v>2132</v>
      </c>
      <c r="C342">
        <v>36</v>
      </c>
      <c r="D342" t="s">
        <v>751</v>
      </c>
      <c r="E342">
        <v>1070.4946210190283</v>
      </c>
      <c r="F342" t="s">
        <v>2128</v>
      </c>
      <c r="G342">
        <v>346</v>
      </c>
      <c r="H342" t="s">
        <v>14</v>
      </c>
      <c r="I342" t="s">
        <v>2129</v>
      </c>
      <c r="J342" t="s">
        <v>2130</v>
      </c>
      <c r="K342">
        <v>25.091570000000001</v>
      </c>
      <c r="L342">
        <v>121.51669</v>
      </c>
      <c r="M342" t="s">
        <v>2710</v>
      </c>
      <c r="N342" t="s">
        <v>2822</v>
      </c>
      <c r="O342" t="str">
        <f t="shared" si="5"/>
        <v>https://api.mapbox.com/directions/v5/mapbox/walking/121.51669,25.09157,121.525966, 25.09410?access_token=pk.eyJ1IjoiZ3JhbnRhYmM5OSIsImEiOiJjamhoZ2VrMGcxdDdmM2FwM3U2emkxZDBjIn0.RFRCH0jQOLFTAK7g93VM7Q</v>
      </c>
      <c r="P342" t="s">
        <v>3264</v>
      </c>
    </row>
    <row r="343" spans="1:16" x14ac:dyDescent="0.3">
      <c r="A343" t="s">
        <v>2137</v>
      </c>
      <c r="B343" t="s">
        <v>2138</v>
      </c>
      <c r="C343">
        <v>26</v>
      </c>
      <c r="D343" t="s">
        <v>536</v>
      </c>
      <c r="E343">
        <v>278.05605600990663</v>
      </c>
      <c r="F343" t="s">
        <v>2134</v>
      </c>
      <c r="G343">
        <v>347</v>
      </c>
      <c r="H343" t="s">
        <v>14</v>
      </c>
      <c r="I343" t="s">
        <v>2135</v>
      </c>
      <c r="J343" t="s">
        <v>2136</v>
      </c>
      <c r="K343">
        <v>25.041340000000002</v>
      </c>
      <c r="L343">
        <v>121.51134999999999</v>
      </c>
      <c r="M343" t="s">
        <v>2711</v>
      </c>
      <c r="N343" t="s">
        <v>2914</v>
      </c>
      <c r="O343" t="str">
        <f t="shared" si="5"/>
        <v>https://api.mapbox.com/directions/v5/mapbox/walking/121.51135,25.04134,121.509006, 25.04220?access_token=pk.eyJ1IjoiZ3JhbnRhYmM5OSIsImEiOiJjamhoZ2VrMGcxdDdmM2FwM3U2emkxZDBjIn0.RFRCH0jQOLFTAK7g93VM7Q</v>
      </c>
      <c r="P343" t="s">
        <v>3265</v>
      </c>
    </row>
    <row r="344" spans="1:16" x14ac:dyDescent="0.3">
      <c r="A344" t="s">
        <v>2143</v>
      </c>
      <c r="B344" t="s">
        <v>2144</v>
      </c>
      <c r="C344">
        <v>24</v>
      </c>
      <c r="D344" t="s">
        <v>224</v>
      </c>
      <c r="E344">
        <v>909.39683490374</v>
      </c>
      <c r="F344" t="s">
        <v>2140</v>
      </c>
      <c r="G344">
        <v>348</v>
      </c>
      <c r="H344" t="s">
        <v>14</v>
      </c>
      <c r="I344" t="s">
        <v>2141</v>
      </c>
      <c r="J344" t="s">
        <v>2142</v>
      </c>
      <c r="K344">
        <v>25.058522</v>
      </c>
      <c r="L344">
        <v>121.55942</v>
      </c>
      <c r="M344" t="s">
        <v>2521</v>
      </c>
      <c r="N344" t="s">
        <v>2762</v>
      </c>
      <c r="O344" t="str">
        <f t="shared" si="5"/>
        <v>https://api.mapbox.com/directions/v5/mapbox/walking/121.55942,25.058522,121.563073, 25.05121?access_token=pk.eyJ1IjoiZ3JhbnRhYmM5OSIsImEiOiJjamhoZ2VrMGcxdDdmM2FwM3U2emkxZDBjIn0.RFRCH0jQOLFTAK7g93VM7Q</v>
      </c>
      <c r="P344" t="s">
        <v>3266</v>
      </c>
    </row>
    <row r="345" spans="1:16" x14ac:dyDescent="0.3">
      <c r="A345" t="s">
        <v>2149</v>
      </c>
      <c r="B345" t="s">
        <v>2150</v>
      </c>
      <c r="C345">
        <v>28</v>
      </c>
      <c r="D345" t="s">
        <v>510</v>
      </c>
      <c r="E345">
        <v>720.03955936803789</v>
      </c>
      <c r="F345" t="s">
        <v>2146</v>
      </c>
      <c r="G345">
        <v>349</v>
      </c>
      <c r="H345" t="s">
        <v>14</v>
      </c>
      <c r="I345" t="s">
        <v>2147</v>
      </c>
      <c r="J345" t="s">
        <v>2148</v>
      </c>
      <c r="K345">
        <v>25.071829999999999</v>
      </c>
      <c r="L345">
        <v>121.51364</v>
      </c>
      <c r="M345" t="s">
        <v>2706</v>
      </c>
      <c r="N345" t="s">
        <v>2796</v>
      </c>
      <c r="O345" t="str">
        <f t="shared" si="5"/>
        <v>https://api.mapbox.com/directions/v5/mapbox/walking/121.51364,25.07183,121.520108, 25.07177?access_token=pk.eyJ1IjoiZ3JhbnRhYmM5OSIsImEiOiJjamhoZ2VrMGcxdDdmM2FwM3U2emkxZDBjIn0.RFRCH0jQOLFTAK7g93VM7Q</v>
      </c>
      <c r="P345" t="s">
        <v>3267</v>
      </c>
    </row>
    <row r="346" spans="1:16" x14ac:dyDescent="0.3">
      <c r="A346" t="s">
        <v>2155</v>
      </c>
      <c r="B346" t="s">
        <v>2156</v>
      </c>
      <c r="C346">
        <v>32</v>
      </c>
      <c r="D346" t="s">
        <v>137</v>
      </c>
      <c r="E346">
        <v>322.73384611802544</v>
      </c>
      <c r="F346" t="s">
        <v>2152</v>
      </c>
      <c r="G346">
        <v>350</v>
      </c>
      <c r="H346" t="s">
        <v>14</v>
      </c>
      <c r="I346" t="s">
        <v>2153</v>
      </c>
      <c r="J346" t="s">
        <v>2154</v>
      </c>
      <c r="K346">
        <v>25.029039999999998</v>
      </c>
      <c r="L346">
        <v>121.54336000000001</v>
      </c>
      <c r="M346" t="s">
        <v>2524</v>
      </c>
      <c r="N346" t="s">
        <v>2751</v>
      </c>
      <c r="O346" t="str">
        <f t="shared" si="5"/>
        <v>https://api.mapbox.com/directions/v5/mapbox/walking/121.54336,25.02904,121.543636, 25.02615?access_token=pk.eyJ1IjoiZ3JhbnRhYmM5OSIsImEiOiJjamhoZ2VrMGcxdDdmM2FwM3U2emkxZDBjIn0.RFRCH0jQOLFTAK7g93VM7Q</v>
      </c>
      <c r="P346" t="s">
        <v>3268</v>
      </c>
    </row>
    <row r="347" spans="1:16" x14ac:dyDescent="0.3">
      <c r="A347" t="s">
        <v>2161</v>
      </c>
      <c r="B347" t="s">
        <v>2162</v>
      </c>
      <c r="C347">
        <v>38</v>
      </c>
      <c r="D347" t="s">
        <v>744</v>
      </c>
      <c r="E347">
        <v>183.87533652544505</v>
      </c>
      <c r="F347" t="s">
        <v>2158</v>
      </c>
      <c r="G347">
        <v>351</v>
      </c>
      <c r="H347" t="s">
        <v>14</v>
      </c>
      <c r="I347" t="s">
        <v>2159</v>
      </c>
      <c r="J347" t="s">
        <v>2160</v>
      </c>
      <c r="K347">
        <v>25.044689999999999</v>
      </c>
      <c r="L347">
        <v>121.51954000000001</v>
      </c>
      <c r="M347" t="s">
        <v>2712</v>
      </c>
      <c r="N347" t="s">
        <v>2915</v>
      </c>
      <c r="O347" t="str">
        <f t="shared" si="5"/>
        <v>https://api.mapbox.com/directions/v5/mapbox/walking/121.51954,25.04469,121.518643, 25.04607?access_token=pk.eyJ1IjoiZ3JhbnRhYmM5OSIsImEiOiJjamhoZ2VrMGcxdDdmM2FwM3U2emkxZDBjIn0.RFRCH0jQOLFTAK7g93VM7Q</v>
      </c>
      <c r="P347" t="s">
        <v>3269</v>
      </c>
    </row>
    <row r="348" spans="1:16" x14ac:dyDescent="0.3">
      <c r="A348" t="s">
        <v>2167</v>
      </c>
      <c r="B348" t="s">
        <v>2168</v>
      </c>
      <c r="C348">
        <v>46</v>
      </c>
      <c r="D348" t="s">
        <v>480</v>
      </c>
      <c r="E348">
        <v>320.48881399463409</v>
      </c>
      <c r="F348" t="s">
        <v>2164</v>
      </c>
      <c r="G348">
        <v>352</v>
      </c>
      <c r="H348" t="s">
        <v>14</v>
      </c>
      <c r="I348" t="s">
        <v>2165</v>
      </c>
      <c r="J348" t="s">
        <v>2166</v>
      </c>
      <c r="K348">
        <v>25.063179999999999</v>
      </c>
      <c r="L348">
        <v>121.50944</v>
      </c>
      <c r="M348" t="s">
        <v>2659</v>
      </c>
      <c r="N348" t="s">
        <v>2884</v>
      </c>
      <c r="O348" t="str">
        <f t="shared" si="5"/>
        <v>https://api.mapbox.com/directions/v5/mapbox/walking/121.50944,25.06318,121.512319, 25.06318?access_token=pk.eyJ1IjoiZ3JhbnRhYmM5OSIsImEiOiJjamhoZ2VrMGcxdDdmM2FwM3U2emkxZDBjIn0.RFRCH0jQOLFTAK7g93VM7Q</v>
      </c>
      <c r="P348" t="s">
        <v>3270</v>
      </c>
    </row>
    <row r="349" spans="1:16" x14ac:dyDescent="0.3">
      <c r="A349" t="s">
        <v>2173</v>
      </c>
      <c r="B349" t="s">
        <v>2174</v>
      </c>
      <c r="C349">
        <v>30</v>
      </c>
      <c r="D349" t="s">
        <v>407</v>
      </c>
      <c r="E349">
        <v>605.2305991167517</v>
      </c>
      <c r="F349" t="s">
        <v>2170</v>
      </c>
      <c r="G349">
        <v>353</v>
      </c>
      <c r="H349" t="s">
        <v>14</v>
      </c>
      <c r="I349" t="s">
        <v>2171</v>
      </c>
      <c r="J349" t="s">
        <v>2172</v>
      </c>
      <c r="K349">
        <v>25.020879999999998</v>
      </c>
      <c r="L349">
        <v>121.52049</v>
      </c>
      <c r="M349" t="s">
        <v>2713</v>
      </c>
      <c r="N349" t="s">
        <v>2855</v>
      </c>
      <c r="O349" t="str">
        <f t="shared" si="5"/>
        <v>https://api.mapbox.com/directions/v5/mapbox/walking/121.52049,25.02088,121.523353, 25.02550?access_token=pk.eyJ1IjoiZ3JhbnRhYmM5OSIsImEiOiJjamhoZ2VrMGcxdDdmM2FwM3U2emkxZDBjIn0.RFRCH0jQOLFTAK7g93VM7Q</v>
      </c>
      <c r="P349" t="s">
        <v>3271</v>
      </c>
    </row>
    <row r="350" spans="1:16" x14ac:dyDescent="0.3">
      <c r="A350" t="s">
        <v>2179</v>
      </c>
      <c r="B350" t="s">
        <v>2180</v>
      </c>
      <c r="C350">
        <v>28</v>
      </c>
      <c r="D350" t="s">
        <v>312</v>
      </c>
      <c r="E350">
        <v>527.53831010587646</v>
      </c>
      <c r="F350" t="s">
        <v>2176</v>
      </c>
      <c r="G350">
        <v>354</v>
      </c>
      <c r="H350" t="s">
        <v>14</v>
      </c>
      <c r="I350" t="s">
        <v>2177</v>
      </c>
      <c r="J350" t="s">
        <v>2178</v>
      </c>
      <c r="K350">
        <v>25.040033000000001</v>
      </c>
      <c r="L350">
        <v>121.538084</v>
      </c>
      <c r="M350" t="s">
        <v>2534</v>
      </c>
      <c r="N350" t="s">
        <v>2774</v>
      </c>
      <c r="O350" t="str">
        <f t="shared" si="5"/>
        <v>https://api.mapbox.com/directions/v5/mapbox/walking/121.538084,25.040033,121.53368, 25.041783?access_token=pk.eyJ1IjoiZ3JhbnRhYmM5OSIsImEiOiJjamhoZ2VrMGcxdDdmM2FwM3U2emkxZDBjIn0.RFRCH0jQOLFTAK7g93VM7Q</v>
      </c>
      <c r="P350" t="s">
        <v>3272</v>
      </c>
    </row>
    <row r="351" spans="1:16" x14ac:dyDescent="0.3">
      <c r="A351" t="s">
        <v>2185</v>
      </c>
      <c r="B351" t="s">
        <v>2186</v>
      </c>
      <c r="C351">
        <v>34</v>
      </c>
      <c r="D351" t="s">
        <v>184</v>
      </c>
      <c r="E351">
        <v>1032.1327376519316</v>
      </c>
      <c r="F351" t="s">
        <v>2182</v>
      </c>
      <c r="G351">
        <v>355</v>
      </c>
      <c r="H351" t="s">
        <v>14</v>
      </c>
      <c r="I351" t="s">
        <v>2183</v>
      </c>
      <c r="J351" t="s">
        <v>2184</v>
      </c>
      <c r="K351">
        <v>25.044779999999999</v>
      </c>
      <c r="L351">
        <v>121.61759000000001</v>
      </c>
      <c r="M351" t="s">
        <v>2644</v>
      </c>
      <c r="N351" t="s">
        <v>2873</v>
      </c>
      <c r="O351" t="str">
        <f t="shared" si="5"/>
        <v>https://api.mapbox.com/directions/v5/mapbox/walking/121.61759,25.04478,121.618148, 25.05403?access_token=pk.eyJ1IjoiZ3JhbnRhYmM5OSIsImEiOiJjamhoZ2VrMGcxdDdmM2FwM3U2emkxZDBjIn0.RFRCH0jQOLFTAK7g93VM7Q</v>
      </c>
      <c r="P351" t="s">
        <v>3273</v>
      </c>
    </row>
    <row r="352" spans="1:16" x14ac:dyDescent="0.3">
      <c r="A352" t="s">
        <v>2191</v>
      </c>
      <c r="B352" t="s">
        <v>2192</v>
      </c>
      <c r="C352">
        <v>32</v>
      </c>
      <c r="D352" t="s">
        <v>1222</v>
      </c>
      <c r="E352">
        <v>1222.4066476286134</v>
      </c>
      <c r="F352" t="s">
        <v>2188</v>
      </c>
      <c r="G352">
        <v>356</v>
      </c>
      <c r="H352" t="s">
        <v>14</v>
      </c>
      <c r="I352" t="s">
        <v>2189</v>
      </c>
      <c r="J352" t="s">
        <v>2190</v>
      </c>
      <c r="K352">
        <v>25.067399999999999</v>
      </c>
      <c r="L352">
        <v>121.59748999999999</v>
      </c>
      <c r="M352" t="s">
        <v>2714</v>
      </c>
      <c r="N352" t="s">
        <v>2916</v>
      </c>
      <c r="O352" t="str">
        <f t="shared" si="5"/>
        <v>https://api.mapbox.com/directions/v5/mapbox/walking/121.59749,25.0674,121.607197, 25.07253?access_token=pk.eyJ1IjoiZ3JhbnRhYmM5OSIsImEiOiJjamhoZ2VrMGcxdDdmM2FwM3U2emkxZDBjIn0.RFRCH0jQOLFTAK7g93VM7Q</v>
      </c>
      <c r="P352" t="s">
        <v>3274</v>
      </c>
    </row>
    <row r="353" spans="1:16" x14ac:dyDescent="0.3">
      <c r="A353" t="s">
        <v>2197</v>
      </c>
      <c r="B353" t="s">
        <v>2198</v>
      </c>
      <c r="C353">
        <v>26</v>
      </c>
      <c r="D353" t="s">
        <v>46</v>
      </c>
      <c r="E353">
        <v>676.12643589269533</v>
      </c>
      <c r="F353" t="s">
        <v>2194</v>
      </c>
      <c r="G353">
        <v>357</v>
      </c>
      <c r="H353" t="s">
        <v>14</v>
      </c>
      <c r="I353" t="s">
        <v>2195</v>
      </c>
      <c r="J353" t="s">
        <v>2196</v>
      </c>
      <c r="K353">
        <v>25.034230000000001</v>
      </c>
      <c r="L353">
        <v>121.57635999999999</v>
      </c>
      <c r="M353" t="s">
        <v>2499</v>
      </c>
      <c r="N353" t="s">
        <v>2741</v>
      </c>
      <c r="O353" t="str">
        <f t="shared" si="5"/>
        <v>https://api.mapbox.com/directions/v5/mapbox/walking/121.57636,25.03423,121.570408, 25.03302?access_token=pk.eyJ1IjoiZ3JhbnRhYmM5OSIsImEiOiJjamhoZ2VrMGcxdDdmM2FwM3U2emkxZDBjIn0.RFRCH0jQOLFTAK7g93VM7Q</v>
      </c>
      <c r="P353" t="s">
        <v>3275</v>
      </c>
    </row>
    <row r="354" spans="1:16" x14ac:dyDescent="0.3">
      <c r="A354" t="s">
        <v>2203</v>
      </c>
      <c r="B354" t="s">
        <v>2204</v>
      </c>
      <c r="C354">
        <v>30</v>
      </c>
      <c r="D354" t="s">
        <v>177</v>
      </c>
      <c r="E354">
        <v>1146.2192391339076</v>
      </c>
      <c r="F354" t="s">
        <v>2200</v>
      </c>
      <c r="G354">
        <v>358</v>
      </c>
      <c r="H354" t="s">
        <v>14</v>
      </c>
      <c r="I354" t="s">
        <v>2201</v>
      </c>
      <c r="J354" t="s">
        <v>2202</v>
      </c>
      <c r="K354">
        <v>25.060580000000002</v>
      </c>
      <c r="L354">
        <v>121.5911</v>
      </c>
      <c r="M354" t="s">
        <v>2662</v>
      </c>
      <c r="N354" t="s">
        <v>2886</v>
      </c>
      <c r="O354" t="str">
        <f t="shared" si="5"/>
        <v>https://api.mapbox.com/directions/v5/mapbox/walking/121.5911,25.06058,121.59363, 25.050599?access_token=pk.eyJ1IjoiZ3JhbnRhYmM5OSIsImEiOiJjamhoZ2VrMGcxdDdmM2FwM3U2emkxZDBjIn0.RFRCH0jQOLFTAK7g93VM7Q</v>
      </c>
      <c r="P354" t="s">
        <v>3276</v>
      </c>
    </row>
    <row r="355" spans="1:16" x14ac:dyDescent="0.3">
      <c r="A355" t="s">
        <v>2209</v>
      </c>
      <c r="B355" t="s">
        <v>2210</v>
      </c>
      <c r="C355">
        <v>34</v>
      </c>
      <c r="D355" t="s">
        <v>224</v>
      </c>
      <c r="E355">
        <v>500.20763809724275</v>
      </c>
      <c r="F355" t="s">
        <v>2206</v>
      </c>
      <c r="G355">
        <v>359</v>
      </c>
      <c r="H355" t="s">
        <v>14</v>
      </c>
      <c r="I355" t="s">
        <v>2207</v>
      </c>
      <c r="J355" t="s">
        <v>2208</v>
      </c>
      <c r="K355">
        <v>25.056010000000001</v>
      </c>
      <c r="L355">
        <v>121.56358</v>
      </c>
      <c r="M355" t="s">
        <v>2558</v>
      </c>
      <c r="N355" t="s">
        <v>2795</v>
      </c>
      <c r="O355" t="str">
        <f t="shared" si="5"/>
        <v>https://api.mapbox.com/directions/v5/mapbox/walking/121.56358,25.05601,121.563643, 25.05151?access_token=pk.eyJ1IjoiZ3JhbnRhYmM5OSIsImEiOiJjamhoZ2VrMGcxdDdmM2FwM3U2emkxZDBjIn0.RFRCH0jQOLFTAK7g93VM7Q</v>
      </c>
      <c r="P355" t="s">
        <v>3277</v>
      </c>
    </row>
    <row r="356" spans="1:16" x14ac:dyDescent="0.3">
      <c r="A356" t="s">
        <v>2215</v>
      </c>
      <c r="B356" t="s">
        <v>2216</v>
      </c>
      <c r="C356">
        <v>44</v>
      </c>
      <c r="D356" t="s">
        <v>231</v>
      </c>
      <c r="E356">
        <v>547.96687758043834</v>
      </c>
      <c r="F356" t="s">
        <v>2212</v>
      </c>
      <c r="G356">
        <v>360</v>
      </c>
      <c r="H356" t="s">
        <v>14</v>
      </c>
      <c r="I356" t="s">
        <v>2213</v>
      </c>
      <c r="J356" t="s">
        <v>2214</v>
      </c>
      <c r="K356">
        <v>25.062519999999999</v>
      </c>
      <c r="L356">
        <v>121.53754000000001</v>
      </c>
      <c r="M356" t="s">
        <v>2715</v>
      </c>
      <c r="N356" t="s">
        <v>2764</v>
      </c>
      <c r="O356" t="str">
        <f t="shared" si="5"/>
        <v>https://api.mapbox.com/directions/v5/mapbox/walking/121.53754,25.06252,121.533393, 25.05986?access_token=pk.eyJ1IjoiZ3JhbnRhYmM5OSIsImEiOiJjamhoZ2VrMGcxdDdmM2FwM3U2emkxZDBjIn0.RFRCH0jQOLFTAK7g93VM7Q</v>
      </c>
      <c r="P356" t="s">
        <v>3278</v>
      </c>
    </row>
    <row r="357" spans="1:16" x14ac:dyDescent="0.3">
      <c r="A357" t="s">
        <v>2221</v>
      </c>
      <c r="B357" t="s">
        <v>2222</v>
      </c>
      <c r="C357">
        <v>32</v>
      </c>
      <c r="D357" t="s">
        <v>804</v>
      </c>
      <c r="E357">
        <v>808.37903328199457</v>
      </c>
      <c r="F357" t="s">
        <v>2218</v>
      </c>
      <c r="G357">
        <v>361</v>
      </c>
      <c r="H357" t="s">
        <v>14</v>
      </c>
      <c r="I357" t="s">
        <v>2219</v>
      </c>
      <c r="J357" t="s">
        <v>2220</v>
      </c>
      <c r="K357">
        <v>25.117699999999999</v>
      </c>
      <c r="L357">
        <v>121.5222</v>
      </c>
      <c r="M357" t="s">
        <v>2594</v>
      </c>
      <c r="N357" t="s">
        <v>2828</v>
      </c>
      <c r="O357" t="str">
        <f t="shared" si="5"/>
        <v>https://api.mapbox.com/directions/v5/mapbox/walking/121.5222,25.1177,121.516205, 25.113602?access_token=pk.eyJ1IjoiZ3JhbnRhYmM5OSIsImEiOiJjamhoZ2VrMGcxdDdmM2FwM3U2emkxZDBjIn0.RFRCH0jQOLFTAK7g93VM7Q</v>
      </c>
      <c r="P357" t="s">
        <v>3279</v>
      </c>
    </row>
    <row r="358" spans="1:16" x14ac:dyDescent="0.3">
      <c r="A358" t="s">
        <v>2227</v>
      </c>
      <c r="B358" t="s">
        <v>2228</v>
      </c>
      <c r="C358">
        <v>30</v>
      </c>
      <c r="D358" t="s">
        <v>407</v>
      </c>
      <c r="E358">
        <v>231.39177402759844</v>
      </c>
      <c r="F358" t="s">
        <v>2224</v>
      </c>
      <c r="G358">
        <v>362</v>
      </c>
      <c r="H358" t="s">
        <v>14</v>
      </c>
      <c r="I358" t="s">
        <v>2225</v>
      </c>
      <c r="J358" t="s">
        <v>2226</v>
      </c>
      <c r="K358">
        <v>25.026720000000001</v>
      </c>
      <c r="L358">
        <v>121.52533</v>
      </c>
      <c r="M358" t="s">
        <v>2716</v>
      </c>
      <c r="N358" t="s">
        <v>2855</v>
      </c>
      <c r="O358" t="str">
        <f t="shared" si="5"/>
        <v>https://api.mapbox.com/directions/v5/mapbox/walking/121.52533,25.02672,121.523353, 25.02607?access_token=pk.eyJ1IjoiZ3JhbnRhYmM5OSIsImEiOiJjamhoZ2VrMGcxdDdmM2FwM3U2emkxZDBjIn0.RFRCH0jQOLFTAK7g93VM7Q</v>
      </c>
      <c r="P358" t="s">
        <v>3280</v>
      </c>
    </row>
    <row r="359" spans="1:16" x14ac:dyDescent="0.3">
      <c r="A359" t="s">
        <v>2233</v>
      </c>
      <c r="B359" t="s">
        <v>2234</v>
      </c>
      <c r="C359">
        <v>32</v>
      </c>
      <c r="D359" t="s">
        <v>567</v>
      </c>
      <c r="E359">
        <v>242.48484771323481</v>
      </c>
      <c r="F359" t="s">
        <v>2230</v>
      </c>
      <c r="G359">
        <v>363</v>
      </c>
      <c r="H359" t="s">
        <v>14</v>
      </c>
      <c r="I359" t="s">
        <v>2231</v>
      </c>
      <c r="J359" t="s">
        <v>2232</v>
      </c>
      <c r="K359">
        <v>25.036169999999998</v>
      </c>
      <c r="L359">
        <v>121.54349999999999</v>
      </c>
      <c r="M359" t="s">
        <v>2717</v>
      </c>
      <c r="N359" t="s">
        <v>2917</v>
      </c>
      <c r="O359" t="str">
        <f t="shared" si="5"/>
        <v>https://api.mapbox.com/directions/v5/mapbox/walking/121.5435,25.03617,121.543749, 25.034006?access_token=pk.eyJ1IjoiZ3JhbnRhYmM5OSIsImEiOiJjamhoZ2VrMGcxdDdmM2FwM3U2emkxZDBjIn0.RFRCH0jQOLFTAK7g93VM7Q</v>
      </c>
      <c r="P359" t="s">
        <v>3281</v>
      </c>
    </row>
    <row r="360" spans="1:16" x14ac:dyDescent="0.3">
      <c r="A360" t="s">
        <v>2239</v>
      </c>
      <c r="B360" t="s">
        <v>2240</v>
      </c>
      <c r="C360">
        <v>38</v>
      </c>
      <c r="D360" t="s">
        <v>217</v>
      </c>
      <c r="E360">
        <v>313.43609320774465</v>
      </c>
      <c r="F360" t="s">
        <v>2236</v>
      </c>
      <c r="G360">
        <v>364</v>
      </c>
      <c r="H360" t="s">
        <v>14</v>
      </c>
      <c r="I360" t="s">
        <v>2237</v>
      </c>
      <c r="J360" t="s">
        <v>2238</v>
      </c>
      <c r="K360">
        <v>25.021090000000001</v>
      </c>
      <c r="L360">
        <v>121.55219</v>
      </c>
      <c r="M360" t="s">
        <v>2718</v>
      </c>
      <c r="N360" t="s">
        <v>2761</v>
      </c>
      <c r="O360" t="str">
        <f t="shared" si="5"/>
        <v>https://api.mapbox.com/directions/v5/mapbox/walking/121.55219,25.02109,121.552737, 25.02385?access_token=pk.eyJ1IjoiZ3JhbnRhYmM5OSIsImEiOiJjamhoZ2VrMGcxdDdmM2FwM3U2emkxZDBjIn0.RFRCH0jQOLFTAK7g93VM7Q</v>
      </c>
      <c r="P360" t="s">
        <v>3282</v>
      </c>
    </row>
    <row r="361" spans="1:16" x14ac:dyDescent="0.3">
      <c r="A361" t="s">
        <v>2245</v>
      </c>
      <c r="B361" t="s">
        <v>2246</v>
      </c>
      <c r="C361">
        <v>50</v>
      </c>
      <c r="D361" t="s">
        <v>804</v>
      </c>
      <c r="E361">
        <v>562.86562534928953</v>
      </c>
      <c r="F361" t="s">
        <v>2242</v>
      </c>
      <c r="G361">
        <v>365</v>
      </c>
      <c r="H361" t="s">
        <v>14</v>
      </c>
      <c r="I361" t="s">
        <v>2243</v>
      </c>
      <c r="J361" t="s">
        <v>2244</v>
      </c>
      <c r="K361">
        <v>25.119119999999999</v>
      </c>
      <c r="L361">
        <v>121.51223</v>
      </c>
      <c r="M361" t="s">
        <v>2602</v>
      </c>
      <c r="N361" t="s">
        <v>2835</v>
      </c>
      <c r="O361" t="str">
        <f t="shared" si="5"/>
        <v>https://api.mapbox.com/directions/v5/mapbox/walking/121.51223,25.11912,121.515171, 25.11500?access_token=pk.eyJ1IjoiZ3JhbnRhYmM5OSIsImEiOiJjamhoZ2VrMGcxdDdmM2FwM3U2emkxZDBjIn0.RFRCH0jQOLFTAK7g93VM7Q</v>
      </c>
      <c r="P361" t="s">
        <v>3283</v>
      </c>
    </row>
    <row r="362" spans="1:16" x14ac:dyDescent="0.3">
      <c r="A362" t="s">
        <v>2251</v>
      </c>
      <c r="B362" t="s">
        <v>2252</v>
      </c>
      <c r="C362">
        <v>42</v>
      </c>
      <c r="D362" t="s">
        <v>836</v>
      </c>
      <c r="E362">
        <v>242.02157868384327</v>
      </c>
      <c r="F362" t="s">
        <v>2248</v>
      </c>
      <c r="G362">
        <v>366</v>
      </c>
      <c r="H362" t="s">
        <v>14</v>
      </c>
      <c r="I362" t="s">
        <v>2249</v>
      </c>
      <c r="J362" t="s">
        <v>2250</v>
      </c>
      <c r="K362">
        <v>25.079879999999999</v>
      </c>
      <c r="L362">
        <v>121.58287</v>
      </c>
      <c r="M362" t="s">
        <v>2597</v>
      </c>
      <c r="N362" t="s">
        <v>2831</v>
      </c>
      <c r="O362" t="str">
        <f t="shared" si="5"/>
        <v>https://api.mapbox.com/directions/v5/mapbox/walking/121.58287,25.07988,121.58447, 25.07840?access_token=pk.eyJ1IjoiZ3JhbnRhYmM5OSIsImEiOiJjamhoZ2VrMGcxdDdmM2FwM3U2emkxZDBjIn0.RFRCH0jQOLFTAK7g93VM7Q</v>
      </c>
      <c r="P362" t="s">
        <v>3284</v>
      </c>
    </row>
    <row r="363" spans="1:16" x14ac:dyDescent="0.3">
      <c r="A363" t="s">
        <v>2257</v>
      </c>
      <c r="B363" t="s">
        <v>2258</v>
      </c>
      <c r="C363">
        <v>30</v>
      </c>
      <c r="D363" t="s">
        <v>758</v>
      </c>
      <c r="E363">
        <v>428.86990711703783</v>
      </c>
      <c r="F363" t="s">
        <v>2254</v>
      </c>
      <c r="G363">
        <v>367</v>
      </c>
      <c r="H363" t="s">
        <v>14</v>
      </c>
      <c r="I363" t="s">
        <v>2255</v>
      </c>
      <c r="J363" t="s">
        <v>2256</v>
      </c>
      <c r="K363">
        <v>25.13597</v>
      </c>
      <c r="L363">
        <v>121.49701899999999</v>
      </c>
      <c r="M363" t="s">
        <v>2588</v>
      </c>
      <c r="N363" t="s">
        <v>2823</v>
      </c>
      <c r="O363" t="str">
        <f t="shared" si="5"/>
        <v>https://api.mapbox.com/directions/v5/mapbox/walking/121.497019,25.13597,121.49824, 25.132316?access_token=pk.eyJ1IjoiZ3JhbnRhYmM5OSIsImEiOiJjamhoZ2VrMGcxdDdmM2FwM3U2emkxZDBjIn0.RFRCH0jQOLFTAK7g93VM7Q</v>
      </c>
      <c r="P363" t="s">
        <v>3285</v>
      </c>
    </row>
    <row r="364" spans="1:16" x14ac:dyDescent="0.3">
      <c r="A364" t="s">
        <v>2263</v>
      </c>
      <c r="B364" t="s">
        <v>2264</v>
      </c>
      <c r="C364">
        <v>44</v>
      </c>
      <c r="D364" t="s">
        <v>737</v>
      </c>
      <c r="E364">
        <v>316.83787809622822</v>
      </c>
      <c r="F364" t="s">
        <v>2260</v>
      </c>
      <c r="G364">
        <v>368</v>
      </c>
      <c r="H364" t="s">
        <v>14</v>
      </c>
      <c r="I364" t="s">
        <v>2261</v>
      </c>
      <c r="J364" t="s">
        <v>2262</v>
      </c>
      <c r="K364">
        <v>25.102080000000001</v>
      </c>
      <c r="L364">
        <v>121.51979</v>
      </c>
      <c r="M364" t="s">
        <v>2673</v>
      </c>
      <c r="N364" t="s">
        <v>2854</v>
      </c>
      <c r="O364" t="str">
        <f t="shared" si="5"/>
        <v>https://api.mapbox.com/directions/v5/mapbox/walking/121.51979,25.10208,121.522636, 25.10204?access_token=pk.eyJ1IjoiZ3JhbnRhYmM5OSIsImEiOiJjamhoZ2VrMGcxdDdmM2FwM3U2emkxZDBjIn0.RFRCH0jQOLFTAK7g93VM7Q</v>
      </c>
      <c r="P364" t="s">
        <v>3286</v>
      </c>
    </row>
    <row r="365" spans="1:16" x14ac:dyDescent="0.3">
      <c r="A365" t="s">
        <v>2269</v>
      </c>
      <c r="B365" t="s">
        <v>2270</v>
      </c>
      <c r="C365">
        <v>34</v>
      </c>
      <c r="D365" t="s">
        <v>611</v>
      </c>
      <c r="E365">
        <v>506.21986121671591</v>
      </c>
      <c r="F365" t="s">
        <v>2266</v>
      </c>
      <c r="G365">
        <v>369</v>
      </c>
      <c r="H365" t="s">
        <v>14</v>
      </c>
      <c r="I365" t="s">
        <v>2267</v>
      </c>
      <c r="J365" t="s">
        <v>2268</v>
      </c>
      <c r="K365">
        <v>24.988620000000001</v>
      </c>
      <c r="L365">
        <v>121.54361</v>
      </c>
      <c r="M365" t="s">
        <v>2719</v>
      </c>
      <c r="N365" t="s">
        <v>2918</v>
      </c>
      <c r="O365" t="str">
        <f t="shared" si="5"/>
        <v>https://api.mapbox.com/directions/v5/mapbox/walking/121.54361,24.98862,121.540933, 24.99229?access_token=pk.eyJ1IjoiZ3JhbnRhYmM5OSIsImEiOiJjamhoZ2VrMGcxdDdmM2FwM3U2emkxZDBjIn0.RFRCH0jQOLFTAK7g93VM7Q</v>
      </c>
      <c r="P365" t="s">
        <v>3287</v>
      </c>
    </row>
    <row r="366" spans="1:16" x14ac:dyDescent="0.3">
      <c r="A366" t="s">
        <v>2275</v>
      </c>
      <c r="B366" t="s">
        <v>2276</v>
      </c>
      <c r="C366">
        <v>32</v>
      </c>
      <c r="D366" t="s">
        <v>428</v>
      </c>
      <c r="E366">
        <v>990.39396953016274</v>
      </c>
      <c r="F366" t="s">
        <v>2272</v>
      </c>
      <c r="G366">
        <v>370</v>
      </c>
      <c r="H366" t="s">
        <v>14</v>
      </c>
      <c r="I366" t="s">
        <v>2273</v>
      </c>
      <c r="J366" t="s">
        <v>2274</v>
      </c>
      <c r="K366">
        <v>25.02656</v>
      </c>
      <c r="L366">
        <v>121.50242</v>
      </c>
      <c r="M366" t="s">
        <v>2720</v>
      </c>
      <c r="N366" t="s">
        <v>2800</v>
      </c>
      <c r="O366" t="str">
        <f t="shared" si="5"/>
        <v>https://api.mapbox.com/directions/v5/mapbox/walking/121.50242,25.02656,121.501622, 25.03542?access_token=pk.eyJ1IjoiZ3JhbnRhYmM5OSIsImEiOiJjamhoZ2VrMGcxdDdmM2FwM3U2emkxZDBjIn0.RFRCH0jQOLFTAK7g93VM7Q</v>
      </c>
      <c r="P366" t="s">
        <v>3288</v>
      </c>
    </row>
    <row r="367" spans="1:16" x14ac:dyDescent="0.3">
      <c r="A367" t="s">
        <v>2281</v>
      </c>
      <c r="B367" t="s">
        <v>2282</v>
      </c>
      <c r="C367">
        <v>38</v>
      </c>
      <c r="D367" t="s">
        <v>449</v>
      </c>
      <c r="E367">
        <v>175.96513146058246</v>
      </c>
      <c r="F367" t="s">
        <v>2278</v>
      </c>
      <c r="G367">
        <v>371</v>
      </c>
      <c r="H367" t="s">
        <v>14</v>
      </c>
      <c r="I367" t="s">
        <v>2279</v>
      </c>
      <c r="J367" t="s">
        <v>2280</v>
      </c>
      <c r="K367">
        <v>25.035319999999999</v>
      </c>
      <c r="L367">
        <v>121.50834</v>
      </c>
      <c r="M367" t="s">
        <v>2721</v>
      </c>
      <c r="N367" t="s">
        <v>2790</v>
      </c>
      <c r="O367" t="str">
        <f t="shared" si="5"/>
        <v>https://api.mapbox.com/directions/v5/mapbox/walking/121.50834,25.03532,121.509865, 25.03573?access_token=pk.eyJ1IjoiZ3JhbnRhYmM5OSIsImEiOiJjamhoZ2VrMGcxdDdmM2FwM3U2emkxZDBjIn0.RFRCH0jQOLFTAK7g93VM7Q</v>
      </c>
      <c r="P367" t="s">
        <v>3289</v>
      </c>
    </row>
    <row r="368" spans="1:16" x14ac:dyDescent="0.3">
      <c r="A368" t="s">
        <v>2287</v>
      </c>
      <c r="B368" t="s">
        <v>2288</v>
      </c>
      <c r="C368">
        <v>26</v>
      </c>
      <c r="D368" t="s">
        <v>480</v>
      </c>
      <c r="E368">
        <v>502.43976636953033</v>
      </c>
      <c r="F368" t="s">
        <v>2284</v>
      </c>
      <c r="G368">
        <v>372</v>
      </c>
      <c r="H368" t="s">
        <v>14</v>
      </c>
      <c r="I368" t="s">
        <v>2285</v>
      </c>
      <c r="J368" t="s">
        <v>2286</v>
      </c>
      <c r="K368">
        <v>25.068249999999999</v>
      </c>
      <c r="L368">
        <v>121.51358999999999</v>
      </c>
      <c r="M368" t="s">
        <v>2722</v>
      </c>
      <c r="N368" t="s">
        <v>2793</v>
      </c>
      <c r="O368" t="str">
        <f t="shared" si="5"/>
        <v>https://api.mapbox.com/directions/v5/mapbox/walking/121.51359,25.06825,121.51344, 25.06373?access_token=pk.eyJ1IjoiZ3JhbnRhYmM5OSIsImEiOiJjamhoZ2VrMGcxdDdmM2FwM3U2emkxZDBjIn0.RFRCH0jQOLFTAK7g93VM7Q</v>
      </c>
      <c r="P368" t="s">
        <v>3290</v>
      </c>
    </row>
    <row r="369" spans="1:16" x14ac:dyDescent="0.3">
      <c r="A369" t="s">
        <v>2293</v>
      </c>
      <c r="B369" t="s">
        <v>2294</v>
      </c>
      <c r="C369">
        <v>32</v>
      </c>
      <c r="D369" t="s">
        <v>414</v>
      </c>
      <c r="E369">
        <v>425.0175971741898</v>
      </c>
      <c r="F369" t="s">
        <v>2290</v>
      </c>
      <c r="G369">
        <v>373</v>
      </c>
      <c r="H369" t="s">
        <v>14</v>
      </c>
      <c r="I369" t="s">
        <v>2291</v>
      </c>
      <c r="J369" t="s">
        <v>2292</v>
      </c>
      <c r="K369">
        <v>25.045249999999999</v>
      </c>
      <c r="L369">
        <v>121.54663499999999</v>
      </c>
      <c r="M369" t="s">
        <v>2723</v>
      </c>
      <c r="N369" t="s">
        <v>2865</v>
      </c>
      <c r="O369" t="str">
        <f t="shared" si="5"/>
        <v>https://api.mapbox.com/directions/v5/mapbox/walking/121.546635,25.04525,121.54506, 25.041772?access_token=pk.eyJ1IjoiZ3JhbnRhYmM5OSIsImEiOiJjamhoZ2VrMGcxdDdmM2FwM3U2emkxZDBjIn0.RFRCH0jQOLFTAK7g93VM7Q</v>
      </c>
      <c r="P369" t="s">
        <v>3291</v>
      </c>
    </row>
    <row r="370" spans="1:16" x14ac:dyDescent="0.3">
      <c r="A370" t="s">
        <v>2299</v>
      </c>
      <c r="B370" t="s">
        <v>2300</v>
      </c>
      <c r="C370">
        <v>34</v>
      </c>
      <c r="D370" t="s">
        <v>1222</v>
      </c>
      <c r="E370">
        <v>560.38864108559881</v>
      </c>
      <c r="F370" t="s">
        <v>2296</v>
      </c>
      <c r="G370">
        <v>374</v>
      </c>
      <c r="H370" t="s">
        <v>14</v>
      </c>
      <c r="I370" t="s">
        <v>2297</v>
      </c>
      <c r="J370" t="s">
        <v>2298</v>
      </c>
      <c r="K370">
        <v>25.073322000000001</v>
      </c>
      <c r="L370">
        <v>121.602225</v>
      </c>
      <c r="M370" t="s">
        <v>2724</v>
      </c>
      <c r="N370" t="s">
        <v>2916</v>
      </c>
      <c r="O370" t="str">
        <f t="shared" si="5"/>
        <v>https://api.mapbox.com/directions/v5/mapbox/walking/121.602225,25.073322,121.607197, 25.072534?access_token=pk.eyJ1IjoiZ3JhbnRhYmM5OSIsImEiOiJjamhoZ2VrMGcxdDdmM2FwM3U2emkxZDBjIn0.RFRCH0jQOLFTAK7g93VM7Q</v>
      </c>
      <c r="P370" t="s">
        <v>3292</v>
      </c>
    </row>
    <row r="371" spans="1:16" x14ac:dyDescent="0.3">
      <c r="A371" t="s">
        <v>2305</v>
      </c>
      <c r="B371" t="s">
        <v>2306</v>
      </c>
      <c r="C371">
        <v>48</v>
      </c>
      <c r="D371" t="s">
        <v>630</v>
      </c>
      <c r="E371">
        <v>347.32995885637683</v>
      </c>
      <c r="F371" t="s">
        <v>2302</v>
      </c>
      <c r="G371">
        <v>375</v>
      </c>
      <c r="H371" t="s">
        <v>14</v>
      </c>
      <c r="I371" t="s">
        <v>2303</v>
      </c>
      <c r="J371" t="s">
        <v>2304</v>
      </c>
      <c r="K371">
        <v>25.087713999999998</v>
      </c>
      <c r="L371">
        <v>121.52676599999999</v>
      </c>
      <c r="M371" t="s">
        <v>2610</v>
      </c>
      <c r="N371" t="s">
        <v>2843</v>
      </c>
      <c r="O371" t="str">
        <f t="shared" si="5"/>
        <v>https://api.mapbox.com/directions/v5/mapbox/walking/121.526766,25.087714,121.525175, 25.08503?access_token=pk.eyJ1IjoiZ3JhbnRhYmM5OSIsImEiOiJjamhoZ2VrMGcxdDdmM2FwM3U2emkxZDBjIn0.RFRCH0jQOLFTAK7g93VM7Q</v>
      </c>
      <c r="P371" t="s">
        <v>3293</v>
      </c>
    </row>
    <row r="372" spans="1:16" x14ac:dyDescent="0.3">
      <c r="A372" t="s">
        <v>2311</v>
      </c>
      <c r="B372" t="s">
        <v>2312</v>
      </c>
      <c r="C372">
        <v>36</v>
      </c>
      <c r="D372" t="s">
        <v>231</v>
      </c>
      <c r="E372">
        <v>413.45151379651793</v>
      </c>
      <c r="F372" t="s">
        <v>2308</v>
      </c>
      <c r="G372">
        <v>376</v>
      </c>
      <c r="H372" t="s">
        <v>14</v>
      </c>
      <c r="I372" t="s">
        <v>2309</v>
      </c>
      <c r="J372" t="s">
        <v>2310</v>
      </c>
      <c r="K372">
        <v>25.057777999999999</v>
      </c>
      <c r="L372">
        <v>121.53691499999999</v>
      </c>
      <c r="M372" t="s">
        <v>2725</v>
      </c>
      <c r="N372" t="s">
        <v>2919</v>
      </c>
      <c r="O372" t="str">
        <f t="shared" si="5"/>
        <v>https://api.mapbox.com/directions/v5/mapbox/walking/121.536915,25.057778,121.533342, 25.058792?access_token=pk.eyJ1IjoiZ3JhbnRhYmM5OSIsImEiOiJjamhoZ2VrMGcxdDdmM2FwM3U2emkxZDBjIn0.RFRCH0jQOLFTAK7g93VM7Q</v>
      </c>
      <c r="P372" t="s">
        <v>3294</v>
      </c>
    </row>
    <row r="373" spans="1:16" x14ac:dyDescent="0.3">
      <c r="A373" t="s">
        <v>2317</v>
      </c>
      <c r="B373" t="s">
        <v>2318</v>
      </c>
      <c r="C373">
        <v>30</v>
      </c>
      <c r="D373" t="s">
        <v>177</v>
      </c>
      <c r="E373">
        <v>741.49013699387694</v>
      </c>
      <c r="F373" t="s">
        <v>2314</v>
      </c>
      <c r="G373">
        <v>377</v>
      </c>
      <c r="H373" t="s">
        <v>14</v>
      </c>
      <c r="I373" t="s">
        <v>2315</v>
      </c>
      <c r="J373" t="s">
        <v>2316</v>
      </c>
      <c r="K373">
        <v>25.053674999999998</v>
      </c>
      <c r="L373">
        <v>121.599693</v>
      </c>
      <c r="M373" t="s">
        <v>2647</v>
      </c>
      <c r="N373" t="s">
        <v>2875</v>
      </c>
      <c r="O373" t="str">
        <f t="shared" si="5"/>
        <v>https://api.mapbox.com/directions/v5/mapbox/walking/121.599693,25.053675,121.593799, 25.050572?access_token=pk.eyJ1IjoiZ3JhbnRhYmM5OSIsImEiOiJjamhoZ2VrMGcxdDdmM2FwM3U2emkxZDBjIn0.RFRCH0jQOLFTAK7g93VM7Q</v>
      </c>
      <c r="P373" t="s">
        <v>3295</v>
      </c>
    </row>
    <row r="374" spans="1:16" x14ac:dyDescent="0.3">
      <c r="A374" t="s">
        <v>2323</v>
      </c>
      <c r="B374" t="s">
        <v>2324</v>
      </c>
      <c r="C374">
        <v>42</v>
      </c>
      <c r="D374" t="s">
        <v>790</v>
      </c>
      <c r="E374">
        <v>849.46941353615489</v>
      </c>
      <c r="F374" t="s">
        <v>2320</v>
      </c>
      <c r="G374">
        <v>378</v>
      </c>
      <c r="H374" t="s">
        <v>14</v>
      </c>
      <c r="I374" t="s">
        <v>2321</v>
      </c>
      <c r="J374" t="s">
        <v>2322</v>
      </c>
      <c r="K374">
        <v>25.073193</v>
      </c>
      <c r="L374">
        <v>121.57869100000001</v>
      </c>
      <c r="M374" t="s">
        <v>2668</v>
      </c>
      <c r="N374" t="s">
        <v>2826</v>
      </c>
      <c r="O374" t="str">
        <f t="shared" si="5"/>
        <v>https://api.mapbox.com/directions/v5/mapbox/walking/121.578691,25.073193,121.57556, 25.080152?access_token=pk.eyJ1IjoiZ3JhbnRhYmM5OSIsImEiOiJjamhoZ2VrMGcxdDdmM2FwM3U2emkxZDBjIn0.RFRCH0jQOLFTAK7g93VM7Q</v>
      </c>
      <c r="P374" t="s">
        <v>3296</v>
      </c>
    </row>
    <row r="375" spans="1:16" x14ac:dyDescent="0.3">
      <c r="A375" t="s">
        <v>2329</v>
      </c>
      <c r="B375" t="s">
        <v>2330</v>
      </c>
      <c r="C375">
        <v>38</v>
      </c>
      <c r="D375" t="s">
        <v>96</v>
      </c>
      <c r="E375">
        <v>171.2844901637921</v>
      </c>
      <c r="F375" t="s">
        <v>2326</v>
      </c>
      <c r="G375">
        <v>379</v>
      </c>
      <c r="H375" t="s">
        <v>14</v>
      </c>
      <c r="I375" t="s">
        <v>2327</v>
      </c>
      <c r="J375" t="s">
        <v>2328</v>
      </c>
      <c r="K375">
        <v>25.042618999999998</v>
      </c>
      <c r="L375">
        <v>121.58076199999999</v>
      </c>
      <c r="M375" t="s">
        <v>2726</v>
      </c>
      <c r="N375" t="s">
        <v>2745</v>
      </c>
      <c r="O375" t="str">
        <f t="shared" si="5"/>
        <v>https://api.mapbox.com/directions/v5/mapbox/walking/121.580762,25.042619,121.581854, 25.043703?access_token=pk.eyJ1IjoiZ3JhbnRhYmM5OSIsImEiOiJjamhoZ2VrMGcxdDdmM2FwM3U2emkxZDBjIn0.RFRCH0jQOLFTAK7g93VM7Q</v>
      </c>
      <c r="P375" t="s">
        <v>3297</v>
      </c>
    </row>
    <row r="376" spans="1:16" x14ac:dyDescent="0.3">
      <c r="A376" t="s">
        <v>2335</v>
      </c>
      <c r="B376" t="s">
        <v>2336</v>
      </c>
      <c r="C376">
        <v>30</v>
      </c>
      <c r="D376" t="s">
        <v>224</v>
      </c>
      <c r="E376">
        <v>1503.5771027175883</v>
      </c>
      <c r="F376" t="s">
        <v>2332</v>
      </c>
      <c r="G376">
        <v>380</v>
      </c>
      <c r="H376" t="s">
        <v>14</v>
      </c>
      <c r="I376" t="s">
        <v>2333</v>
      </c>
      <c r="J376" t="s">
        <v>2334</v>
      </c>
      <c r="K376">
        <v>25.064713000000001</v>
      </c>
      <c r="L376">
        <v>121.567899</v>
      </c>
      <c r="M376" t="s">
        <v>2572</v>
      </c>
      <c r="N376" t="s">
        <v>2807</v>
      </c>
      <c r="O376" t="str">
        <f t="shared" si="5"/>
        <v>https://api.mapbox.com/directions/v5/mapbox/walking/121.567899,25.064713,121.56471, 25.051588?access_token=pk.eyJ1IjoiZ3JhbnRhYmM5OSIsImEiOiJjamhoZ2VrMGcxdDdmM2FwM3U2emkxZDBjIn0.RFRCH0jQOLFTAK7g93VM7Q</v>
      </c>
      <c r="P376" t="s">
        <v>3298</v>
      </c>
    </row>
    <row r="377" spans="1:16" x14ac:dyDescent="0.3">
      <c r="A377" t="s">
        <v>2341</v>
      </c>
      <c r="B377" t="s">
        <v>2342</v>
      </c>
      <c r="C377">
        <v>30</v>
      </c>
      <c r="D377" t="s">
        <v>836</v>
      </c>
      <c r="E377">
        <v>1306.9207327574131</v>
      </c>
      <c r="F377" t="s">
        <v>2338</v>
      </c>
      <c r="G377">
        <v>381</v>
      </c>
      <c r="H377" t="s">
        <v>14</v>
      </c>
      <c r="I377" t="s">
        <v>2339</v>
      </c>
      <c r="J377" t="s">
        <v>2340</v>
      </c>
      <c r="K377">
        <v>25.068529999999999</v>
      </c>
      <c r="L377">
        <v>121.578125</v>
      </c>
      <c r="M377" t="s">
        <v>2664</v>
      </c>
      <c r="N377" t="s">
        <v>2831</v>
      </c>
      <c r="O377" t="str">
        <f t="shared" si="5"/>
        <v>https://api.mapbox.com/directions/v5/mapbox/walking/121.578125,25.06853,121.58447, 25.078408?access_token=pk.eyJ1IjoiZ3JhbnRhYmM5OSIsImEiOiJjamhoZ2VrMGcxdDdmM2FwM3U2emkxZDBjIn0.RFRCH0jQOLFTAK7g93VM7Q</v>
      </c>
      <c r="P377" t="s">
        <v>3299</v>
      </c>
    </row>
    <row r="378" spans="1:16" x14ac:dyDescent="0.3">
      <c r="A378" t="s">
        <v>2347</v>
      </c>
      <c r="B378" t="s">
        <v>2348</v>
      </c>
      <c r="C378">
        <v>42</v>
      </c>
      <c r="D378" t="s">
        <v>449</v>
      </c>
      <c r="E378">
        <v>392.1133425241577</v>
      </c>
      <c r="F378" t="s">
        <v>2344</v>
      </c>
      <c r="G378">
        <v>382</v>
      </c>
      <c r="H378" t="s">
        <v>14</v>
      </c>
      <c r="I378" t="s">
        <v>2345</v>
      </c>
      <c r="J378" t="s">
        <v>2346</v>
      </c>
      <c r="K378">
        <v>25.035160000000001</v>
      </c>
      <c r="L378">
        <v>121.50639</v>
      </c>
      <c r="M378" t="s">
        <v>2721</v>
      </c>
      <c r="N378" t="s">
        <v>2790</v>
      </c>
      <c r="O378" t="str">
        <f t="shared" si="5"/>
        <v>https://api.mapbox.com/directions/v5/mapbox/walking/121.50639,25.03516,121.509865, 25.03573?access_token=pk.eyJ1IjoiZ3JhbnRhYmM5OSIsImEiOiJjamhoZ2VrMGcxdDdmM2FwM3U2emkxZDBjIn0.RFRCH0jQOLFTAK7g93VM7Q</v>
      </c>
      <c r="P378" t="s">
        <v>3300</v>
      </c>
    </row>
    <row r="379" spans="1:16" x14ac:dyDescent="0.3">
      <c r="A379" t="s">
        <v>2353</v>
      </c>
      <c r="B379" t="s">
        <v>2354</v>
      </c>
      <c r="C379">
        <v>26</v>
      </c>
      <c r="D379" t="s">
        <v>2355</v>
      </c>
      <c r="E379">
        <v>1431.0117250805097</v>
      </c>
      <c r="F379" t="s">
        <v>2350</v>
      </c>
      <c r="G379">
        <v>383</v>
      </c>
      <c r="H379" t="s">
        <v>14</v>
      </c>
      <c r="I379" t="s">
        <v>2351</v>
      </c>
      <c r="J379" t="s">
        <v>2352</v>
      </c>
      <c r="K379">
        <v>24.978480000000001</v>
      </c>
      <c r="L379">
        <v>121.55544999999999</v>
      </c>
      <c r="M379" t="s">
        <v>2727</v>
      </c>
      <c r="N379" t="s">
        <v>2920</v>
      </c>
      <c r="O379" t="str">
        <f t="shared" si="5"/>
        <v>https://api.mapbox.com/directions/v5/mapbox/walking/121.55545,24.97848,121.543068, 24.97502?access_token=pk.eyJ1IjoiZ3JhbnRhYmM5OSIsImEiOiJjamhoZ2VrMGcxdDdmM2FwM3U2emkxZDBjIn0.RFRCH0jQOLFTAK7g93VM7Q</v>
      </c>
      <c r="P379" t="s">
        <v>3301</v>
      </c>
    </row>
    <row r="380" spans="1:16" x14ac:dyDescent="0.3">
      <c r="A380" t="s">
        <v>2360</v>
      </c>
      <c r="B380" t="s">
        <v>2361</v>
      </c>
      <c r="C380">
        <v>30</v>
      </c>
      <c r="D380" t="s">
        <v>783</v>
      </c>
      <c r="E380">
        <v>289.6545343362863</v>
      </c>
      <c r="F380" t="s">
        <v>2357</v>
      </c>
      <c r="G380">
        <v>384</v>
      </c>
      <c r="H380" t="s">
        <v>14</v>
      </c>
      <c r="I380" t="s">
        <v>2358</v>
      </c>
      <c r="J380" t="s">
        <v>2359</v>
      </c>
      <c r="K380">
        <v>25.05491</v>
      </c>
      <c r="L380">
        <v>121.5448</v>
      </c>
      <c r="M380" t="s">
        <v>2728</v>
      </c>
      <c r="N380" t="s">
        <v>2921</v>
      </c>
      <c r="O380" t="str">
        <f t="shared" si="5"/>
        <v>https://api.mapbox.com/directions/v5/mapbox/walking/121.5448,25.05491,121.54447, 25.052329?access_token=pk.eyJ1IjoiZ3JhbnRhYmM5OSIsImEiOiJjamhoZ2VrMGcxdDdmM2FwM3U2emkxZDBjIn0.RFRCH0jQOLFTAK7g93VM7Q</v>
      </c>
      <c r="P380" t="s">
        <v>3302</v>
      </c>
    </row>
    <row r="381" spans="1:16" x14ac:dyDescent="0.3">
      <c r="A381" t="s">
        <v>2366</v>
      </c>
      <c r="B381" t="s">
        <v>2367</v>
      </c>
      <c r="C381">
        <v>40</v>
      </c>
      <c r="D381" t="s">
        <v>974</v>
      </c>
      <c r="E381">
        <v>384.45184977896457</v>
      </c>
      <c r="F381" t="s">
        <v>2363</v>
      </c>
      <c r="G381">
        <v>385</v>
      </c>
      <c r="H381" t="s">
        <v>14</v>
      </c>
      <c r="I381" t="s">
        <v>2364</v>
      </c>
      <c r="J381" t="s">
        <v>2365</v>
      </c>
      <c r="K381">
        <v>24.985600000000002</v>
      </c>
      <c r="L381">
        <v>121.54531</v>
      </c>
      <c r="M381" t="s">
        <v>2729</v>
      </c>
      <c r="N381" t="s">
        <v>2845</v>
      </c>
      <c r="O381" t="str">
        <f t="shared" si="5"/>
        <v>https://api.mapbox.com/directions/v5/mapbox/walking/121.54531,24.9856,121.543209, 24.98285?access_token=pk.eyJ1IjoiZ3JhbnRhYmM5OSIsImEiOiJjamhoZ2VrMGcxdDdmM2FwM3U2emkxZDBjIn0.RFRCH0jQOLFTAK7g93VM7Q</v>
      </c>
      <c r="P381" t="s">
        <v>3303</v>
      </c>
    </row>
    <row r="382" spans="1:16" x14ac:dyDescent="0.3">
      <c r="A382" t="s">
        <v>2372</v>
      </c>
      <c r="B382" t="s">
        <v>2373</v>
      </c>
      <c r="C382">
        <v>30</v>
      </c>
      <c r="D382" t="s">
        <v>231</v>
      </c>
      <c r="E382">
        <v>354.20571032601833</v>
      </c>
      <c r="F382" t="s">
        <v>2369</v>
      </c>
      <c r="G382">
        <v>386</v>
      </c>
      <c r="H382" t="s">
        <v>14</v>
      </c>
      <c r="I382" t="s">
        <v>2370</v>
      </c>
      <c r="J382" t="s">
        <v>2371</v>
      </c>
      <c r="K382">
        <v>25.060289999999998</v>
      </c>
      <c r="L382">
        <v>121.52981</v>
      </c>
      <c r="M382" t="s">
        <v>2730</v>
      </c>
      <c r="N382" t="s">
        <v>2776</v>
      </c>
      <c r="O382" t="str">
        <f t="shared" si="5"/>
        <v>https://api.mapbox.com/directions/v5/mapbox/walking/121.52981,25.06029,121.532991, 25.06036?access_token=pk.eyJ1IjoiZ3JhbnRhYmM5OSIsImEiOiJjamhoZ2VrMGcxdDdmM2FwM3U2emkxZDBjIn0.RFRCH0jQOLFTAK7g93VM7Q</v>
      </c>
      <c r="P382" t="s">
        <v>3304</v>
      </c>
    </row>
    <row r="383" spans="1:16" x14ac:dyDescent="0.3">
      <c r="A383" t="s">
        <v>2378</v>
      </c>
      <c r="B383" t="s">
        <v>2379</v>
      </c>
      <c r="C383">
        <v>32</v>
      </c>
      <c r="D383" t="s">
        <v>39</v>
      </c>
      <c r="E383">
        <v>741.36073047473326</v>
      </c>
      <c r="F383" t="s">
        <v>2375</v>
      </c>
      <c r="G383">
        <v>387</v>
      </c>
      <c r="H383" t="s">
        <v>14</v>
      </c>
      <c r="I383" t="s">
        <v>2376</v>
      </c>
      <c r="J383" t="s">
        <v>2377</v>
      </c>
      <c r="K383">
        <v>25.0261</v>
      </c>
      <c r="L383">
        <v>121.56316</v>
      </c>
      <c r="M383" t="s">
        <v>2731</v>
      </c>
      <c r="N383" t="s">
        <v>2742</v>
      </c>
      <c r="O383" t="str">
        <f t="shared" si="5"/>
        <v>https://api.mapbox.com/directions/v5/mapbox/walking/121.56316,25.0261,121.563646, 25.03274?access_token=pk.eyJ1IjoiZ3JhbnRhYmM5OSIsImEiOiJjamhoZ2VrMGcxdDdmM2FwM3U2emkxZDBjIn0.RFRCH0jQOLFTAK7g93VM7Q</v>
      </c>
      <c r="P383" t="s">
        <v>3305</v>
      </c>
    </row>
    <row r="384" spans="1:16" x14ac:dyDescent="0.3">
      <c r="A384" t="s">
        <v>2384</v>
      </c>
      <c r="B384" t="s">
        <v>2385</v>
      </c>
      <c r="C384">
        <v>24</v>
      </c>
      <c r="D384" t="s">
        <v>611</v>
      </c>
      <c r="E384">
        <v>679.87563125105703</v>
      </c>
      <c r="F384" t="s">
        <v>2381</v>
      </c>
      <c r="G384">
        <v>388</v>
      </c>
      <c r="H384" t="s">
        <v>14</v>
      </c>
      <c r="I384" t="s">
        <v>2382</v>
      </c>
      <c r="J384" t="s">
        <v>2383</v>
      </c>
      <c r="K384">
        <v>24.995563000000001</v>
      </c>
      <c r="L384">
        <v>121.54709200000001</v>
      </c>
      <c r="M384" t="s">
        <v>2571</v>
      </c>
      <c r="N384" t="s">
        <v>2806</v>
      </c>
      <c r="O384" t="str">
        <f t="shared" si="5"/>
        <v>https://api.mapbox.com/directions/v5/mapbox/walking/121.547092,24.995563,121.541517, 24.993069?access_token=pk.eyJ1IjoiZ3JhbnRhYmM5OSIsImEiOiJjamhoZ2VrMGcxdDdmM2FwM3U2emkxZDBjIn0.RFRCH0jQOLFTAK7g93VM7Q</v>
      </c>
      <c r="P384" t="s">
        <v>3306</v>
      </c>
    </row>
    <row r="385" spans="1:16" x14ac:dyDescent="0.3">
      <c r="A385" t="s">
        <v>2390</v>
      </c>
      <c r="B385" t="s">
        <v>2391</v>
      </c>
      <c r="C385">
        <v>30</v>
      </c>
      <c r="D385" t="s">
        <v>96</v>
      </c>
      <c r="E385">
        <v>772.96555959137334</v>
      </c>
      <c r="F385" t="s">
        <v>2387</v>
      </c>
      <c r="G385">
        <v>389</v>
      </c>
      <c r="H385" t="s">
        <v>14</v>
      </c>
      <c r="I385" t="s">
        <v>2388</v>
      </c>
      <c r="J385" t="s">
        <v>2389</v>
      </c>
      <c r="K385">
        <v>25.038323999999999</v>
      </c>
      <c r="L385">
        <v>121.58624500000001</v>
      </c>
      <c r="M385" t="s">
        <v>2726</v>
      </c>
      <c r="N385" t="s">
        <v>2745</v>
      </c>
      <c r="O385" t="str">
        <f t="shared" si="5"/>
        <v>https://api.mapbox.com/directions/v5/mapbox/walking/121.586245,25.038324,121.581854, 25.043703?access_token=pk.eyJ1IjoiZ3JhbnRhYmM5OSIsImEiOiJjamhoZ2VrMGcxdDdmM2FwM3U2emkxZDBjIn0.RFRCH0jQOLFTAK7g93VM7Q</v>
      </c>
      <c r="P385" t="s">
        <v>3307</v>
      </c>
    </row>
    <row r="386" spans="1:16" x14ac:dyDescent="0.3">
      <c r="A386" t="s">
        <v>2396</v>
      </c>
      <c r="B386" t="s">
        <v>2397</v>
      </c>
      <c r="C386">
        <v>34</v>
      </c>
      <c r="D386" t="s">
        <v>1309</v>
      </c>
      <c r="E386">
        <v>533.62371244761277</v>
      </c>
      <c r="F386" t="s">
        <v>2393</v>
      </c>
      <c r="G386">
        <v>390</v>
      </c>
      <c r="H386" t="s">
        <v>14</v>
      </c>
      <c r="I386" t="s">
        <v>2394</v>
      </c>
      <c r="J386" t="s">
        <v>2395</v>
      </c>
      <c r="K386">
        <v>25.139937</v>
      </c>
      <c r="L386">
        <v>121.489594</v>
      </c>
      <c r="M386" t="s">
        <v>2654</v>
      </c>
      <c r="N386" t="s">
        <v>2880</v>
      </c>
      <c r="O386" t="str">
        <f t="shared" si="5"/>
        <v>https://api.mapbox.com/directions/v5/mapbox/walking/121.489594,25.139937,121.485373, 25.137665?access_token=pk.eyJ1IjoiZ3JhbnRhYmM5OSIsImEiOiJjamhoZ2VrMGcxdDdmM2FwM3U2emkxZDBjIn0.RFRCH0jQOLFTAK7g93VM7Q</v>
      </c>
      <c r="P386" t="s">
        <v>3308</v>
      </c>
    </row>
    <row r="387" spans="1:16" x14ac:dyDescent="0.3">
      <c r="A387" t="s">
        <v>2402</v>
      </c>
      <c r="B387" t="s">
        <v>2403</v>
      </c>
      <c r="C387">
        <v>30</v>
      </c>
      <c r="D387" t="s">
        <v>611</v>
      </c>
      <c r="E387">
        <v>415.94248802174582</v>
      </c>
      <c r="F387" t="s">
        <v>2399</v>
      </c>
      <c r="G387">
        <v>391</v>
      </c>
      <c r="H387" t="s">
        <v>14</v>
      </c>
      <c r="I387" t="s">
        <v>2400</v>
      </c>
      <c r="J387" t="s">
        <v>2401</v>
      </c>
      <c r="K387">
        <v>24.996600000000001</v>
      </c>
      <c r="L387">
        <v>121.540295</v>
      </c>
      <c r="M387" t="s">
        <v>2571</v>
      </c>
      <c r="N387" t="s">
        <v>2806</v>
      </c>
      <c r="O387" t="str">
        <f t="shared" ref="O387:O400" si="6">"https://api.mapbox.com/directions/v5/mapbox/walking/"&amp;L387&amp;","&amp;K387&amp;","&amp;N387&amp;","&amp;M387&amp;"?access_token=pk.eyJ1IjoiZ3JhbnRhYmM5OSIsImEiOiJjamhoZ2VrMGcxdDdmM2FwM3U2emkxZDBjIn0.RFRCH0jQOLFTAK7g93VM7Q"</f>
        <v>https://api.mapbox.com/directions/v5/mapbox/walking/121.540295,24.9966,121.541517, 24.993069?access_token=pk.eyJ1IjoiZ3JhbnRhYmM5OSIsImEiOiJjamhoZ2VrMGcxdDdmM2FwM3U2emkxZDBjIn0.RFRCH0jQOLFTAK7g93VM7Q</v>
      </c>
      <c r="P387" t="s">
        <v>3309</v>
      </c>
    </row>
    <row r="388" spans="1:16" x14ac:dyDescent="0.3">
      <c r="A388" t="s">
        <v>2408</v>
      </c>
      <c r="B388" t="s">
        <v>2409</v>
      </c>
      <c r="C388">
        <v>30</v>
      </c>
      <c r="D388" t="s">
        <v>224</v>
      </c>
      <c r="E388">
        <v>71.761796968528387</v>
      </c>
      <c r="F388" t="s">
        <v>2405</v>
      </c>
      <c r="G388">
        <v>392</v>
      </c>
      <c r="H388" t="s">
        <v>14</v>
      </c>
      <c r="I388" t="s">
        <v>2406</v>
      </c>
      <c r="J388" t="s">
        <v>2407</v>
      </c>
      <c r="K388">
        <v>25.051489</v>
      </c>
      <c r="L388">
        <v>121.565347</v>
      </c>
      <c r="M388" t="s">
        <v>2572</v>
      </c>
      <c r="N388" t="s">
        <v>2807</v>
      </c>
      <c r="O388" t="str">
        <f t="shared" si="6"/>
        <v>https://api.mapbox.com/directions/v5/mapbox/walking/121.565347,25.051489,121.56471, 25.051588?access_token=pk.eyJ1IjoiZ3JhbnRhYmM5OSIsImEiOiJjamhoZ2VrMGcxdDdmM2FwM3U2emkxZDBjIn0.RFRCH0jQOLFTAK7g93VM7Q</v>
      </c>
      <c r="P388" t="s">
        <v>3310</v>
      </c>
    </row>
    <row r="389" spans="1:16" x14ac:dyDescent="0.3">
      <c r="A389" t="s">
        <v>2414</v>
      </c>
      <c r="B389" t="s">
        <v>2415</v>
      </c>
      <c r="C389">
        <v>24</v>
      </c>
      <c r="D389" t="s">
        <v>1222</v>
      </c>
      <c r="E389">
        <v>2329.737606243903</v>
      </c>
      <c r="F389" t="s">
        <v>2411</v>
      </c>
      <c r="G389">
        <v>393</v>
      </c>
      <c r="H389" t="s">
        <v>14</v>
      </c>
      <c r="I389" t="s">
        <v>2412</v>
      </c>
      <c r="J389" t="s">
        <v>2413</v>
      </c>
      <c r="K389">
        <v>25.087216999999999</v>
      </c>
      <c r="L389">
        <v>121.623062</v>
      </c>
      <c r="M389" t="s">
        <v>2643</v>
      </c>
      <c r="N389" t="s">
        <v>2872</v>
      </c>
      <c r="O389" t="str">
        <f t="shared" si="6"/>
        <v>https://api.mapbox.com/directions/v5/mapbox/walking/121.623062,25.087217,121.608047, 25.072638?access_token=pk.eyJ1IjoiZ3JhbnRhYmM5OSIsImEiOiJjamhoZ2VrMGcxdDdmM2FwM3U2emkxZDBjIn0.RFRCH0jQOLFTAK7g93VM7Q</v>
      </c>
      <c r="P389" t="s">
        <v>3311</v>
      </c>
    </row>
    <row r="390" spans="1:16" x14ac:dyDescent="0.3">
      <c r="A390" t="s">
        <v>2420</v>
      </c>
      <c r="B390" t="s">
        <v>2421</v>
      </c>
      <c r="C390">
        <v>32</v>
      </c>
      <c r="D390" t="s">
        <v>110</v>
      </c>
      <c r="E390">
        <v>262.02803976102467</v>
      </c>
      <c r="F390" t="s">
        <v>2417</v>
      </c>
      <c r="G390">
        <v>394</v>
      </c>
      <c r="H390" t="s">
        <v>14</v>
      </c>
      <c r="I390" t="s">
        <v>2418</v>
      </c>
      <c r="J390" t="s">
        <v>2419</v>
      </c>
      <c r="K390">
        <v>25.038352</v>
      </c>
      <c r="L390">
        <v>121.57624800000001</v>
      </c>
      <c r="M390" t="s">
        <v>2603</v>
      </c>
      <c r="N390" t="s">
        <v>2922</v>
      </c>
      <c r="O390" t="str">
        <f t="shared" si="6"/>
        <v>https://api.mapbox.com/directions/v5/mapbox/walking/121.576248,25.038352,121.576155, 25.040704?access_token=pk.eyJ1IjoiZ3JhbnRhYmM5OSIsImEiOiJjamhoZ2VrMGcxdDdmM2FwM3U2emkxZDBjIn0.RFRCH0jQOLFTAK7g93VM7Q</v>
      </c>
      <c r="P390" t="s">
        <v>3312</v>
      </c>
    </row>
    <row r="391" spans="1:16" x14ac:dyDescent="0.3">
      <c r="A391" t="s">
        <v>2426</v>
      </c>
      <c r="B391" t="s">
        <v>2427</v>
      </c>
      <c r="C391">
        <v>28</v>
      </c>
      <c r="D391" t="s">
        <v>110</v>
      </c>
      <c r="E391">
        <v>429.70621192724826</v>
      </c>
      <c r="F391" t="s">
        <v>2423</v>
      </c>
      <c r="G391">
        <v>395</v>
      </c>
      <c r="H391" t="s">
        <v>14</v>
      </c>
      <c r="I391" t="s">
        <v>2424</v>
      </c>
      <c r="J391" t="s">
        <v>2425</v>
      </c>
      <c r="K391">
        <v>25.036843999999999</v>
      </c>
      <c r="L391">
        <v>121.575413</v>
      </c>
      <c r="M391" t="s">
        <v>2603</v>
      </c>
      <c r="N391" t="s">
        <v>2836</v>
      </c>
      <c r="O391" t="str">
        <f t="shared" si="6"/>
        <v>https://api.mapbox.com/directions/v5/mapbox/walking/121.575413,25.036844,121.575383, 25.040704?access_token=pk.eyJ1IjoiZ3JhbnRhYmM5OSIsImEiOiJjamhoZ2VrMGcxdDdmM2FwM3U2emkxZDBjIn0.RFRCH0jQOLFTAK7g93VM7Q</v>
      </c>
      <c r="P391" t="s">
        <v>3313</v>
      </c>
    </row>
    <row r="392" spans="1:16" x14ac:dyDescent="0.3">
      <c r="A392" t="s">
        <v>2432</v>
      </c>
      <c r="B392" t="s">
        <v>2433</v>
      </c>
      <c r="C392">
        <v>28</v>
      </c>
      <c r="D392" t="s">
        <v>224</v>
      </c>
      <c r="E392">
        <v>1112.0024883889691</v>
      </c>
      <c r="F392" t="s">
        <v>2429</v>
      </c>
      <c r="G392">
        <v>396</v>
      </c>
      <c r="H392" t="s">
        <v>14</v>
      </c>
      <c r="I392" t="s">
        <v>2430</v>
      </c>
      <c r="J392" t="s">
        <v>2431</v>
      </c>
      <c r="K392">
        <v>25.061501</v>
      </c>
      <c r="L392">
        <v>121.563318</v>
      </c>
      <c r="M392" t="s">
        <v>2732</v>
      </c>
      <c r="N392" t="s">
        <v>2795</v>
      </c>
      <c r="O392" t="str">
        <f t="shared" si="6"/>
        <v>https://api.mapbox.com/directions/v5/mapbox/walking/121.563318,25.061501,121.563643, 25.051517?access_token=pk.eyJ1IjoiZ3JhbnRhYmM5OSIsImEiOiJjamhoZ2VrMGcxdDdmM2FwM3U2emkxZDBjIn0.RFRCH0jQOLFTAK7g93VM7Q</v>
      </c>
      <c r="P392" t="s">
        <v>3314</v>
      </c>
    </row>
    <row r="393" spans="1:16" x14ac:dyDescent="0.3">
      <c r="A393" t="s">
        <v>2438</v>
      </c>
      <c r="B393" t="s">
        <v>2439</v>
      </c>
      <c r="C393">
        <v>36</v>
      </c>
      <c r="D393" t="s">
        <v>630</v>
      </c>
      <c r="E393">
        <v>447.33565277809663</v>
      </c>
      <c r="F393" t="s">
        <v>2435</v>
      </c>
      <c r="G393">
        <v>397</v>
      </c>
      <c r="H393" t="s">
        <v>14</v>
      </c>
      <c r="I393" t="s">
        <v>2436</v>
      </c>
      <c r="J393" t="s">
        <v>2437</v>
      </c>
      <c r="K393">
        <v>25.079602999999999</v>
      </c>
      <c r="L393">
        <v>121.52370000000001</v>
      </c>
      <c r="M393" t="s">
        <v>2573</v>
      </c>
      <c r="N393" t="s">
        <v>2808</v>
      </c>
      <c r="O393" t="str">
        <f t="shared" si="6"/>
        <v>https://api.mapbox.com/directions/v5/mapbox/walking/121.5237,25.079603,121.524807, 25.083466?access_token=pk.eyJ1IjoiZ3JhbnRhYmM5OSIsImEiOiJjamhoZ2VrMGcxdDdmM2FwM3U2emkxZDBjIn0.RFRCH0jQOLFTAK7g93VM7Q</v>
      </c>
      <c r="P393" t="s">
        <v>3315</v>
      </c>
    </row>
    <row r="394" spans="1:16" x14ac:dyDescent="0.3">
      <c r="A394" t="s">
        <v>2444</v>
      </c>
      <c r="B394" t="s">
        <v>2445</v>
      </c>
      <c r="C394">
        <v>30</v>
      </c>
      <c r="D394" t="s">
        <v>737</v>
      </c>
      <c r="E394">
        <v>1071.0775504258229</v>
      </c>
      <c r="F394" t="s">
        <v>2441</v>
      </c>
      <c r="G394">
        <v>398</v>
      </c>
      <c r="H394" t="s">
        <v>14</v>
      </c>
      <c r="I394" t="s">
        <v>2442</v>
      </c>
      <c r="J394" t="s">
        <v>2443</v>
      </c>
      <c r="K394">
        <v>25.104545999999999</v>
      </c>
      <c r="L394">
        <v>121.531949</v>
      </c>
      <c r="M394" t="s">
        <v>2585</v>
      </c>
      <c r="N394" t="s">
        <v>2820</v>
      </c>
      <c r="O394" t="str">
        <f t="shared" si="6"/>
        <v>https://api.mapbox.com/directions/v5/mapbox/walking/121.531949,25.104546,121.522356, 25.103804?access_token=pk.eyJ1IjoiZ3JhbnRhYmM5OSIsImEiOiJjamhoZ2VrMGcxdDdmM2FwM3U2emkxZDBjIn0.RFRCH0jQOLFTAK7g93VM7Q</v>
      </c>
      <c r="P394" t="s">
        <v>3316</v>
      </c>
    </row>
    <row r="395" spans="1:16" x14ac:dyDescent="0.3">
      <c r="A395" t="s">
        <v>2450</v>
      </c>
      <c r="B395" t="s">
        <v>2451</v>
      </c>
      <c r="C395">
        <v>34</v>
      </c>
      <c r="D395" t="s">
        <v>210</v>
      </c>
      <c r="E395">
        <v>608.66364334110688</v>
      </c>
      <c r="F395" t="s">
        <v>2447</v>
      </c>
      <c r="G395">
        <v>399</v>
      </c>
      <c r="H395" t="s">
        <v>14</v>
      </c>
      <c r="I395" t="s">
        <v>2448</v>
      </c>
      <c r="J395" t="s">
        <v>2449</v>
      </c>
      <c r="K395">
        <v>25.026403999999999</v>
      </c>
      <c r="L395">
        <v>121.52946</v>
      </c>
      <c r="M395" t="s">
        <v>2526</v>
      </c>
      <c r="N395" t="s">
        <v>2766</v>
      </c>
      <c r="O395" t="str">
        <f t="shared" si="6"/>
        <v>https://api.mapbox.com/directions/v5/mapbox/walking/121.52946,25.026404,121.527849, 25.02117?access_token=pk.eyJ1IjoiZ3JhbnRhYmM5OSIsImEiOiJjamhoZ2VrMGcxdDdmM2FwM3U2emkxZDBjIn0.RFRCH0jQOLFTAK7g93VM7Q</v>
      </c>
      <c r="P395" t="s">
        <v>3317</v>
      </c>
    </row>
    <row r="396" spans="1:16" x14ac:dyDescent="0.3">
      <c r="A396" t="s">
        <v>2456</v>
      </c>
      <c r="B396" t="s">
        <v>2457</v>
      </c>
      <c r="C396">
        <v>34</v>
      </c>
      <c r="D396" t="s">
        <v>217</v>
      </c>
      <c r="E396">
        <v>412.7636803422285</v>
      </c>
      <c r="F396" t="s">
        <v>2453</v>
      </c>
      <c r="G396">
        <v>400</v>
      </c>
      <c r="H396" t="s">
        <v>14</v>
      </c>
      <c r="I396" t="s">
        <v>2454</v>
      </c>
      <c r="J396" t="s">
        <v>2455</v>
      </c>
      <c r="K396">
        <v>25.024439999999998</v>
      </c>
      <c r="L396">
        <v>121.549076</v>
      </c>
      <c r="M396" t="s">
        <v>2520</v>
      </c>
      <c r="N396" t="s">
        <v>2761</v>
      </c>
      <c r="O396" t="str">
        <f t="shared" si="6"/>
        <v>https://api.mapbox.com/directions/v5/mapbox/walking/121.549076,25.02444,121.552737, 25.023852?access_token=pk.eyJ1IjoiZ3JhbnRhYmM5OSIsImEiOiJjamhoZ2VrMGcxdDdmM2FwM3U2emkxZDBjIn0.RFRCH0jQOLFTAK7g93VM7Q</v>
      </c>
      <c r="P396" t="s">
        <v>3318</v>
      </c>
    </row>
    <row r="397" spans="1:16" x14ac:dyDescent="0.3">
      <c r="A397" t="s">
        <v>2462</v>
      </c>
      <c r="B397" t="s">
        <v>2463</v>
      </c>
      <c r="C397">
        <v>34</v>
      </c>
      <c r="D397" t="s">
        <v>344</v>
      </c>
      <c r="E397">
        <v>526.32972432743531</v>
      </c>
      <c r="F397" t="s">
        <v>2459</v>
      </c>
      <c r="G397">
        <v>401</v>
      </c>
      <c r="H397" t="s">
        <v>14</v>
      </c>
      <c r="I397" t="s">
        <v>2460</v>
      </c>
      <c r="J397" t="s">
        <v>2461</v>
      </c>
      <c r="K397">
        <v>25.051943999999999</v>
      </c>
      <c r="L397">
        <v>121.52766099999999</v>
      </c>
      <c r="M397" t="s">
        <v>2733</v>
      </c>
      <c r="N397" t="s">
        <v>2923</v>
      </c>
      <c r="O397" t="str">
        <f t="shared" si="6"/>
        <v>https://api.mapbox.com/directions/v5/mapbox/walking/121.527661,25.051944,121.532388, 25.051842?access_token=pk.eyJ1IjoiZ3JhbnRhYmM5OSIsImEiOiJjamhoZ2VrMGcxdDdmM2FwM3U2emkxZDBjIn0.RFRCH0jQOLFTAK7g93VM7Q</v>
      </c>
      <c r="P397" t="s">
        <v>3319</v>
      </c>
    </row>
    <row r="398" spans="1:16" x14ac:dyDescent="0.3">
      <c r="A398" t="s">
        <v>2468</v>
      </c>
      <c r="B398" t="s">
        <v>2469</v>
      </c>
      <c r="C398">
        <v>28</v>
      </c>
      <c r="D398" t="s">
        <v>1222</v>
      </c>
      <c r="E398">
        <v>1528.8751185538324</v>
      </c>
      <c r="F398" t="s">
        <v>2465</v>
      </c>
      <c r="G398">
        <v>402</v>
      </c>
      <c r="H398" t="s">
        <v>14</v>
      </c>
      <c r="I398" t="s">
        <v>2466</v>
      </c>
      <c r="J398" t="s">
        <v>2467</v>
      </c>
      <c r="K398">
        <v>25.065159000000001</v>
      </c>
      <c r="L398">
        <v>121.59561100000001</v>
      </c>
      <c r="M398" t="s">
        <v>2724</v>
      </c>
      <c r="N398" t="s">
        <v>2916</v>
      </c>
      <c r="O398" t="str">
        <f t="shared" si="6"/>
        <v>https://api.mapbox.com/directions/v5/mapbox/walking/121.595611,25.065159,121.607197, 25.072534?access_token=pk.eyJ1IjoiZ3JhbnRhYmM5OSIsImEiOiJjamhoZ2VrMGcxdDdmM2FwM3U2emkxZDBjIn0.RFRCH0jQOLFTAK7g93VM7Q</v>
      </c>
      <c r="P398" t="s">
        <v>3320</v>
      </c>
    </row>
    <row r="399" spans="1:16" x14ac:dyDescent="0.3">
      <c r="A399" t="s">
        <v>2474</v>
      </c>
      <c r="B399" t="s">
        <v>2475</v>
      </c>
      <c r="C399">
        <v>28</v>
      </c>
      <c r="D399" t="s">
        <v>1202</v>
      </c>
      <c r="E399">
        <v>39.935314599669312</v>
      </c>
      <c r="F399" t="s">
        <v>2471</v>
      </c>
      <c r="G399">
        <v>403</v>
      </c>
      <c r="H399" t="s">
        <v>14</v>
      </c>
      <c r="I399" t="s">
        <v>2472</v>
      </c>
      <c r="J399" t="s">
        <v>2473</v>
      </c>
      <c r="K399">
        <v>25.083867999999999</v>
      </c>
      <c r="L399">
        <v>121.593929</v>
      </c>
      <c r="M399" t="s">
        <v>2686</v>
      </c>
      <c r="N399" t="s">
        <v>2869</v>
      </c>
      <c r="O399" t="str">
        <f t="shared" si="6"/>
        <v>https://api.mapbox.com/directions/v5/mapbox/walking/121.593929,25.083868,121.594266, 25.083745?access_token=pk.eyJ1IjoiZ3JhbnRhYmM5OSIsImEiOiJjamhoZ2VrMGcxdDdmM2FwM3U2emkxZDBjIn0.RFRCH0jQOLFTAK7g93VM7Q</v>
      </c>
      <c r="P399" t="s">
        <v>3321</v>
      </c>
    </row>
    <row r="400" spans="1:16" x14ac:dyDescent="0.3">
      <c r="A400" t="s">
        <v>2480</v>
      </c>
      <c r="B400" t="s">
        <v>2481</v>
      </c>
      <c r="C400">
        <v>30</v>
      </c>
      <c r="D400" t="s">
        <v>480</v>
      </c>
      <c r="E400">
        <v>633.54422008410199</v>
      </c>
      <c r="F400" t="s">
        <v>2477</v>
      </c>
      <c r="G400">
        <v>404</v>
      </c>
      <c r="H400" t="s">
        <v>14</v>
      </c>
      <c r="I400" t="s">
        <v>2478</v>
      </c>
      <c r="J400" t="s">
        <v>2479</v>
      </c>
      <c r="K400">
        <v>25.068653000000001</v>
      </c>
      <c r="L400">
        <v>121.510569</v>
      </c>
      <c r="M400" t="s">
        <v>2556</v>
      </c>
      <c r="N400" t="s">
        <v>2793</v>
      </c>
      <c r="O400" t="str">
        <f t="shared" si="6"/>
        <v>https://api.mapbox.com/directions/v5/mapbox/walking/121.510569,25.068653,121.51344, 25.063739?access_token=pk.eyJ1IjoiZ3JhbnRhYmM5OSIsImEiOiJjamhoZ2VrMGcxdDdmM2FwM3U2emkxZDBjIn0.RFRCH0jQOLFTAK7g93VM7Q</v>
      </c>
      <c r="P400" t="s">
        <v>3322</v>
      </c>
    </row>
  </sheetData>
  <sortState xmlns:xlrd2="http://schemas.microsoft.com/office/spreadsheetml/2017/richdata2" ref="A2:N400">
    <sortCondition ref="G1"/>
  </sortState>
  <phoneticPr fontId="1" type="noConversion"/>
  <hyperlinks>
    <hyperlink ref="P2" r:id="rId1" xr:uid="{CE469CC6-596D-4DBB-A67E-32F36F50F2A3}"/>
  </hyperlinks>
  <pageMargins left="0.7" right="0.7" top="0.75" bottom="0.75" header="0.3" footer="0.3"/>
  <pageSetup paperSize="9"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E E A A B Q S w M E F A A C A A g A M L A Y U W V m Q m W o A A A A + A A A A B I A H A B D b 2 5 m a W c v U G F j a 2 F n Z S 5 4 b W w g o h g A K K A U A A A A A A A A A A A A A A A A A A A A A A A A A A A A h Y 9 N D o I w G E S v Q r q n L e A P k o + y c C u J C d G 4 b W q F R i i G F s v d X H g k r y C J o u 5 c z u R N 8 u Z x u 0 M 2 N L V 3 l Z 1 R r U 5 R g C n y p B b t U e k y R b 0 9 + T H K G G y 5 O P N S e i O s T T I Y l a L K 2 k t C i H M O u w i 3 X U l C S g N y y D e F q G T D f a W N 5 V p I 9 F k d / 6 8 Q g / 1 L h o U 4 j v A 8 X s 3 w c h E A m W r I l f 4 i 4 W i M K Z C f E t Z 9 b f t O M q n 9 X Q F k i k D e L 9 g T U E s D B B Q A A g A I A D C w G F E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w s B h R K S O t 0 b c B A A D v A g A A E w A c A E Z v c m 1 1 b G F z L 1 N l Y 3 R p b 2 4 x L m 0 g o h g A K K A U A A A A A A A A A A A A A A A A A A A A A A A A A A A A d V F B a x N B F L 4 H 8 h + G P S U w X R L U H i x 7 i F m l u R Q l 8 d Q t M t l 9 t k N n Z 8 r M 2 2 o o B U 8 W j I p X 2 9 I q C C 2 V i N R i S 0 F / T X Y 3 + R d O k 1 o t S e Y y M + 9 7 7 / u + 9 5 6 B E L m S p D m + q w v F Q r F g 1 p i G i E S a o y I e E Y D F A r G n / / t 1 d v n B R u p m 0 / V V m M Q g s f S I C 3 D r S q L 9 m J L j 3 w 8 q l c H J a X 7 c D d I v R / 3 L t / 2 L b t q 7 y P Y P g / z r z 8 G P X 0 G b r 8 M c k 0 x 0 D D d B t v 8 q P + z l e 2 f 5 + W 4 w 0 n R D s + m U 6 b I P g s c c Q X s O d S i p K 5 H E 0 n j V O 5 Q 8 l K G K u F z 1 5 u 9 V K l V K n i Q K o Y k d A d 6 / p 7 u k J K y U 6 d h 9 e n 6 a f t / J j j 8 O P / X S d z v D 3 f e 2 k x Z r 2 7 z H W s W 2 a B F Y B N q U x n 1 S s n w d r w n R D J l g 2 n i o k 1 u M g 2 9 v s r 2 z 4 e e D 9 K B 7 Q 9 f S T J r n S s d j x 6 3 O B p j S p D z d 2 n K a y K 7 m / r T h 2 w b R J h K E l 7 h N y Q 0 0 Q h o S 5 + + 6 V 0 Q j q J b g m r K T 6 j R m V S 2 x e C b 0 r D o B W b J V L g X D v 4 h M 4 j b o / z E l p 2 D X l L U o m q V W m 6 L 2 w O 7 f 1 N k G C y d b W 0 z a 1 j t M 1 N i 4 z 8 0 0 f y / W 8 V b 2 d r l Y 4 H L q h h b + A F B L A Q I t A B Q A A g A I A D C w G F F l Z k J l q A A A A P g A A A A S A A A A A A A A A A A A A A A A A A A A A A B D b 2 5 m a W c v U G F j a 2 F n Z S 5 4 b W x Q S w E C L Q A U A A I A C A A w s B h R D 8 r p q 6 Q A A A D p A A A A E w A A A A A A A A A A A A A A A A D 0 A A A A W 0 N v b n R l b n R f V H l w Z X N d L n h t b F B L A Q I t A B Q A A g A I A D C w G F E p I 6 3 R t w E A A O 8 C A A A T A A A A A A A A A A A A A A A A A O U B A A B G b 3 J t d W x h c y 9 T Z W N 0 a W 9 u M S 5 t U E s F B g A A A A A D A A M A w g A A A O k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M O A A A A A A A A 0 Q 4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c m l 0 b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R y a X R v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5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O C 0 y N F Q x N D o w M T o z M i 4 x N T k 0 M z E x W i I g L z 4 8 R W 5 0 c n k g V H l w Z T 0 i R m l s b E N v b H V t b l R 5 c G V z I i B W Y W x 1 Z T 0 i c 0 J n T U d C Z 1 l G Q l F Z R 0 F 3 W U Z C Z z 0 9 I i A v P j x F b n R y e S B U e X B l P S J G a W x s Q 2 9 s d W 1 u T m F t Z X M i I F Z h b H V l P S J z W y Z x d W 9 0 O 1 N 0 Y X R p b 2 5 V S U Q m c X V v d D s s J n F 1 b 3 Q 7 U 3 R h d G l v b k l E J n F 1 b 3 Q 7 L C Z x d W 9 0 O 0 F 1 d G h v c m l 0 e U k m c X V v d D s s J n F 1 b 3 Q 7 U 3 R h d G l v b k 5 h b S Z x d W 9 0 O y w m c X V v d D t T d G F 0 a W 9 u T l 8 x J n F 1 b 3 Q 7 L C Z x d W 9 0 O 2 9 y a W d p b m x h d C Z x d W 9 0 O y w m c X V v d D t v c m l n a W 5 s b 2 4 m c X V v d D s s J n F 1 b 3 Q 7 U 3 R h d G l v b k F k Z C Z x d W 9 0 O y w m c X V v d D t T d G F 0 a W 9 u Q V 8 x J n F 1 b 3 Q 7 L C Z x d W 9 0 O 0 J p a 2 V z Q 2 F w Y W M m c X V v d D s s J n F 1 b 3 Q 7 S H V i T m F t Z S Z x d W 9 0 O y w m c X V v d D t I d W J E a X N 0 J n F 1 b 3 Q 7 L C Z x d W 9 0 O 3 d r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c m l 0 b y / l t 7 L o r o r m m 7 T p o Z 7 l n o s u e 1 N 0 Y X R p b 2 5 V S U Q s M H 0 m c X V v d D s s J n F 1 b 3 Q 7 U 2 V j d G l v b j E v Z H J p d G 8 v 5 b e y 6 K 6 K 5 p u 0 6 a G e 5 Z 6 L L n t T d G F 0 a W 9 u S U Q s M X 0 m c X V v d D s s J n F 1 b 3 Q 7 U 2 V j d G l v b j E v Z H J p d G 8 v 5 b e y 6 K 6 K 5 p u 0 6 a G e 5 Z 6 L L n t B d X R o b 3 J p d H l J L D J 9 J n F 1 b 3 Q 7 L C Z x d W 9 0 O 1 N l Y 3 R p b 2 4 x L 2 R y a X R v L + W 3 s u i u i u a b t O m h n u W e i y 5 7 U 3 R h d G l v b k 5 h b S w z f S Z x d W 9 0 O y w m c X V v d D t T Z W N 0 a W 9 u M S 9 k c m l 0 b y / l t 7 L o r o r m m 7 T p o Z 7 l n o s u e 1 N 0 Y X R p b 2 5 O X z E s N H 0 m c X V v d D s s J n F 1 b 3 Q 7 U 2 V j d G l v b j E v Z H J p d G 8 v 5 b e y 6 K 6 K 5 p u 0 6 a G e 5 Z 6 L L n t v c m l n a W 5 s Y X Q s N X 0 m c X V v d D s s J n F 1 b 3 Q 7 U 2 V j d G l v b j E v Z H J p d G 8 v 5 b e y 6 K 6 K 5 p u 0 6 a G e 5 Z 6 L L n t v c m l n a W 5 s b 2 4 s N n 0 m c X V v d D s s J n F 1 b 3 Q 7 U 2 V j d G l v b j E v Z H J p d G 8 v 5 b e y 6 K 6 K 5 p u 0 6 a G e 5 Z 6 L L n t T d G F 0 a W 9 u Q W R k L D d 9 J n F 1 b 3 Q 7 L C Z x d W 9 0 O 1 N l Y 3 R p b 2 4 x L 2 R y a X R v L + W 3 s u i u i u a b t O m h n u W e i y 5 7 U 3 R h d G l v b k F f M S w 4 f S Z x d W 9 0 O y w m c X V v d D t T Z W N 0 a W 9 u M S 9 k c m l 0 b y / l t 7 L o r o r m m 7 T p o Z 7 l n o s u e 0 J p a 2 V z Q 2 F w Y W M s O X 0 m c X V v d D s s J n F 1 b 3 Q 7 U 2 V j d G l v b j E v Z H J p d G 8 v 5 b e y 6 K 6 K 5 p u 0 6 a G e 5 Z 6 L L n t I d W J O Y W 1 l L D E w f S Z x d W 9 0 O y w m c X V v d D t T Z W N 0 a W 9 u M S 9 k c m l 0 b y / l t 7 L o r o r m m 7 T p o Z 7 l n o s u e 0 h 1 Y k R p c 3 Q s M T F 9 J n F 1 b 3 Q 7 L C Z x d W 9 0 O 1 N l Y 3 R p b 2 4 x L 2 R y a X R v L + W 3 s u i u i u a b t O m h n u W e i y 5 7 d 2 t 0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Z H J p d G 8 v 5 b e y 6 K 6 K 5 p u 0 6 a G e 5 Z 6 L L n t T d G F 0 a W 9 u V U l E L D B 9 J n F 1 b 3 Q 7 L C Z x d W 9 0 O 1 N l Y 3 R p b 2 4 x L 2 R y a X R v L + W 3 s u i u i u a b t O m h n u W e i y 5 7 U 3 R h d G l v b k l E L D F 9 J n F 1 b 3 Q 7 L C Z x d W 9 0 O 1 N l Y 3 R p b 2 4 x L 2 R y a X R v L + W 3 s u i u i u a b t O m h n u W e i y 5 7 Q X V 0 a G 9 y a X R 5 S S w y f S Z x d W 9 0 O y w m c X V v d D t T Z W N 0 a W 9 u M S 9 k c m l 0 b y / l t 7 L o r o r m m 7 T p o Z 7 l n o s u e 1 N 0 Y X R p b 2 5 O Y W 0 s M 3 0 m c X V v d D s s J n F 1 b 3 Q 7 U 2 V j d G l v b j E v Z H J p d G 8 v 5 b e y 6 K 6 K 5 p u 0 6 a G e 5 Z 6 L L n t T d G F 0 a W 9 u T l 8 x L D R 9 J n F 1 b 3 Q 7 L C Z x d W 9 0 O 1 N l Y 3 R p b 2 4 x L 2 R y a X R v L + W 3 s u i u i u a b t O m h n u W e i y 5 7 b 3 J p Z 2 l u b G F 0 L D V 9 J n F 1 b 3 Q 7 L C Z x d W 9 0 O 1 N l Y 3 R p b 2 4 x L 2 R y a X R v L + W 3 s u i u i u a b t O m h n u W e i y 5 7 b 3 J p Z 2 l u b G 9 u L D Z 9 J n F 1 b 3 Q 7 L C Z x d W 9 0 O 1 N l Y 3 R p b 2 4 x L 2 R y a X R v L + W 3 s u i u i u a b t O m h n u W e i y 5 7 U 3 R h d G l v b k F k Z C w 3 f S Z x d W 9 0 O y w m c X V v d D t T Z W N 0 a W 9 u M S 9 k c m l 0 b y / l t 7 L o r o r m m 7 T p o Z 7 l n o s u e 1 N 0 Y X R p b 2 5 B X z E s O H 0 m c X V v d D s s J n F 1 b 3 Q 7 U 2 V j d G l v b j E v Z H J p d G 8 v 5 b e y 6 K 6 K 5 p u 0 6 a G e 5 Z 6 L L n t C a W t l c 0 N h c G F j L D l 9 J n F 1 b 3 Q 7 L C Z x d W 9 0 O 1 N l Y 3 R p b 2 4 x L 2 R y a X R v L + W 3 s u i u i u a b t O m h n u W e i y 5 7 S H V i T m F t Z S w x M H 0 m c X V v d D s s J n F 1 b 3 Q 7 U 2 V j d G l v b j E v Z H J p d G 8 v 5 b e y 6 K 6 K 5 p u 0 6 a G e 5 Z 6 L L n t I d W J E a X N 0 L D E x f S Z x d W 9 0 O y w m c X V v d D t T Z W N 0 a W 9 u M S 9 k c m l 0 b y / l t 7 L o r o r m m 7 T p o Z 7 l n o s u e 3 d r d C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y a X R v L y V F N C V C R S U 4 N i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y a X R v L y V F N S V C N y V C M i V F N S V C M C U 4 N y V F N i V B O C U 5 O S V F O S V B M C V B R C V F N S U 4 R C U 4 N y V F O S U 5 Q S U 4 R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y a X R v L y V F N S V C N y V C M i V F O C V B R S U 4 Q S V F N i U 5 Q i V C N C V F O S V B M S U 5 R S V F N S U 5 R S U 4 Q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c u 3 x E / R b m R 5 U 6 q i + I N c L 3 A A A A A A I A A A A A A B B m A A A A A Q A A I A A A A H V O N 1 b S 9 S X y 1 c v m Q 4 + 3 C J 7 F 4 R i h u 5 V / L X V a 5 M q P 0 U l i A A A A A A 6 A A A A A A g A A I A A A A N Z S w V G T M 4 d n m 1 D s c w l b r n + 8 x 6 X G D O p h + 2 l x q q D K 2 8 Z 7 U A A A A J 4 1 h Z V M 9 L w M f 9 / r + S Y z w s X u 0 e Y S e 6 3 z i j 6 m Z K P d t Z J S N D 2 y a P 5 i x h r H d E j H V j W v G 1 D n H 3 w M l d 3 8 a 3 b E Y q 9 u o J P j H 5 U T N f 7 4 t P v n H h N a P K D i Q A A A A O 8 y I o i 9 w f d P Z / 8 W 9 I u L z S 4 A y q P w D S o 6 w O c I Y N d p P 3 E 8 c L m d M + b R B 1 P P p o q + A s m M z L x q g G 7 Y m G Q S G S 1 X R z J Q g i E = < / D a t a M a s h u p > 
</file>

<file path=customXml/itemProps1.xml><?xml version="1.0" encoding="utf-8"?>
<ds:datastoreItem xmlns:ds="http://schemas.openxmlformats.org/officeDocument/2006/customXml" ds:itemID="{CA746B8F-B42C-416C-8CBD-9E9187E2E1B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工作表2</vt:lpstr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Grant</dc:creator>
  <cp:lastModifiedBy>Grant</cp:lastModifiedBy>
  <dcterms:created xsi:type="dcterms:W3CDTF">2020-08-24T13:57:08Z</dcterms:created>
  <dcterms:modified xsi:type="dcterms:W3CDTF">2020-08-25T13:42:19Z</dcterms:modified>
</cp:coreProperties>
</file>