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ntadams/Documents/GitHub/RceattleRuns/GOA/Model runs/GOA_18.5.1/Data/"/>
    </mc:Choice>
  </mc:AlternateContent>
  <xr:revisionPtr revIDLastSave="0" documentId="13_ncr:1_{1A480D92-E596-C745-8B72-2508D708192D}" xr6:coauthVersionLast="45" xr6:coauthVersionMax="45" xr10:uidLastSave="{00000000-0000-0000-0000-000000000000}"/>
  <bookViews>
    <workbookView xWindow="320" yWindow="460" windowWidth="24240" windowHeight="13500" activeTab="5" xr2:uid="{16F20C10-7017-F649-9159-42A749BAF2E3}"/>
  </bookViews>
  <sheets>
    <sheet name="n" sheetId="1" r:id="rId1"/>
    <sheet name="wt" sheetId="2" r:id="rId2"/>
    <sheet name="biomass" sheetId="3" r:id="rId3"/>
    <sheet name="F_at_age" sheetId="5" r:id="rId4"/>
    <sheet name="Zed" sheetId="7" r:id="rId5"/>
    <sheet name="ssb_at_age" sheetId="8" r:id="rId6"/>
    <sheet name="ssb_wt" sheetId="9" r:id="rId7"/>
    <sheet name="Life history" sheetId="6" r:id="rId8"/>
    <sheet name="F_sel" sheetId="10" r:id="rId9"/>
    <sheet name="biomass_at_age" sheetId="4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8" l="1"/>
  <c r="E3" i="8"/>
  <c r="F3" i="8"/>
  <c r="G3" i="8"/>
  <c r="H3" i="8"/>
  <c r="I3" i="8"/>
  <c r="J3" i="8"/>
  <c r="K3" i="8"/>
  <c r="E4" i="8"/>
  <c r="F4" i="8"/>
  <c r="G4" i="8"/>
  <c r="H4" i="8"/>
  <c r="I4" i="8"/>
  <c r="J4" i="8"/>
  <c r="K4" i="8"/>
  <c r="E5" i="8"/>
  <c r="F5" i="8"/>
  <c r="G5" i="8"/>
  <c r="H5" i="8"/>
  <c r="I5" i="8"/>
  <c r="J5" i="8"/>
  <c r="K5" i="8"/>
  <c r="E6" i="8"/>
  <c r="F6" i="8"/>
  <c r="G6" i="8"/>
  <c r="H6" i="8"/>
  <c r="I6" i="8"/>
  <c r="J6" i="8"/>
  <c r="K6" i="8"/>
  <c r="E7" i="8"/>
  <c r="F7" i="8"/>
  <c r="G7" i="8"/>
  <c r="H7" i="8"/>
  <c r="I7" i="8"/>
  <c r="J7" i="8"/>
  <c r="K7" i="8"/>
  <c r="E8" i="8"/>
  <c r="F8" i="8"/>
  <c r="G8" i="8"/>
  <c r="H8" i="8"/>
  <c r="I8" i="8"/>
  <c r="J8" i="8"/>
  <c r="K8" i="8"/>
  <c r="E9" i="8"/>
  <c r="F9" i="8"/>
  <c r="G9" i="8"/>
  <c r="H9" i="8"/>
  <c r="I9" i="8"/>
  <c r="J9" i="8"/>
  <c r="K9" i="8"/>
  <c r="E10" i="8"/>
  <c r="F10" i="8"/>
  <c r="G10" i="8"/>
  <c r="H10" i="8"/>
  <c r="I10" i="8"/>
  <c r="J10" i="8"/>
  <c r="K10" i="8"/>
  <c r="E11" i="8"/>
  <c r="F11" i="8"/>
  <c r="G11" i="8"/>
  <c r="H11" i="8"/>
  <c r="I11" i="8"/>
  <c r="J11" i="8"/>
  <c r="K11" i="8"/>
  <c r="E12" i="8"/>
  <c r="F12" i="8"/>
  <c r="G12" i="8"/>
  <c r="H12" i="8"/>
  <c r="I12" i="8"/>
  <c r="J12" i="8"/>
  <c r="K12" i="8"/>
  <c r="E13" i="8"/>
  <c r="F13" i="8"/>
  <c r="G13" i="8"/>
  <c r="H13" i="8"/>
  <c r="I13" i="8"/>
  <c r="J13" i="8"/>
  <c r="K13" i="8"/>
  <c r="E14" i="8"/>
  <c r="F14" i="8"/>
  <c r="G14" i="8"/>
  <c r="H14" i="8"/>
  <c r="I14" i="8"/>
  <c r="J14" i="8"/>
  <c r="K14" i="8"/>
  <c r="E15" i="8"/>
  <c r="F15" i="8"/>
  <c r="G15" i="8"/>
  <c r="H15" i="8"/>
  <c r="I15" i="8"/>
  <c r="J15" i="8"/>
  <c r="K15" i="8"/>
  <c r="E16" i="8"/>
  <c r="F16" i="8"/>
  <c r="G16" i="8"/>
  <c r="H16" i="8"/>
  <c r="I16" i="8"/>
  <c r="J16" i="8"/>
  <c r="K16" i="8"/>
  <c r="E17" i="8"/>
  <c r="F17" i="8"/>
  <c r="G17" i="8"/>
  <c r="H17" i="8"/>
  <c r="I17" i="8"/>
  <c r="J17" i="8"/>
  <c r="K17" i="8"/>
  <c r="E18" i="8"/>
  <c r="F18" i="8"/>
  <c r="G18" i="8"/>
  <c r="H18" i="8"/>
  <c r="I18" i="8"/>
  <c r="J18" i="8"/>
  <c r="K18" i="8"/>
  <c r="E19" i="8"/>
  <c r="F19" i="8"/>
  <c r="G19" i="8"/>
  <c r="H19" i="8"/>
  <c r="I19" i="8"/>
  <c r="J19" i="8"/>
  <c r="K19" i="8"/>
  <c r="E20" i="8"/>
  <c r="F20" i="8"/>
  <c r="G20" i="8"/>
  <c r="H20" i="8"/>
  <c r="I20" i="8"/>
  <c r="J20" i="8"/>
  <c r="K20" i="8"/>
  <c r="E21" i="8"/>
  <c r="F21" i="8"/>
  <c r="G21" i="8"/>
  <c r="H21" i="8"/>
  <c r="I21" i="8"/>
  <c r="J21" i="8"/>
  <c r="K21" i="8"/>
  <c r="E22" i="8"/>
  <c r="F22" i="8"/>
  <c r="G22" i="8"/>
  <c r="H22" i="8"/>
  <c r="I22" i="8"/>
  <c r="J22" i="8"/>
  <c r="K22" i="8"/>
  <c r="E23" i="8"/>
  <c r="F23" i="8"/>
  <c r="G23" i="8"/>
  <c r="H23" i="8"/>
  <c r="I23" i="8"/>
  <c r="J23" i="8"/>
  <c r="K23" i="8"/>
  <c r="E24" i="8"/>
  <c r="F24" i="8"/>
  <c r="G24" i="8"/>
  <c r="H24" i="8"/>
  <c r="I24" i="8"/>
  <c r="J24" i="8"/>
  <c r="K24" i="8"/>
  <c r="E25" i="8"/>
  <c r="F25" i="8"/>
  <c r="G25" i="8"/>
  <c r="H25" i="8"/>
  <c r="I25" i="8"/>
  <c r="J25" i="8"/>
  <c r="K25" i="8"/>
  <c r="E26" i="8"/>
  <c r="F26" i="8"/>
  <c r="G26" i="8"/>
  <c r="H26" i="8"/>
  <c r="I26" i="8"/>
  <c r="J26" i="8"/>
  <c r="K26" i="8"/>
  <c r="E27" i="8"/>
  <c r="F27" i="8"/>
  <c r="G27" i="8"/>
  <c r="H27" i="8"/>
  <c r="I27" i="8"/>
  <c r="J27" i="8"/>
  <c r="K27" i="8"/>
  <c r="E28" i="8"/>
  <c r="F28" i="8"/>
  <c r="G28" i="8"/>
  <c r="H28" i="8"/>
  <c r="I28" i="8"/>
  <c r="J28" i="8"/>
  <c r="K28" i="8"/>
  <c r="E29" i="8"/>
  <c r="F29" i="8"/>
  <c r="G29" i="8"/>
  <c r="H29" i="8"/>
  <c r="I29" i="8"/>
  <c r="J29" i="8"/>
  <c r="K29" i="8"/>
  <c r="E30" i="8"/>
  <c r="F30" i="8"/>
  <c r="G30" i="8"/>
  <c r="H30" i="8"/>
  <c r="I30" i="8"/>
  <c r="J30" i="8"/>
  <c r="K30" i="8"/>
  <c r="E31" i="8"/>
  <c r="F31" i="8"/>
  <c r="G31" i="8"/>
  <c r="H31" i="8"/>
  <c r="I31" i="8"/>
  <c r="J31" i="8"/>
  <c r="K31" i="8"/>
  <c r="E32" i="8"/>
  <c r="F32" i="8"/>
  <c r="G32" i="8"/>
  <c r="H32" i="8"/>
  <c r="I32" i="8"/>
  <c r="J32" i="8"/>
  <c r="K32" i="8"/>
  <c r="E33" i="8"/>
  <c r="F33" i="8"/>
  <c r="G33" i="8"/>
  <c r="H33" i="8"/>
  <c r="I33" i="8"/>
  <c r="J33" i="8"/>
  <c r="K33" i="8"/>
  <c r="E34" i="8"/>
  <c r="F34" i="8"/>
  <c r="G34" i="8"/>
  <c r="H34" i="8"/>
  <c r="I34" i="8"/>
  <c r="J34" i="8"/>
  <c r="K34" i="8"/>
  <c r="E35" i="8"/>
  <c r="F35" i="8"/>
  <c r="G35" i="8"/>
  <c r="H35" i="8"/>
  <c r="I35" i="8"/>
  <c r="J35" i="8"/>
  <c r="K35" i="8"/>
  <c r="E36" i="8"/>
  <c r="F36" i="8"/>
  <c r="G36" i="8"/>
  <c r="H36" i="8"/>
  <c r="I36" i="8"/>
  <c r="J36" i="8"/>
  <c r="K36" i="8"/>
  <c r="E37" i="8"/>
  <c r="F37" i="8"/>
  <c r="G37" i="8"/>
  <c r="H37" i="8"/>
  <c r="I37" i="8"/>
  <c r="J37" i="8"/>
  <c r="K37" i="8"/>
  <c r="E38" i="8"/>
  <c r="F38" i="8"/>
  <c r="G38" i="8"/>
  <c r="H38" i="8"/>
  <c r="I38" i="8"/>
  <c r="J38" i="8"/>
  <c r="K38" i="8"/>
  <c r="E39" i="8"/>
  <c r="F39" i="8"/>
  <c r="G39" i="8"/>
  <c r="H39" i="8"/>
  <c r="I39" i="8"/>
  <c r="J39" i="8"/>
  <c r="K39" i="8"/>
  <c r="E40" i="8"/>
  <c r="F40" i="8"/>
  <c r="G40" i="8"/>
  <c r="H40" i="8"/>
  <c r="I40" i="8"/>
  <c r="J40" i="8"/>
  <c r="K40" i="8"/>
  <c r="E41" i="8"/>
  <c r="F41" i="8"/>
  <c r="G41" i="8"/>
  <c r="H41" i="8"/>
  <c r="I41" i="8"/>
  <c r="J41" i="8"/>
  <c r="K41" i="8"/>
  <c r="E42" i="8"/>
  <c r="F42" i="8"/>
  <c r="G42" i="8"/>
  <c r="H42" i="8"/>
  <c r="I42" i="8"/>
  <c r="J42" i="8"/>
  <c r="K42" i="8"/>
  <c r="E43" i="8"/>
  <c r="F43" i="8"/>
  <c r="G43" i="8"/>
  <c r="H43" i="8"/>
  <c r="I43" i="8"/>
  <c r="J43" i="8"/>
  <c r="K43" i="8"/>
  <c r="E44" i="8"/>
  <c r="F44" i="8"/>
  <c r="G44" i="8"/>
  <c r="H44" i="8"/>
  <c r="I44" i="8"/>
  <c r="J44" i="8"/>
  <c r="K44" i="8"/>
  <c r="E45" i="8"/>
  <c r="F45" i="8"/>
  <c r="G45" i="8"/>
  <c r="H45" i="8"/>
  <c r="I45" i="8"/>
  <c r="J45" i="8"/>
  <c r="K45" i="8"/>
  <c r="E46" i="8"/>
  <c r="F46" i="8"/>
  <c r="G46" i="8"/>
  <c r="H46" i="8"/>
  <c r="I46" i="8"/>
  <c r="J46" i="8"/>
  <c r="K46" i="8"/>
  <c r="E47" i="8"/>
  <c r="F47" i="8"/>
  <c r="G47" i="8"/>
  <c r="H47" i="8"/>
  <c r="I47" i="8"/>
  <c r="J47" i="8"/>
  <c r="K47" i="8"/>
  <c r="E48" i="8"/>
  <c r="F48" i="8"/>
  <c r="G48" i="8"/>
  <c r="H48" i="8"/>
  <c r="I48" i="8"/>
  <c r="J48" i="8"/>
  <c r="K48" i="8"/>
  <c r="E49" i="8"/>
  <c r="F49" i="8"/>
  <c r="G49" i="8"/>
  <c r="H49" i="8"/>
  <c r="I49" i="8"/>
  <c r="J49" i="8"/>
  <c r="K49" i="8"/>
  <c r="E50" i="8"/>
  <c r="F50" i="8"/>
  <c r="G50" i="8"/>
  <c r="H50" i="8"/>
  <c r="I50" i="8"/>
  <c r="J50" i="8"/>
  <c r="K50" i="8"/>
  <c r="F10" i="5"/>
  <c r="E3" i="3"/>
  <c r="K50" i="5"/>
  <c r="J50" i="5"/>
  <c r="I50" i="5"/>
  <c r="H50" i="5"/>
  <c r="G50" i="5"/>
  <c r="F50" i="5"/>
  <c r="E50" i="5"/>
  <c r="D50" i="5"/>
  <c r="C50" i="5"/>
  <c r="K49" i="5"/>
  <c r="J49" i="5"/>
  <c r="I49" i="5"/>
  <c r="H49" i="5"/>
  <c r="G49" i="5"/>
  <c r="F49" i="5"/>
  <c r="E49" i="5"/>
  <c r="D49" i="5"/>
  <c r="C49" i="5"/>
  <c r="K48" i="5"/>
  <c r="J48" i="5"/>
  <c r="I48" i="5"/>
  <c r="H48" i="5"/>
  <c r="G48" i="5"/>
  <c r="F48" i="5"/>
  <c r="E48" i="5"/>
  <c r="D48" i="5"/>
  <c r="C48" i="5"/>
  <c r="K47" i="5"/>
  <c r="J47" i="5"/>
  <c r="I47" i="5"/>
  <c r="H47" i="5"/>
  <c r="G47" i="5"/>
  <c r="F47" i="5"/>
  <c r="E47" i="5"/>
  <c r="D47" i="5"/>
  <c r="C47" i="5"/>
  <c r="K46" i="5"/>
  <c r="J46" i="5"/>
  <c r="I46" i="5"/>
  <c r="H46" i="5"/>
  <c r="G46" i="5"/>
  <c r="F46" i="5"/>
  <c r="E46" i="5"/>
  <c r="D46" i="5"/>
  <c r="C46" i="5"/>
  <c r="K45" i="5"/>
  <c r="J45" i="5"/>
  <c r="I45" i="5"/>
  <c r="H45" i="5"/>
  <c r="G45" i="5"/>
  <c r="F45" i="5"/>
  <c r="E45" i="5"/>
  <c r="D45" i="5"/>
  <c r="C45" i="5"/>
  <c r="K44" i="5"/>
  <c r="J44" i="5"/>
  <c r="I44" i="5"/>
  <c r="H44" i="5"/>
  <c r="G44" i="5"/>
  <c r="F44" i="5"/>
  <c r="E44" i="5"/>
  <c r="D44" i="5"/>
  <c r="C44" i="5"/>
  <c r="K43" i="5"/>
  <c r="J43" i="5"/>
  <c r="I43" i="5"/>
  <c r="H43" i="5"/>
  <c r="G43" i="5"/>
  <c r="F43" i="5"/>
  <c r="E43" i="5"/>
  <c r="D43" i="5"/>
  <c r="C43" i="5"/>
  <c r="K42" i="5"/>
  <c r="J42" i="5"/>
  <c r="I42" i="5"/>
  <c r="H42" i="5"/>
  <c r="G42" i="5"/>
  <c r="F42" i="5"/>
  <c r="E42" i="5"/>
  <c r="D42" i="5"/>
  <c r="C42" i="5"/>
  <c r="K41" i="5"/>
  <c r="J41" i="5"/>
  <c r="I41" i="5"/>
  <c r="H41" i="5"/>
  <c r="G41" i="5"/>
  <c r="F41" i="5"/>
  <c r="E41" i="5"/>
  <c r="D41" i="5"/>
  <c r="C41" i="5"/>
  <c r="K40" i="5"/>
  <c r="J40" i="5"/>
  <c r="I40" i="5"/>
  <c r="H40" i="5"/>
  <c r="G40" i="5"/>
  <c r="F40" i="5"/>
  <c r="E40" i="5"/>
  <c r="D40" i="5"/>
  <c r="C40" i="5"/>
  <c r="K39" i="5"/>
  <c r="J39" i="5"/>
  <c r="I39" i="5"/>
  <c r="H39" i="5"/>
  <c r="G39" i="5"/>
  <c r="F39" i="5"/>
  <c r="E39" i="5"/>
  <c r="D39" i="5"/>
  <c r="C39" i="5"/>
  <c r="K38" i="5"/>
  <c r="J38" i="5"/>
  <c r="I38" i="5"/>
  <c r="H38" i="5"/>
  <c r="G38" i="5"/>
  <c r="F38" i="5"/>
  <c r="E38" i="5"/>
  <c r="D38" i="5"/>
  <c r="C38" i="5"/>
  <c r="K37" i="5"/>
  <c r="J37" i="5"/>
  <c r="I37" i="5"/>
  <c r="H37" i="5"/>
  <c r="G37" i="5"/>
  <c r="F37" i="5"/>
  <c r="E37" i="5"/>
  <c r="D37" i="5"/>
  <c r="C37" i="5"/>
  <c r="K36" i="5"/>
  <c r="J36" i="5"/>
  <c r="I36" i="5"/>
  <c r="H36" i="5"/>
  <c r="G36" i="5"/>
  <c r="F36" i="5"/>
  <c r="E36" i="5"/>
  <c r="D36" i="5"/>
  <c r="C36" i="5"/>
  <c r="K35" i="5"/>
  <c r="J35" i="5"/>
  <c r="I35" i="5"/>
  <c r="H35" i="5"/>
  <c r="G35" i="5"/>
  <c r="F35" i="5"/>
  <c r="E35" i="5"/>
  <c r="D35" i="5"/>
  <c r="C35" i="5"/>
  <c r="K34" i="5"/>
  <c r="J34" i="5"/>
  <c r="I34" i="5"/>
  <c r="H34" i="5"/>
  <c r="G34" i="5"/>
  <c r="F34" i="5"/>
  <c r="E34" i="5"/>
  <c r="D34" i="5"/>
  <c r="C34" i="5"/>
  <c r="K33" i="5"/>
  <c r="J33" i="5"/>
  <c r="I33" i="5"/>
  <c r="H33" i="5"/>
  <c r="G33" i="5"/>
  <c r="F33" i="5"/>
  <c r="E33" i="5"/>
  <c r="D33" i="5"/>
  <c r="C33" i="5"/>
  <c r="K32" i="5"/>
  <c r="J32" i="5"/>
  <c r="I32" i="5"/>
  <c r="H32" i="5"/>
  <c r="G32" i="5"/>
  <c r="F32" i="5"/>
  <c r="E32" i="5"/>
  <c r="D32" i="5"/>
  <c r="C32" i="5"/>
  <c r="K31" i="5"/>
  <c r="J31" i="5"/>
  <c r="I31" i="5"/>
  <c r="H31" i="5"/>
  <c r="G31" i="5"/>
  <c r="F31" i="5"/>
  <c r="E31" i="5"/>
  <c r="D31" i="5"/>
  <c r="C31" i="5"/>
  <c r="K30" i="5"/>
  <c r="J30" i="5"/>
  <c r="I30" i="5"/>
  <c r="H30" i="5"/>
  <c r="G30" i="5"/>
  <c r="F30" i="5"/>
  <c r="E30" i="5"/>
  <c r="D30" i="5"/>
  <c r="C30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7" i="5"/>
  <c r="J17" i="5"/>
  <c r="I17" i="5"/>
  <c r="H17" i="5"/>
  <c r="G17" i="5"/>
  <c r="F17" i="5"/>
  <c r="E17" i="5"/>
  <c r="D17" i="5"/>
  <c r="C17" i="5"/>
  <c r="K16" i="5"/>
  <c r="J16" i="5"/>
  <c r="I16" i="5"/>
  <c r="H16" i="5"/>
  <c r="G16" i="5"/>
  <c r="F16" i="5"/>
  <c r="E16" i="5"/>
  <c r="D16" i="5"/>
  <c r="C16" i="5"/>
  <c r="K15" i="5"/>
  <c r="J15" i="5"/>
  <c r="I15" i="5"/>
  <c r="H15" i="5"/>
  <c r="G15" i="5"/>
  <c r="F15" i="5"/>
  <c r="E15" i="5"/>
  <c r="D15" i="5"/>
  <c r="C15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2" i="5"/>
  <c r="E2" i="5"/>
  <c r="F2" i="5"/>
  <c r="G2" i="5"/>
  <c r="F2" i="7" s="1"/>
  <c r="F2" i="8" s="1"/>
  <c r="H2" i="5"/>
  <c r="I2" i="5"/>
  <c r="J2" i="5"/>
  <c r="K2" i="5"/>
  <c r="J2" i="7" s="1"/>
  <c r="J2" i="8" s="1"/>
  <c r="C2" i="5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2" i="3"/>
  <c r="K2" i="8"/>
  <c r="B4" i="7"/>
  <c r="B4" i="8" s="1"/>
  <c r="C4" i="7"/>
  <c r="C4" i="8" s="1"/>
  <c r="D4" i="7"/>
  <c r="D4" i="8" s="1"/>
  <c r="E4" i="7"/>
  <c r="F4" i="7"/>
  <c r="G4" i="7"/>
  <c r="H4" i="7"/>
  <c r="I4" i="7"/>
  <c r="J4" i="7"/>
  <c r="B5" i="7"/>
  <c r="B5" i="8" s="1"/>
  <c r="C5" i="7"/>
  <c r="C5" i="8" s="1"/>
  <c r="D5" i="7"/>
  <c r="D5" i="8" s="1"/>
  <c r="E5" i="7"/>
  <c r="F5" i="7"/>
  <c r="G5" i="7"/>
  <c r="H5" i="7"/>
  <c r="I5" i="7"/>
  <c r="J5" i="7"/>
  <c r="B6" i="7"/>
  <c r="B6" i="8" s="1"/>
  <c r="C6" i="7"/>
  <c r="C6" i="8" s="1"/>
  <c r="D6" i="7"/>
  <c r="D6" i="8" s="1"/>
  <c r="E6" i="7"/>
  <c r="F6" i="7"/>
  <c r="G6" i="7"/>
  <c r="H6" i="7"/>
  <c r="I6" i="7"/>
  <c r="J6" i="7"/>
  <c r="B7" i="7"/>
  <c r="B7" i="8" s="1"/>
  <c r="C7" i="7"/>
  <c r="C7" i="8" s="1"/>
  <c r="D7" i="7"/>
  <c r="D7" i="8" s="1"/>
  <c r="E7" i="7"/>
  <c r="F7" i="7"/>
  <c r="G7" i="7"/>
  <c r="H7" i="7"/>
  <c r="I7" i="7"/>
  <c r="J7" i="7"/>
  <c r="B8" i="7"/>
  <c r="B8" i="8" s="1"/>
  <c r="C8" i="7"/>
  <c r="C8" i="8" s="1"/>
  <c r="D8" i="7"/>
  <c r="D8" i="8" s="1"/>
  <c r="E8" i="7"/>
  <c r="F8" i="7"/>
  <c r="G8" i="7"/>
  <c r="H8" i="7"/>
  <c r="I8" i="7"/>
  <c r="J8" i="7"/>
  <c r="B9" i="7"/>
  <c r="B9" i="8" s="1"/>
  <c r="C9" i="7"/>
  <c r="C9" i="8" s="1"/>
  <c r="D9" i="7"/>
  <c r="D9" i="8" s="1"/>
  <c r="E9" i="7"/>
  <c r="F9" i="7"/>
  <c r="G9" i="7"/>
  <c r="H9" i="7"/>
  <c r="I9" i="7"/>
  <c r="J9" i="7"/>
  <c r="B10" i="7"/>
  <c r="B10" i="8" s="1"/>
  <c r="C10" i="7"/>
  <c r="C10" i="8" s="1"/>
  <c r="D10" i="7"/>
  <c r="D10" i="8" s="1"/>
  <c r="E10" i="7"/>
  <c r="F10" i="7"/>
  <c r="G10" i="7"/>
  <c r="H10" i="7"/>
  <c r="I10" i="7"/>
  <c r="J10" i="7"/>
  <c r="B11" i="7"/>
  <c r="B11" i="8" s="1"/>
  <c r="C11" i="7"/>
  <c r="C11" i="8" s="1"/>
  <c r="D11" i="7"/>
  <c r="D11" i="8" s="1"/>
  <c r="E11" i="7"/>
  <c r="F11" i="7"/>
  <c r="G11" i="7"/>
  <c r="H11" i="7"/>
  <c r="I11" i="7"/>
  <c r="J11" i="7"/>
  <c r="B12" i="7"/>
  <c r="B12" i="8" s="1"/>
  <c r="C12" i="7"/>
  <c r="C12" i="8" s="1"/>
  <c r="D12" i="7"/>
  <c r="D12" i="8" s="1"/>
  <c r="E12" i="7"/>
  <c r="F12" i="7"/>
  <c r="G12" i="7"/>
  <c r="H12" i="7"/>
  <c r="I12" i="7"/>
  <c r="J12" i="7"/>
  <c r="B13" i="7"/>
  <c r="B13" i="8" s="1"/>
  <c r="C13" i="7"/>
  <c r="C13" i="8" s="1"/>
  <c r="D13" i="7"/>
  <c r="D13" i="8" s="1"/>
  <c r="E13" i="7"/>
  <c r="F13" i="7"/>
  <c r="G13" i="7"/>
  <c r="H13" i="7"/>
  <c r="I13" i="7"/>
  <c r="J13" i="7"/>
  <c r="B14" i="7"/>
  <c r="B14" i="8" s="1"/>
  <c r="C14" i="7"/>
  <c r="C14" i="8" s="1"/>
  <c r="D14" i="7"/>
  <c r="D14" i="8" s="1"/>
  <c r="E14" i="7"/>
  <c r="F14" i="7"/>
  <c r="G14" i="7"/>
  <c r="H14" i="7"/>
  <c r="I14" i="7"/>
  <c r="J14" i="7"/>
  <c r="B15" i="7"/>
  <c r="B15" i="8" s="1"/>
  <c r="C15" i="7"/>
  <c r="C15" i="8" s="1"/>
  <c r="D15" i="7"/>
  <c r="D15" i="8" s="1"/>
  <c r="E15" i="7"/>
  <c r="F15" i="7"/>
  <c r="G15" i="7"/>
  <c r="H15" i="7"/>
  <c r="I15" i="7"/>
  <c r="J15" i="7"/>
  <c r="B16" i="7"/>
  <c r="B16" i="8" s="1"/>
  <c r="C16" i="7"/>
  <c r="C16" i="8" s="1"/>
  <c r="D16" i="7"/>
  <c r="D16" i="8" s="1"/>
  <c r="E16" i="7"/>
  <c r="F16" i="7"/>
  <c r="G16" i="7"/>
  <c r="H16" i="7"/>
  <c r="I16" i="7"/>
  <c r="J16" i="7"/>
  <c r="B17" i="7"/>
  <c r="B17" i="8" s="1"/>
  <c r="C17" i="7"/>
  <c r="C17" i="8" s="1"/>
  <c r="D17" i="7"/>
  <c r="D17" i="8" s="1"/>
  <c r="E17" i="7"/>
  <c r="F17" i="7"/>
  <c r="G17" i="7"/>
  <c r="H17" i="7"/>
  <c r="I17" i="7"/>
  <c r="J17" i="7"/>
  <c r="B18" i="7"/>
  <c r="B18" i="8" s="1"/>
  <c r="C18" i="7"/>
  <c r="C18" i="8" s="1"/>
  <c r="D18" i="7"/>
  <c r="D18" i="8" s="1"/>
  <c r="E18" i="7"/>
  <c r="F18" i="7"/>
  <c r="G18" i="7"/>
  <c r="H18" i="7"/>
  <c r="I18" i="7"/>
  <c r="J18" i="7"/>
  <c r="B19" i="7"/>
  <c r="B19" i="8" s="1"/>
  <c r="C19" i="7"/>
  <c r="C19" i="8" s="1"/>
  <c r="D19" i="7"/>
  <c r="D19" i="8" s="1"/>
  <c r="E19" i="7"/>
  <c r="F19" i="7"/>
  <c r="G19" i="7"/>
  <c r="H19" i="7"/>
  <c r="I19" i="7"/>
  <c r="J19" i="7"/>
  <c r="B20" i="7"/>
  <c r="B20" i="8" s="1"/>
  <c r="C20" i="7"/>
  <c r="C20" i="8" s="1"/>
  <c r="D20" i="7"/>
  <c r="D20" i="8" s="1"/>
  <c r="E20" i="7"/>
  <c r="F20" i="7"/>
  <c r="G20" i="7"/>
  <c r="H20" i="7"/>
  <c r="I20" i="7"/>
  <c r="J20" i="7"/>
  <c r="B21" i="7"/>
  <c r="B21" i="8" s="1"/>
  <c r="C21" i="7"/>
  <c r="C21" i="8" s="1"/>
  <c r="D21" i="7"/>
  <c r="D21" i="8" s="1"/>
  <c r="E21" i="7"/>
  <c r="F21" i="7"/>
  <c r="G21" i="7"/>
  <c r="H21" i="7"/>
  <c r="I21" i="7"/>
  <c r="J21" i="7"/>
  <c r="B22" i="7"/>
  <c r="B22" i="8" s="1"/>
  <c r="C22" i="7"/>
  <c r="C22" i="8" s="1"/>
  <c r="D22" i="7"/>
  <c r="D22" i="8" s="1"/>
  <c r="E22" i="7"/>
  <c r="F22" i="7"/>
  <c r="G22" i="7"/>
  <c r="H22" i="7"/>
  <c r="I22" i="7"/>
  <c r="J22" i="7"/>
  <c r="B23" i="7"/>
  <c r="B23" i="8" s="1"/>
  <c r="C23" i="7"/>
  <c r="C23" i="8" s="1"/>
  <c r="D23" i="7"/>
  <c r="D23" i="8" s="1"/>
  <c r="E23" i="7"/>
  <c r="F23" i="7"/>
  <c r="G23" i="7"/>
  <c r="H23" i="7"/>
  <c r="I23" i="7"/>
  <c r="J23" i="7"/>
  <c r="B24" i="7"/>
  <c r="B24" i="8" s="1"/>
  <c r="C24" i="7"/>
  <c r="C24" i="8" s="1"/>
  <c r="D24" i="7"/>
  <c r="D24" i="8" s="1"/>
  <c r="E24" i="7"/>
  <c r="F24" i="7"/>
  <c r="G24" i="7"/>
  <c r="H24" i="7"/>
  <c r="I24" i="7"/>
  <c r="J24" i="7"/>
  <c r="B25" i="7"/>
  <c r="B25" i="8" s="1"/>
  <c r="C25" i="7"/>
  <c r="C25" i="8" s="1"/>
  <c r="D25" i="7"/>
  <c r="D25" i="8" s="1"/>
  <c r="E25" i="7"/>
  <c r="F25" i="7"/>
  <c r="G25" i="7"/>
  <c r="H25" i="7"/>
  <c r="I25" i="7"/>
  <c r="J25" i="7"/>
  <c r="B26" i="7"/>
  <c r="B26" i="8" s="1"/>
  <c r="C26" i="7"/>
  <c r="C26" i="8" s="1"/>
  <c r="D26" i="7"/>
  <c r="D26" i="8" s="1"/>
  <c r="E26" i="7"/>
  <c r="F26" i="7"/>
  <c r="G26" i="7"/>
  <c r="H26" i="7"/>
  <c r="I26" i="7"/>
  <c r="J26" i="7"/>
  <c r="B27" i="7"/>
  <c r="B27" i="8" s="1"/>
  <c r="C27" i="7"/>
  <c r="C27" i="8" s="1"/>
  <c r="D27" i="7"/>
  <c r="D27" i="8" s="1"/>
  <c r="E27" i="7"/>
  <c r="F27" i="7"/>
  <c r="G27" i="7"/>
  <c r="H27" i="7"/>
  <c r="I27" i="7"/>
  <c r="J27" i="7"/>
  <c r="B28" i="7"/>
  <c r="B28" i="8" s="1"/>
  <c r="C28" i="7"/>
  <c r="C28" i="8" s="1"/>
  <c r="D28" i="7"/>
  <c r="D28" i="8" s="1"/>
  <c r="E28" i="7"/>
  <c r="F28" i="7"/>
  <c r="G28" i="7"/>
  <c r="H28" i="7"/>
  <c r="I28" i="7"/>
  <c r="J28" i="7"/>
  <c r="B29" i="7"/>
  <c r="B29" i="8" s="1"/>
  <c r="C29" i="7"/>
  <c r="C29" i="8" s="1"/>
  <c r="D29" i="7"/>
  <c r="D29" i="8" s="1"/>
  <c r="E29" i="7"/>
  <c r="F29" i="7"/>
  <c r="G29" i="7"/>
  <c r="H29" i="7"/>
  <c r="I29" i="7"/>
  <c r="J29" i="7"/>
  <c r="B30" i="7"/>
  <c r="B30" i="8" s="1"/>
  <c r="C30" i="7"/>
  <c r="C30" i="8" s="1"/>
  <c r="D30" i="7"/>
  <c r="D30" i="8" s="1"/>
  <c r="E30" i="7"/>
  <c r="F30" i="7"/>
  <c r="G30" i="7"/>
  <c r="H30" i="7"/>
  <c r="I30" i="7"/>
  <c r="J30" i="7"/>
  <c r="B31" i="7"/>
  <c r="B31" i="8" s="1"/>
  <c r="C31" i="7"/>
  <c r="C31" i="8" s="1"/>
  <c r="D31" i="7"/>
  <c r="D31" i="8" s="1"/>
  <c r="E31" i="7"/>
  <c r="F31" i="7"/>
  <c r="G31" i="7"/>
  <c r="H31" i="7"/>
  <c r="I31" i="7"/>
  <c r="J31" i="7"/>
  <c r="B32" i="7"/>
  <c r="B32" i="8" s="1"/>
  <c r="C32" i="7"/>
  <c r="C32" i="8" s="1"/>
  <c r="D32" i="7"/>
  <c r="D32" i="8" s="1"/>
  <c r="E32" i="7"/>
  <c r="F32" i="7"/>
  <c r="G32" i="7"/>
  <c r="H32" i="7"/>
  <c r="I32" i="7"/>
  <c r="J32" i="7"/>
  <c r="B33" i="7"/>
  <c r="B33" i="8" s="1"/>
  <c r="C33" i="7"/>
  <c r="C33" i="8" s="1"/>
  <c r="D33" i="7"/>
  <c r="D33" i="8" s="1"/>
  <c r="E33" i="7"/>
  <c r="F33" i="7"/>
  <c r="G33" i="7"/>
  <c r="H33" i="7"/>
  <c r="I33" i="7"/>
  <c r="J33" i="7"/>
  <c r="B34" i="7"/>
  <c r="B34" i="8" s="1"/>
  <c r="C34" i="7"/>
  <c r="C34" i="8" s="1"/>
  <c r="D34" i="7"/>
  <c r="D34" i="8" s="1"/>
  <c r="E34" i="7"/>
  <c r="F34" i="7"/>
  <c r="G34" i="7"/>
  <c r="H34" i="7"/>
  <c r="I34" i="7"/>
  <c r="J34" i="7"/>
  <c r="B35" i="7"/>
  <c r="B35" i="8" s="1"/>
  <c r="C35" i="7"/>
  <c r="C35" i="8" s="1"/>
  <c r="D35" i="7"/>
  <c r="D35" i="8" s="1"/>
  <c r="E35" i="7"/>
  <c r="F35" i="7"/>
  <c r="G35" i="7"/>
  <c r="H35" i="7"/>
  <c r="I35" i="7"/>
  <c r="J35" i="7"/>
  <c r="B36" i="7"/>
  <c r="B36" i="8" s="1"/>
  <c r="C36" i="7"/>
  <c r="C36" i="8" s="1"/>
  <c r="D36" i="7"/>
  <c r="D36" i="8" s="1"/>
  <c r="E36" i="7"/>
  <c r="F36" i="7"/>
  <c r="G36" i="7"/>
  <c r="H36" i="7"/>
  <c r="I36" i="7"/>
  <c r="J36" i="7"/>
  <c r="B37" i="7"/>
  <c r="B37" i="8" s="1"/>
  <c r="C37" i="7"/>
  <c r="C37" i="8" s="1"/>
  <c r="D37" i="7"/>
  <c r="D37" i="8" s="1"/>
  <c r="E37" i="7"/>
  <c r="F37" i="7"/>
  <c r="G37" i="7"/>
  <c r="H37" i="7"/>
  <c r="I37" i="7"/>
  <c r="J37" i="7"/>
  <c r="B38" i="7"/>
  <c r="B38" i="8" s="1"/>
  <c r="C38" i="7"/>
  <c r="C38" i="8" s="1"/>
  <c r="D38" i="7"/>
  <c r="D38" i="8" s="1"/>
  <c r="E38" i="7"/>
  <c r="F38" i="7"/>
  <c r="G38" i="7"/>
  <c r="H38" i="7"/>
  <c r="I38" i="7"/>
  <c r="J38" i="7"/>
  <c r="B39" i="7"/>
  <c r="B39" i="8" s="1"/>
  <c r="C39" i="7"/>
  <c r="C39" i="8" s="1"/>
  <c r="D39" i="7"/>
  <c r="D39" i="8" s="1"/>
  <c r="E39" i="7"/>
  <c r="F39" i="7"/>
  <c r="G39" i="7"/>
  <c r="H39" i="7"/>
  <c r="I39" i="7"/>
  <c r="J39" i="7"/>
  <c r="B40" i="7"/>
  <c r="B40" i="8" s="1"/>
  <c r="C40" i="7"/>
  <c r="C40" i="8" s="1"/>
  <c r="D40" i="7"/>
  <c r="D40" i="8" s="1"/>
  <c r="E40" i="7"/>
  <c r="F40" i="7"/>
  <c r="G40" i="7"/>
  <c r="H40" i="7"/>
  <c r="I40" i="7"/>
  <c r="J40" i="7"/>
  <c r="B41" i="7"/>
  <c r="B41" i="8" s="1"/>
  <c r="C41" i="7"/>
  <c r="C41" i="8" s="1"/>
  <c r="D41" i="7"/>
  <c r="D41" i="8" s="1"/>
  <c r="E41" i="7"/>
  <c r="F41" i="7"/>
  <c r="G41" i="7"/>
  <c r="H41" i="7"/>
  <c r="I41" i="7"/>
  <c r="J41" i="7"/>
  <c r="B42" i="7"/>
  <c r="B42" i="8" s="1"/>
  <c r="C42" i="7"/>
  <c r="C42" i="8" s="1"/>
  <c r="D42" i="7"/>
  <c r="D42" i="8" s="1"/>
  <c r="E42" i="7"/>
  <c r="F42" i="7"/>
  <c r="G42" i="7"/>
  <c r="H42" i="7"/>
  <c r="I42" i="7"/>
  <c r="J42" i="7"/>
  <c r="B43" i="7"/>
  <c r="B43" i="8" s="1"/>
  <c r="C43" i="7"/>
  <c r="C43" i="8" s="1"/>
  <c r="D43" i="7"/>
  <c r="D43" i="8" s="1"/>
  <c r="E43" i="7"/>
  <c r="F43" i="7"/>
  <c r="G43" i="7"/>
  <c r="H43" i="7"/>
  <c r="I43" i="7"/>
  <c r="J43" i="7"/>
  <c r="B44" i="7"/>
  <c r="B44" i="8" s="1"/>
  <c r="C44" i="7"/>
  <c r="C44" i="8" s="1"/>
  <c r="D44" i="7"/>
  <c r="D44" i="8" s="1"/>
  <c r="E44" i="7"/>
  <c r="F44" i="7"/>
  <c r="G44" i="7"/>
  <c r="H44" i="7"/>
  <c r="I44" i="7"/>
  <c r="J44" i="7"/>
  <c r="B45" i="7"/>
  <c r="B45" i="8" s="1"/>
  <c r="C45" i="7"/>
  <c r="C45" i="8" s="1"/>
  <c r="D45" i="7"/>
  <c r="D45" i="8" s="1"/>
  <c r="E45" i="7"/>
  <c r="F45" i="7"/>
  <c r="G45" i="7"/>
  <c r="H45" i="7"/>
  <c r="I45" i="7"/>
  <c r="J45" i="7"/>
  <c r="B46" i="7"/>
  <c r="B46" i="8" s="1"/>
  <c r="C46" i="7"/>
  <c r="C46" i="8" s="1"/>
  <c r="D46" i="7"/>
  <c r="D46" i="8" s="1"/>
  <c r="E46" i="7"/>
  <c r="F46" i="7"/>
  <c r="G46" i="7"/>
  <c r="H46" i="7"/>
  <c r="I46" i="7"/>
  <c r="J46" i="7"/>
  <c r="B47" i="7"/>
  <c r="B47" i="8" s="1"/>
  <c r="C47" i="7"/>
  <c r="C47" i="8" s="1"/>
  <c r="D47" i="7"/>
  <c r="D47" i="8" s="1"/>
  <c r="E47" i="7"/>
  <c r="F47" i="7"/>
  <c r="G47" i="7"/>
  <c r="H47" i="7"/>
  <c r="I47" i="7"/>
  <c r="J47" i="7"/>
  <c r="B48" i="7"/>
  <c r="B48" i="8" s="1"/>
  <c r="C48" i="7"/>
  <c r="C48" i="8" s="1"/>
  <c r="D48" i="7"/>
  <c r="D48" i="8" s="1"/>
  <c r="E48" i="7"/>
  <c r="F48" i="7"/>
  <c r="G48" i="7"/>
  <c r="H48" i="7"/>
  <c r="I48" i="7"/>
  <c r="J48" i="7"/>
  <c r="B49" i="7"/>
  <c r="B49" i="8" s="1"/>
  <c r="C49" i="7"/>
  <c r="C49" i="8" s="1"/>
  <c r="D49" i="7"/>
  <c r="D49" i="8" s="1"/>
  <c r="E49" i="7"/>
  <c r="F49" i="7"/>
  <c r="G49" i="7"/>
  <c r="H49" i="7"/>
  <c r="I49" i="7"/>
  <c r="J49" i="7"/>
  <c r="B50" i="7"/>
  <c r="B50" i="8" s="1"/>
  <c r="C50" i="7"/>
  <c r="C50" i="8" s="1"/>
  <c r="D50" i="7"/>
  <c r="D50" i="8" s="1"/>
  <c r="E50" i="7"/>
  <c r="F50" i="7"/>
  <c r="G50" i="7"/>
  <c r="H50" i="7"/>
  <c r="I50" i="7"/>
  <c r="J50" i="7"/>
  <c r="B3" i="7"/>
  <c r="B3" i="8" s="1"/>
  <c r="C3" i="7"/>
  <c r="C3" i="8" s="1"/>
  <c r="D3" i="7"/>
  <c r="D3" i="8" s="1"/>
  <c r="E3" i="7"/>
  <c r="F3" i="7"/>
  <c r="G3" i="7"/>
  <c r="H3" i="7"/>
  <c r="I3" i="7"/>
  <c r="J3" i="7"/>
  <c r="C2" i="7"/>
  <c r="C2" i="8" s="1"/>
  <c r="D2" i="7"/>
  <c r="E2" i="7"/>
  <c r="E2" i="8" s="1"/>
  <c r="G2" i="7"/>
  <c r="G2" i="8" s="1"/>
  <c r="H2" i="7"/>
  <c r="H2" i="8" s="1"/>
  <c r="I2" i="7"/>
  <c r="I2" i="8" s="1"/>
  <c r="B2" i="7"/>
  <c r="B2" i="8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2" i="3"/>
  <c r="B3" i="4"/>
  <c r="C3" i="4"/>
  <c r="D3" i="4"/>
  <c r="E3" i="4"/>
  <c r="F3" i="4"/>
  <c r="G3" i="4"/>
  <c r="H3" i="4"/>
  <c r="I3" i="4"/>
  <c r="J3" i="4"/>
  <c r="K3" i="4"/>
  <c r="B4" i="4"/>
  <c r="C4" i="4"/>
  <c r="D4" i="4"/>
  <c r="E4" i="4"/>
  <c r="F4" i="4"/>
  <c r="G4" i="4"/>
  <c r="H4" i="4"/>
  <c r="I4" i="4"/>
  <c r="J4" i="4"/>
  <c r="K4" i="4"/>
  <c r="B5" i="4"/>
  <c r="C5" i="4"/>
  <c r="D5" i="4"/>
  <c r="E5" i="4"/>
  <c r="F5" i="4"/>
  <c r="G5" i="4"/>
  <c r="H5" i="4"/>
  <c r="I5" i="4"/>
  <c r="J5" i="4"/>
  <c r="K5" i="4"/>
  <c r="B6" i="4"/>
  <c r="C6" i="4"/>
  <c r="D6" i="4"/>
  <c r="E6" i="4"/>
  <c r="F6" i="4"/>
  <c r="G6" i="4"/>
  <c r="H6" i="4"/>
  <c r="I6" i="4"/>
  <c r="J6" i="4"/>
  <c r="K6" i="4"/>
  <c r="B7" i="4"/>
  <c r="C7" i="4"/>
  <c r="D7" i="4"/>
  <c r="E7" i="4"/>
  <c r="F7" i="4"/>
  <c r="G7" i="4"/>
  <c r="H7" i="4"/>
  <c r="I7" i="4"/>
  <c r="J7" i="4"/>
  <c r="K7" i="4"/>
  <c r="B8" i="4"/>
  <c r="C8" i="4"/>
  <c r="D8" i="4"/>
  <c r="E8" i="4"/>
  <c r="F8" i="4"/>
  <c r="G8" i="4"/>
  <c r="H8" i="4"/>
  <c r="I8" i="4"/>
  <c r="J8" i="4"/>
  <c r="K8" i="4"/>
  <c r="B9" i="4"/>
  <c r="C9" i="4"/>
  <c r="D9" i="4"/>
  <c r="E9" i="4"/>
  <c r="F9" i="4"/>
  <c r="G9" i="4"/>
  <c r="H9" i="4"/>
  <c r="I9" i="4"/>
  <c r="J9" i="4"/>
  <c r="K9" i="4"/>
  <c r="B10" i="4"/>
  <c r="C10" i="4"/>
  <c r="D10" i="4"/>
  <c r="E10" i="4"/>
  <c r="F10" i="4"/>
  <c r="G10" i="4"/>
  <c r="H10" i="4"/>
  <c r="I10" i="4"/>
  <c r="J10" i="4"/>
  <c r="K10" i="4"/>
  <c r="B11" i="4"/>
  <c r="C11" i="4"/>
  <c r="D11" i="4"/>
  <c r="E11" i="4"/>
  <c r="F11" i="4"/>
  <c r="G11" i="4"/>
  <c r="H11" i="4"/>
  <c r="I11" i="4"/>
  <c r="J11" i="4"/>
  <c r="K11" i="4"/>
  <c r="B12" i="4"/>
  <c r="C12" i="4"/>
  <c r="D12" i="4"/>
  <c r="E12" i="4"/>
  <c r="F12" i="4"/>
  <c r="G12" i="4"/>
  <c r="H12" i="4"/>
  <c r="I12" i="4"/>
  <c r="J12" i="4"/>
  <c r="K12" i="4"/>
  <c r="B13" i="4"/>
  <c r="C13" i="4"/>
  <c r="D13" i="4"/>
  <c r="E13" i="4"/>
  <c r="F13" i="4"/>
  <c r="G13" i="4"/>
  <c r="H13" i="4"/>
  <c r="I13" i="4"/>
  <c r="J13" i="4"/>
  <c r="K13" i="4"/>
  <c r="B14" i="4"/>
  <c r="C14" i="4"/>
  <c r="D14" i="4"/>
  <c r="E14" i="4"/>
  <c r="F14" i="4"/>
  <c r="G14" i="4"/>
  <c r="H14" i="4"/>
  <c r="I14" i="4"/>
  <c r="J14" i="4"/>
  <c r="K14" i="4"/>
  <c r="B15" i="4"/>
  <c r="C15" i="4"/>
  <c r="D15" i="4"/>
  <c r="E15" i="4"/>
  <c r="F15" i="4"/>
  <c r="G15" i="4"/>
  <c r="H15" i="4"/>
  <c r="I15" i="4"/>
  <c r="J15" i="4"/>
  <c r="K15" i="4"/>
  <c r="B16" i="4"/>
  <c r="C16" i="4"/>
  <c r="D16" i="4"/>
  <c r="E16" i="4"/>
  <c r="F16" i="4"/>
  <c r="G16" i="4"/>
  <c r="H16" i="4"/>
  <c r="I16" i="4"/>
  <c r="J16" i="4"/>
  <c r="K16" i="4"/>
  <c r="B17" i="4"/>
  <c r="C17" i="4"/>
  <c r="D17" i="4"/>
  <c r="E17" i="4"/>
  <c r="F17" i="4"/>
  <c r="G17" i="4"/>
  <c r="H17" i="4"/>
  <c r="I17" i="4"/>
  <c r="J17" i="4"/>
  <c r="K17" i="4"/>
  <c r="B18" i="4"/>
  <c r="C18" i="4"/>
  <c r="D18" i="4"/>
  <c r="E18" i="4"/>
  <c r="F18" i="4"/>
  <c r="G18" i="4"/>
  <c r="H18" i="4"/>
  <c r="I18" i="4"/>
  <c r="J18" i="4"/>
  <c r="K18" i="4"/>
  <c r="B19" i="4"/>
  <c r="C19" i="4"/>
  <c r="D19" i="4"/>
  <c r="E19" i="4"/>
  <c r="F19" i="4"/>
  <c r="G19" i="4"/>
  <c r="H19" i="4"/>
  <c r="I19" i="4"/>
  <c r="J19" i="4"/>
  <c r="K19" i="4"/>
  <c r="B20" i="4"/>
  <c r="C20" i="4"/>
  <c r="D20" i="4"/>
  <c r="E20" i="4"/>
  <c r="F20" i="4"/>
  <c r="G20" i="4"/>
  <c r="H20" i="4"/>
  <c r="I20" i="4"/>
  <c r="J20" i="4"/>
  <c r="K20" i="4"/>
  <c r="B21" i="4"/>
  <c r="C21" i="4"/>
  <c r="D21" i="4"/>
  <c r="E21" i="4"/>
  <c r="F21" i="4"/>
  <c r="G21" i="4"/>
  <c r="H21" i="4"/>
  <c r="I21" i="4"/>
  <c r="J21" i="4"/>
  <c r="K21" i="4"/>
  <c r="B22" i="4"/>
  <c r="C22" i="4"/>
  <c r="D22" i="4"/>
  <c r="E22" i="4"/>
  <c r="F22" i="4"/>
  <c r="G22" i="4"/>
  <c r="H22" i="4"/>
  <c r="I22" i="4"/>
  <c r="J22" i="4"/>
  <c r="K22" i="4"/>
  <c r="B23" i="4"/>
  <c r="C23" i="4"/>
  <c r="D23" i="4"/>
  <c r="E23" i="4"/>
  <c r="F23" i="4"/>
  <c r="G23" i="4"/>
  <c r="H23" i="4"/>
  <c r="I23" i="4"/>
  <c r="J23" i="4"/>
  <c r="K23" i="4"/>
  <c r="B24" i="4"/>
  <c r="C24" i="4"/>
  <c r="D24" i="4"/>
  <c r="E24" i="4"/>
  <c r="F24" i="4"/>
  <c r="G24" i="4"/>
  <c r="H24" i="4"/>
  <c r="I24" i="4"/>
  <c r="J24" i="4"/>
  <c r="K24" i="4"/>
  <c r="B25" i="4"/>
  <c r="C25" i="4"/>
  <c r="D25" i="4"/>
  <c r="E25" i="4"/>
  <c r="F25" i="4"/>
  <c r="G25" i="4"/>
  <c r="H25" i="4"/>
  <c r="I25" i="4"/>
  <c r="J25" i="4"/>
  <c r="K25" i="4"/>
  <c r="B26" i="4"/>
  <c r="C26" i="4"/>
  <c r="D26" i="4"/>
  <c r="E26" i="4"/>
  <c r="F26" i="4"/>
  <c r="G26" i="4"/>
  <c r="H26" i="4"/>
  <c r="I26" i="4"/>
  <c r="J26" i="4"/>
  <c r="K26" i="4"/>
  <c r="B27" i="4"/>
  <c r="C27" i="4"/>
  <c r="D27" i="4"/>
  <c r="E27" i="4"/>
  <c r="F27" i="4"/>
  <c r="G27" i="4"/>
  <c r="H27" i="4"/>
  <c r="I27" i="4"/>
  <c r="J27" i="4"/>
  <c r="K27" i="4"/>
  <c r="B28" i="4"/>
  <c r="C28" i="4"/>
  <c r="D28" i="4"/>
  <c r="E28" i="4"/>
  <c r="F28" i="4"/>
  <c r="G28" i="4"/>
  <c r="H28" i="4"/>
  <c r="I28" i="4"/>
  <c r="J28" i="4"/>
  <c r="K28" i="4"/>
  <c r="B29" i="4"/>
  <c r="C29" i="4"/>
  <c r="D29" i="4"/>
  <c r="E29" i="4"/>
  <c r="F29" i="4"/>
  <c r="G29" i="4"/>
  <c r="H29" i="4"/>
  <c r="I29" i="4"/>
  <c r="J29" i="4"/>
  <c r="K29" i="4"/>
  <c r="B30" i="4"/>
  <c r="C30" i="4"/>
  <c r="D30" i="4"/>
  <c r="E30" i="4"/>
  <c r="F30" i="4"/>
  <c r="G30" i="4"/>
  <c r="H30" i="4"/>
  <c r="I30" i="4"/>
  <c r="J30" i="4"/>
  <c r="K30" i="4"/>
  <c r="B31" i="4"/>
  <c r="C31" i="4"/>
  <c r="D31" i="4"/>
  <c r="E31" i="4"/>
  <c r="F31" i="4"/>
  <c r="G31" i="4"/>
  <c r="H31" i="4"/>
  <c r="I31" i="4"/>
  <c r="J31" i="4"/>
  <c r="K31" i="4"/>
  <c r="B32" i="4"/>
  <c r="C32" i="4"/>
  <c r="D32" i="4"/>
  <c r="E32" i="4"/>
  <c r="F32" i="4"/>
  <c r="G32" i="4"/>
  <c r="H32" i="4"/>
  <c r="I32" i="4"/>
  <c r="J32" i="4"/>
  <c r="K32" i="4"/>
  <c r="B33" i="4"/>
  <c r="C33" i="4"/>
  <c r="D33" i="4"/>
  <c r="E33" i="4"/>
  <c r="F33" i="4"/>
  <c r="G33" i="4"/>
  <c r="H33" i="4"/>
  <c r="I33" i="4"/>
  <c r="J33" i="4"/>
  <c r="K33" i="4"/>
  <c r="B34" i="4"/>
  <c r="C34" i="4"/>
  <c r="D34" i="4"/>
  <c r="E34" i="4"/>
  <c r="F34" i="4"/>
  <c r="G34" i="4"/>
  <c r="H34" i="4"/>
  <c r="I34" i="4"/>
  <c r="J34" i="4"/>
  <c r="K34" i="4"/>
  <c r="B35" i="4"/>
  <c r="C35" i="4"/>
  <c r="D35" i="4"/>
  <c r="E35" i="4"/>
  <c r="F35" i="4"/>
  <c r="G35" i="4"/>
  <c r="H35" i="4"/>
  <c r="I35" i="4"/>
  <c r="J35" i="4"/>
  <c r="K35" i="4"/>
  <c r="B36" i="4"/>
  <c r="C36" i="4"/>
  <c r="D36" i="4"/>
  <c r="E36" i="4"/>
  <c r="F36" i="4"/>
  <c r="G36" i="4"/>
  <c r="H36" i="4"/>
  <c r="I36" i="4"/>
  <c r="J36" i="4"/>
  <c r="K36" i="4"/>
  <c r="B37" i="4"/>
  <c r="C37" i="4"/>
  <c r="D37" i="4"/>
  <c r="E37" i="4"/>
  <c r="F37" i="4"/>
  <c r="G37" i="4"/>
  <c r="H37" i="4"/>
  <c r="I37" i="4"/>
  <c r="J37" i="4"/>
  <c r="K37" i="4"/>
  <c r="B38" i="4"/>
  <c r="C38" i="4"/>
  <c r="D38" i="4"/>
  <c r="E38" i="4"/>
  <c r="F38" i="4"/>
  <c r="G38" i="4"/>
  <c r="H38" i="4"/>
  <c r="I38" i="4"/>
  <c r="J38" i="4"/>
  <c r="K38" i="4"/>
  <c r="B39" i="4"/>
  <c r="C39" i="4"/>
  <c r="D39" i="4"/>
  <c r="E39" i="4"/>
  <c r="F39" i="4"/>
  <c r="G39" i="4"/>
  <c r="H39" i="4"/>
  <c r="I39" i="4"/>
  <c r="J39" i="4"/>
  <c r="K39" i="4"/>
  <c r="B40" i="4"/>
  <c r="C40" i="4"/>
  <c r="D40" i="4"/>
  <c r="E40" i="4"/>
  <c r="F40" i="4"/>
  <c r="G40" i="4"/>
  <c r="H40" i="4"/>
  <c r="I40" i="4"/>
  <c r="J40" i="4"/>
  <c r="K40" i="4"/>
  <c r="B41" i="4"/>
  <c r="C41" i="4"/>
  <c r="D41" i="4"/>
  <c r="E41" i="4"/>
  <c r="F41" i="4"/>
  <c r="G41" i="4"/>
  <c r="H41" i="4"/>
  <c r="I41" i="4"/>
  <c r="J41" i="4"/>
  <c r="K41" i="4"/>
  <c r="B42" i="4"/>
  <c r="C42" i="4"/>
  <c r="D42" i="4"/>
  <c r="E42" i="4"/>
  <c r="F42" i="4"/>
  <c r="G42" i="4"/>
  <c r="H42" i="4"/>
  <c r="I42" i="4"/>
  <c r="J42" i="4"/>
  <c r="K42" i="4"/>
  <c r="B43" i="4"/>
  <c r="C43" i="4"/>
  <c r="D43" i="4"/>
  <c r="E43" i="4"/>
  <c r="F43" i="4"/>
  <c r="G43" i="4"/>
  <c r="H43" i="4"/>
  <c r="I43" i="4"/>
  <c r="J43" i="4"/>
  <c r="K43" i="4"/>
  <c r="B44" i="4"/>
  <c r="C44" i="4"/>
  <c r="D44" i="4"/>
  <c r="E44" i="4"/>
  <c r="F44" i="4"/>
  <c r="G44" i="4"/>
  <c r="H44" i="4"/>
  <c r="I44" i="4"/>
  <c r="J44" i="4"/>
  <c r="K44" i="4"/>
  <c r="B45" i="4"/>
  <c r="C45" i="4"/>
  <c r="D45" i="4"/>
  <c r="E45" i="4"/>
  <c r="F45" i="4"/>
  <c r="G45" i="4"/>
  <c r="H45" i="4"/>
  <c r="I45" i="4"/>
  <c r="J45" i="4"/>
  <c r="K45" i="4"/>
  <c r="B46" i="4"/>
  <c r="C46" i="4"/>
  <c r="D46" i="4"/>
  <c r="E46" i="4"/>
  <c r="F46" i="4"/>
  <c r="G46" i="4"/>
  <c r="H46" i="4"/>
  <c r="I46" i="4"/>
  <c r="J46" i="4"/>
  <c r="K46" i="4"/>
  <c r="B47" i="4"/>
  <c r="C47" i="4"/>
  <c r="D47" i="4"/>
  <c r="E47" i="4"/>
  <c r="F47" i="4"/>
  <c r="G47" i="4"/>
  <c r="H47" i="4"/>
  <c r="I47" i="4"/>
  <c r="J47" i="4"/>
  <c r="K47" i="4"/>
  <c r="B48" i="4"/>
  <c r="C48" i="4"/>
  <c r="D48" i="4"/>
  <c r="E48" i="4"/>
  <c r="F48" i="4"/>
  <c r="G48" i="4"/>
  <c r="H48" i="4"/>
  <c r="I48" i="4"/>
  <c r="J48" i="4"/>
  <c r="K48" i="4"/>
  <c r="B49" i="4"/>
  <c r="C49" i="4"/>
  <c r="D49" i="4"/>
  <c r="E49" i="4"/>
  <c r="F49" i="4"/>
  <c r="G49" i="4"/>
  <c r="H49" i="4"/>
  <c r="I49" i="4"/>
  <c r="J49" i="4"/>
  <c r="K49" i="4"/>
  <c r="B50" i="4"/>
  <c r="C50" i="4"/>
  <c r="D50" i="4"/>
  <c r="E50" i="4"/>
  <c r="F50" i="4"/>
  <c r="G50" i="4"/>
  <c r="H50" i="4"/>
  <c r="I50" i="4"/>
  <c r="J50" i="4"/>
  <c r="K50" i="4"/>
  <c r="C2" i="4"/>
  <c r="D2" i="4"/>
  <c r="E2" i="4"/>
  <c r="F2" i="4"/>
  <c r="G2" i="4"/>
  <c r="H2" i="4"/>
  <c r="I2" i="4"/>
  <c r="J2" i="4"/>
  <c r="K2" i="4"/>
  <c r="B2" i="4"/>
  <c r="E49" i="3" l="1"/>
  <c r="G49" i="3" s="1"/>
  <c r="E47" i="3"/>
  <c r="G47" i="3" s="1"/>
  <c r="E45" i="3"/>
  <c r="G45" i="3" s="1"/>
  <c r="E43" i="3"/>
  <c r="G43" i="3" s="1"/>
  <c r="E41" i="3"/>
  <c r="G41" i="3" s="1"/>
  <c r="E39" i="3"/>
  <c r="G39" i="3" s="1"/>
  <c r="E37" i="3"/>
  <c r="G37" i="3" s="1"/>
  <c r="E35" i="3"/>
  <c r="G35" i="3" s="1"/>
  <c r="E33" i="3"/>
  <c r="G33" i="3" s="1"/>
  <c r="E31" i="3"/>
  <c r="G31" i="3" s="1"/>
  <c r="E29" i="3"/>
  <c r="G29" i="3" s="1"/>
  <c r="E27" i="3"/>
  <c r="G27" i="3" s="1"/>
  <c r="E25" i="3"/>
  <c r="G25" i="3" s="1"/>
  <c r="E23" i="3"/>
  <c r="G23" i="3" s="1"/>
  <c r="E21" i="3"/>
  <c r="G21" i="3" s="1"/>
  <c r="E19" i="3"/>
  <c r="G19" i="3" s="1"/>
  <c r="E17" i="3"/>
  <c r="G17" i="3" s="1"/>
  <c r="E15" i="3"/>
  <c r="G15" i="3" s="1"/>
  <c r="E13" i="3"/>
  <c r="G13" i="3" s="1"/>
  <c r="E11" i="3"/>
  <c r="G11" i="3" s="1"/>
  <c r="E9" i="3"/>
  <c r="G9" i="3" s="1"/>
  <c r="E7" i="3"/>
  <c r="G7" i="3" s="1"/>
  <c r="E5" i="3"/>
  <c r="G5" i="3" s="1"/>
  <c r="G3" i="3"/>
  <c r="E2" i="3"/>
  <c r="G2" i="3" s="1"/>
  <c r="E50" i="3"/>
  <c r="G50" i="3" s="1"/>
  <c r="E48" i="3"/>
  <c r="G48" i="3" s="1"/>
  <c r="E46" i="3"/>
  <c r="G46" i="3" s="1"/>
  <c r="E44" i="3"/>
  <c r="G44" i="3" s="1"/>
  <c r="E42" i="3"/>
  <c r="G42" i="3" s="1"/>
  <c r="E40" i="3"/>
  <c r="G40" i="3" s="1"/>
  <c r="E38" i="3"/>
  <c r="G38" i="3" s="1"/>
  <c r="E36" i="3"/>
  <c r="G36" i="3" s="1"/>
  <c r="E34" i="3"/>
  <c r="G34" i="3" s="1"/>
  <c r="E32" i="3"/>
  <c r="G32" i="3" s="1"/>
  <c r="E30" i="3"/>
  <c r="G30" i="3" s="1"/>
  <c r="E28" i="3"/>
  <c r="G28" i="3" s="1"/>
  <c r="E26" i="3"/>
  <c r="G26" i="3" s="1"/>
  <c r="E24" i="3"/>
  <c r="G24" i="3" s="1"/>
  <c r="E22" i="3"/>
  <c r="G22" i="3" s="1"/>
  <c r="E20" i="3"/>
  <c r="G20" i="3" s="1"/>
  <c r="E18" i="3"/>
  <c r="G18" i="3" s="1"/>
  <c r="E16" i="3"/>
  <c r="G16" i="3" s="1"/>
  <c r="E14" i="3"/>
  <c r="G14" i="3" s="1"/>
  <c r="E12" i="3"/>
  <c r="G12" i="3" s="1"/>
  <c r="E10" i="3"/>
  <c r="G10" i="3" s="1"/>
  <c r="E8" i="3"/>
  <c r="G8" i="3" s="1"/>
  <c r="E6" i="3"/>
  <c r="G6" i="3" s="1"/>
  <c r="E4" i="3"/>
  <c r="G4" i="3" s="1"/>
</calcChain>
</file>

<file path=xl/sharedStrings.xml><?xml version="1.0" encoding="utf-8"?>
<sst xmlns="http://schemas.openxmlformats.org/spreadsheetml/2006/main" count="95" uniqueCount="19">
  <si>
    <t>Year</t>
  </si>
  <si>
    <t>Age1</t>
  </si>
  <si>
    <t>Age2</t>
  </si>
  <si>
    <t>Age3</t>
  </si>
  <si>
    <t>Age4</t>
  </si>
  <si>
    <t>Age5</t>
  </si>
  <si>
    <t>Age6</t>
  </si>
  <si>
    <t>Age7</t>
  </si>
  <si>
    <t>Age8</t>
  </si>
  <si>
    <t>Age9</t>
  </si>
  <si>
    <t>Age10</t>
  </si>
  <si>
    <t>Age3_biom</t>
  </si>
  <si>
    <t>M</t>
  </si>
  <si>
    <t>F</t>
  </si>
  <si>
    <t>maturity</t>
  </si>
  <si>
    <t>SSB</t>
  </si>
  <si>
    <t>SAFE_biom</t>
  </si>
  <si>
    <t>SAFE_SSB</t>
  </si>
  <si>
    <t>ssb_diff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</si>
</sst>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CFDC6-5496-D54E-91B4-6AE770AD7E4E}">
  <dimension ref="A1:K50"/>
  <sheetViews>
    <sheetView workbookViewId="0">
      <selection activeCell="B18" sqref="B18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1970</v>
      </c>
      <c r="B2">
        <v>1.2546299999999999</v>
      </c>
      <c r="C2">
        <v>0.312498</v>
      </c>
      <c r="D2">
        <v>0.19336900000000001</v>
      </c>
      <c r="E2">
        <v>0.13356599999999999</v>
      </c>
      <c r="F2">
        <v>9.5068600000000003E-2</v>
      </c>
      <c r="G2">
        <v>7.0428500000000005E-2</v>
      </c>
      <c r="H2">
        <v>5.2174699999999997E-2</v>
      </c>
      <c r="I2">
        <v>3.9040499999999999E-2</v>
      </c>
      <c r="J2">
        <v>2.95061E-2</v>
      </c>
      <c r="K2">
        <v>8.7704299999999999E-2</v>
      </c>
    </row>
    <row r="3" spans="1:11" x14ac:dyDescent="0.2">
      <c r="A3">
        <v>1971</v>
      </c>
      <c r="B3">
        <v>3.17794</v>
      </c>
      <c r="C3">
        <v>0.31248700000000001</v>
      </c>
      <c r="D3">
        <v>0.15667600000000001</v>
      </c>
      <c r="E3">
        <v>0.11912200000000001</v>
      </c>
      <c r="F3">
        <v>9.0132799999999999E-2</v>
      </c>
      <c r="G3">
        <v>6.5268000000000007E-2</v>
      </c>
      <c r="H3">
        <v>5.0237999999999998E-2</v>
      </c>
      <c r="I3">
        <v>3.7213099999999999E-2</v>
      </c>
      <c r="J3">
        <v>2.8138300000000002E-2</v>
      </c>
      <c r="K3">
        <v>8.63506E-2</v>
      </c>
    </row>
    <row r="4" spans="1:11" x14ac:dyDescent="0.2">
      <c r="A4">
        <v>1972</v>
      </c>
      <c r="B4">
        <v>3.6379600000000001</v>
      </c>
      <c r="C4">
        <v>0.79151700000000003</v>
      </c>
      <c r="D4">
        <v>0.156666</v>
      </c>
      <c r="E4">
        <v>9.6486600000000006E-2</v>
      </c>
      <c r="F4">
        <v>8.0247399999999997E-2</v>
      </c>
      <c r="G4">
        <v>6.1714699999999997E-2</v>
      </c>
      <c r="H4">
        <v>4.6427099999999999E-2</v>
      </c>
      <c r="I4">
        <v>3.5731600000000002E-2</v>
      </c>
      <c r="J4">
        <v>2.6747099999999999E-2</v>
      </c>
      <c r="K4">
        <v>8.42387E-2</v>
      </c>
    </row>
    <row r="5" spans="1:11" x14ac:dyDescent="0.2">
      <c r="A5">
        <v>1973</v>
      </c>
      <c r="B5">
        <v>10.545500000000001</v>
      </c>
      <c r="C5">
        <v>0.905968</v>
      </c>
      <c r="D5">
        <v>0.39618700000000001</v>
      </c>
      <c r="E5">
        <v>9.4827499999999995E-2</v>
      </c>
      <c r="F5">
        <v>5.9372599999999998E-2</v>
      </c>
      <c r="G5">
        <v>4.77594E-2</v>
      </c>
      <c r="H5">
        <v>3.7902400000000003E-2</v>
      </c>
      <c r="I5">
        <v>2.84978E-2</v>
      </c>
      <c r="J5">
        <v>2.2204600000000001E-2</v>
      </c>
      <c r="K5">
        <v>7.6240799999999997E-2</v>
      </c>
    </row>
    <row r="6" spans="1:11" x14ac:dyDescent="0.2">
      <c r="A6">
        <v>1974</v>
      </c>
      <c r="B6">
        <v>2.1892</v>
      </c>
      <c r="C6">
        <v>2.6259800000000002</v>
      </c>
      <c r="D6">
        <v>0.45311200000000001</v>
      </c>
      <c r="E6">
        <v>0.23776700000000001</v>
      </c>
      <c r="F6">
        <v>5.5806000000000001E-2</v>
      </c>
      <c r="G6">
        <v>3.2982200000000003E-2</v>
      </c>
      <c r="H6">
        <v>2.7288300000000001E-2</v>
      </c>
      <c r="I6">
        <v>2.16399E-2</v>
      </c>
      <c r="J6">
        <v>1.6486899999999999E-2</v>
      </c>
      <c r="K6">
        <v>6.5524700000000005E-2</v>
      </c>
    </row>
    <row r="7" spans="1:11" x14ac:dyDescent="0.2">
      <c r="A7">
        <v>1975</v>
      </c>
      <c r="B7">
        <v>2.2095699999999998</v>
      </c>
      <c r="C7">
        <v>0.54510000000000003</v>
      </c>
      <c r="D7">
        <v>1.3121100000000001</v>
      </c>
      <c r="E7">
        <v>0.269181</v>
      </c>
      <c r="F7">
        <v>0.13275000000000001</v>
      </c>
      <c r="G7">
        <v>2.8591100000000001E-2</v>
      </c>
      <c r="H7">
        <v>1.7314300000000001E-2</v>
      </c>
      <c r="I7">
        <v>1.4311000000000001E-2</v>
      </c>
      <c r="J7">
        <v>1.1511800000000001E-2</v>
      </c>
      <c r="K7">
        <v>5.2742299999999999E-2</v>
      </c>
    </row>
    <row r="8" spans="1:11" x14ac:dyDescent="0.2">
      <c r="A8">
        <v>1976</v>
      </c>
      <c r="B8">
        <v>8.6606799999999993</v>
      </c>
      <c r="C8">
        <v>0.550234</v>
      </c>
      <c r="D8">
        <v>0.272731</v>
      </c>
      <c r="E8">
        <v>0.79069999999999996</v>
      </c>
      <c r="F8">
        <v>0.16209299999999999</v>
      </c>
      <c r="G8">
        <v>7.6514299999999993E-2</v>
      </c>
      <c r="H8">
        <v>1.69827E-2</v>
      </c>
      <c r="I8">
        <v>1.0278000000000001E-2</v>
      </c>
      <c r="J8">
        <v>8.6040700000000001E-3</v>
      </c>
      <c r="K8">
        <v>4.3732699999999999E-2</v>
      </c>
    </row>
    <row r="9" spans="1:11" x14ac:dyDescent="0.2">
      <c r="A9">
        <v>1977</v>
      </c>
      <c r="B9">
        <v>11.7095</v>
      </c>
      <c r="C9">
        <v>2.1565500000000002</v>
      </c>
      <c r="D9">
        <v>0.27506000000000003</v>
      </c>
      <c r="E9">
        <v>0.16284000000000001</v>
      </c>
      <c r="F9">
        <v>0.45421400000000001</v>
      </c>
      <c r="G9">
        <v>8.6966500000000002E-2</v>
      </c>
      <c r="H9">
        <v>4.2168700000000003E-2</v>
      </c>
      <c r="I9">
        <v>9.3517600000000006E-3</v>
      </c>
      <c r="J9">
        <v>5.7375899999999999E-3</v>
      </c>
      <c r="K9">
        <v>3.45578E-2</v>
      </c>
    </row>
    <row r="10" spans="1:11" x14ac:dyDescent="0.2">
      <c r="A10">
        <v>1978</v>
      </c>
      <c r="B10">
        <v>14.321099999999999</v>
      </c>
      <c r="C10">
        <v>2.9155799999999998</v>
      </c>
      <c r="D10">
        <v>1.0774600000000001</v>
      </c>
      <c r="E10">
        <v>0.163247</v>
      </c>
      <c r="F10">
        <v>9.0350200000000006E-2</v>
      </c>
      <c r="G10">
        <v>0.23017299999999999</v>
      </c>
      <c r="H10">
        <v>4.5124600000000001E-2</v>
      </c>
      <c r="I10">
        <v>2.18573E-2</v>
      </c>
      <c r="J10">
        <v>4.91765E-3</v>
      </c>
      <c r="K10">
        <v>2.6030899999999999E-2</v>
      </c>
    </row>
    <row r="11" spans="1:11" x14ac:dyDescent="0.2">
      <c r="A11">
        <v>1979</v>
      </c>
      <c r="B11">
        <v>25.424800000000001</v>
      </c>
      <c r="C11">
        <v>3.5658300000000001</v>
      </c>
      <c r="D11">
        <v>1.4565699999999999</v>
      </c>
      <c r="E11">
        <v>0.63938200000000001</v>
      </c>
      <c r="F11">
        <v>9.1395599999999994E-2</v>
      </c>
      <c r="G11">
        <v>4.68178E-2</v>
      </c>
      <c r="H11">
        <v>0.12238400000000001</v>
      </c>
      <c r="I11">
        <v>2.39715E-2</v>
      </c>
      <c r="J11">
        <v>1.17763E-2</v>
      </c>
      <c r="K11">
        <v>2.0145E-2</v>
      </c>
    </row>
    <row r="12" spans="1:11" x14ac:dyDescent="0.2">
      <c r="A12">
        <v>1980</v>
      </c>
      <c r="B12">
        <v>12.958600000000001</v>
      </c>
      <c r="C12">
        <v>6.3308499999999999</v>
      </c>
      <c r="D12">
        <v>1.7825</v>
      </c>
      <c r="E12">
        <v>0.87034599999999995</v>
      </c>
      <c r="F12">
        <v>0.37304300000000001</v>
      </c>
      <c r="G12">
        <v>5.0653999999999998E-2</v>
      </c>
      <c r="H12">
        <v>2.6720500000000001E-2</v>
      </c>
      <c r="I12">
        <v>6.9802600000000006E-2</v>
      </c>
      <c r="J12">
        <v>1.38545E-2</v>
      </c>
      <c r="K12">
        <v>2.0871000000000001E-2</v>
      </c>
    </row>
    <row r="13" spans="1:11" x14ac:dyDescent="0.2">
      <c r="A13">
        <v>1981</v>
      </c>
      <c r="B13">
        <v>7.2314800000000004</v>
      </c>
      <c r="C13">
        <v>3.2270799999999999</v>
      </c>
      <c r="D13">
        <v>3.1690399999999999</v>
      </c>
      <c r="E13">
        <v>1.08127</v>
      </c>
      <c r="F13">
        <v>0.53888899999999995</v>
      </c>
      <c r="G13">
        <v>0.22035099999999999</v>
      </c>
      <c r="H13">
        <v>3.07429E-2</v>
      </c>
      <c r="I13">
        <v>1.6200099999999999E-2</v>
      </c>
      <c r="J13">
        <v>4.2848999999999998E-2</v>
      </c>
      <c r="K13">
        <v>2.3377499999999999E-2</v>
      </c>
    </row>
    <row r="14" spans="1:11" x14ac:dyDescent="0.2">
      <c r="A14">
        <v>1982</v>
      </c>
      <c r="B14">
        <v>7.2290400000000004</v>
      </c>
      <c r="C14">
        <v>1.8008500000000001</v>
      </c>
      <c r="D14">
        <v>1.61561</v>
      </c>
      <c r="E14">
        <v>1.9279999999999999</v>
      </c>
      <c r="F14">
        <v>0.68550900000000003</v>
      </c>
      <c r="G14">
        <v>0.33224599999999999</v>
      </c>
      <c r="H14">
        <v>0.13994899999999999</v>
      </c>
      <c r="I14">
        <v>1.9507099999999999E-2</v>
      </c>
      <c r="J14">
        <v>1.04019E-2</v>
      </c>
      <c r="K14">
        <v>4.4914900000000001E-2</v>
      </c>
    </row>
    <row r="15" spans="1:11" x14ac:dyDescent="0.2">
      <c r="A15">
        <v>1983</v>
      </c>
      <c r="B15">
        <v>4.96774</v>
      </c>
      <c r="C15">
        <v>1.80002</v>
      </c>
      <c r="D15">
        <v>0.90076699999999998</v>
      </c>
      <c r="E15">
        <v>0.97866500000000001</v>
      </c>
      <c r="F15">
        <v>1.2272700000000001</v>
      </c>
      <c r="G15">
        <v>0.433172</v>
      </c>
      <c r="H15">
        <v>0.217138</v>
      </c>
      <c r="I15">
        <v>9.1407799999999997E-2</v>
      </c>
      <c r="J15">
        <v>1.2888699999999999E-2</v>
      </c>
      <c r="K15">
        <v>3.9222899999999998E-2</v>
      </c>
    </row>
    <row r="16" spans="1:11" x14ac:dyDescent="0.2">
      <c r="A16">
        <v>1984</v>
      </c>
      <c r="B16">
        <v>5.9334499999999997</v>
      </c>
      <c r="C16">
        <v>1.2365999999999999</v>
      </c>
      <c r="D16">
        <v>0.89839000000000002</v>
      </c>
      <c r="E16">
        <v>0.53876199999999996</v>
      </c>
      <c r="F16">
        <v>0.60576600000000003</v>
      </c>
      <c r="G16">
        <v>0.75286299999999995</v>
      </c>
      <c r="H16">
        <v>0.27478900000000001</v>
      </c>
      <c r="I16">
        <v>0.137658</v>
      </c>
      <c r="J16">
        <v>5.8642100000000003E-2</v>
      </c>
      <c r="K16">
        <v>3.6321300000000001E-2</v>
      </c>
    </row>
    <row r="17" spans="1:11" x14ac:dyDescent="0.2">
      <c r="A17">
        <v>1985</v>
      </c>
      <c r="B17">
        <v>14.760199999999999</v>
      </c>
      <c r="C17">
        <v>1.4764900000000001</v>
      </c>
      <c r="D17">
        <v>0.61571699999999996</v>
      </c>
      <c r="E17">
        <v>0.53007899999999997</v>
      </c>
      <c r="F17">
        <v>0.32083200000000001</v>
      </c>
      <c r="G17">
        <v>0.35262900000000003</v>
      </c>
      <c r="H17">
        <v>0.45195000000000002</v>
      </c>
      <c r="I17">
        <v>0.164798</v>
      </c>
      <c r="J17">
        <v>8.3598000000000006E-2</v>
      </c>
      <c r="K17">
        <v>6.2198200000000002E-2</v>
      </c>
    </row>
    <row r="18" spans="1:11" x14ac:dyDescent="0.2">
      <c r="A18">
        <v>1986</v>
      </c>
      <c r="B18">
        <v>4.3154000000000003</v>
      </c>
      <c r="C18">
        <v>3.6734599999999999</v>
      </c>
      <c r="D18">
        <v>0.73608200000000001</v>
      </c>
      <c r="E18">
        <v>0.36572900000000003</v>
      </c>
      <c r="F18">
        <v>0.31294899999999998</v>
      </c>
      <c r="G18">
        <v>0.17821500000000001</v>
      </c>
      <c r="H18">
        <v>0.199827</v>
      </c>
      <c r="I18">
        <v>0.255463</v>
      </c>
      <c r="J18">
        <v>9.4376100000000004E-2</v>
      </c>
      <c r="K18">
        <v>9.2400700000000002E-2</v>
      </c>
    </row>
    <row r="19" spans="1:11" x14ac:dyDescent="0.2">
      <c r="A19">
        <v>1987</v>
      </c>
      <c r="B19">
        <v>1.7894699999999999</v>
      </c>
      <c r="C19">
        <v>1.0744800000000001</v>
      </c>
      <c r="D19">
        <v>1.8378099999999999</v>
      </c>
      <c r="E19">
        <v>0.44828499999999999</v>
      </c>
      <c r="F19">
        <v>0.238984</v>
      </c>
      <c r="G19">
        <v>0.204795</v>
      </c>
      <c r="H19">
        <v>0.120618</v>
      </c>
      <c r="I19">
        <v>0.135131</v>
      </c>
      <c r="J19">
        <v>0.17466999999999999</v>
      </c>
      <c r="K19">
        <v>0.13291500000000001</v>
      </c>
    </row>
    <row r="20" spans="1:11" x14ac:dyDescent="0.2">
      <c r="A20">
        <v>1988</v>
      </c>
      <c r="B20">
        <v>4.9982499999999996</v>
      </c>
      <c r="C20">
        <v>0.44560899999999998</v>
      </c>
      <c r="D20">
        <v>0.53806399999999999</v>
      </c>
      <c r="E20">
        <v>1.1258999999999999</v>
      </c>
      <c r="F20">
        <v>0.29831400000000002</v>
      </c>
      <c r="G20">
        <v>0.160107</v>
      </c>
      <c r="H20">
        <v>0.14197299999999999</v>
      </c>
      <c r="I20">
        <v>8.3547499999999997E-2</v>
      </c>
      <c r="J20">
        <v>9.4609799999999994E-2</v>
      </c>
      <c r="K20">
        <v>0.22173200000000001</v>
      </c>
    </row>
    <row r="21" spans="1:11" x14ac:dyDescent="0.2">
      <c r="A21">
        <v>1989</v>
      </c>
      <c r="B21">
        <v>11.468500000000001</v>
      </c>
      <c r="C21">
        <v>1.2446699999999999</v>
      </c>
      <c r="D21">
        <v>0.22318199999999999</v>
      </c>
      <c r="E21">
        <v>0.33002399999999998</v>
      </c>
      <c r="F21">
        <v>0.75236199999999998</v>
      </c>
      <c r="G21">
        <v>0.200935</v>
      </c>
      <c r="H21">
        <v>0.11158700000000001</v>
      </c>
      <c r="I21">
        <v>9.8860199999999995E-2</v>
      </c>
      <c r="J21">
        <v>5.8799299999999999E-2</v>
      </c>
      <c r="K21">
        <v>0.230158</v>
      </c>
    </row>
    <row r="22" spans="1:11" x14ac:dyDescent="0.2">
      <c r="A22">
        <v>1990</v>
      </c>
      <c r="B22">
        <v>8.4519300000000008</v>
      </c>
      <c r="C22">
        <v>2.8559100000000002</v>
      </c>
      <c r="D22">
        <v>0.62338099999999996</v>
      </c>
      <c r="E22">
        <v>0.13684099999999999</v>
      </c>
      <c r="F22">
        <v>0.21948999999999999</v>
      </c>
      <c r="G22">
        <v>0.49970700000000001</v>
      </c>
      <c r="H22">
        <v>0.137604</v>
      </c>
      <c r="I22">
        <v>7.6302999999999996E-2</v>
      </c>
      <c r="J22">
        <v>6.8333599999999994E-2</v>
      </c>
      <c r="K22">
        <v>0.208951</v>
      </c>
    </row>
    <row r="23" spans="1:11" x14ac:dyDescent="0.2">
      <c r="A23">
        <v>1991</v>
      </c>
      <c r="B23">
        <v>3.2506300000000001</v>
      </c>
      <c r="C23">
        <v>2.1048900000000001</v>
      </c>
      <c r="D23">
        <v>1.43116</v>
      </c>
      <c r="E23">
        <v>0.38343899999999997</v>
      </c>
      <c r="F23">
        <v>9.17071E-2</v>
      </c>
      <c r="G23">
        <v>0.145375</v>
      </c>
      <c r="H23">
        <v>0.33842800000000001</v>
      </c>
      <c r="I23">
        <v>9.2897499999999994E-2</v>
      </c>
      <c r="J23">
        <v>5.2066599999999998E-2</v>
      </c>
      <c r="K23">
        <v>0.199014</v>
      </c>
    </row>
    <row r="24" spans="1:11" x14ac:dyDescent="0.2">
      <c r="A24">
        <v>1992</v>
      </c>
      <c r="B24">
        <v>2.3623500000000002</v>
      </c>
      <c r="C24">
        <v>0.80954000000000004</v>
      </c>
      <c r="D24">
        <v>1.05477</v>
      </c>
      <c r="E24">
        <v>0.88006600000000001</v>
      </c>
      <c r="F24">
        <v>0.25603900000000002</v>
      </c>
      <c r="G24">
        <v>5.9390900000000003E-2</v>
      </c>
      <c r="H24">
        <v>9.4793299999999997E-2</v>
      </c>
      <c r="I24">
        <v>0.21920000000000001</v>
      </c>
      <c r="J24">
        <v>6.0814500000000001E-2</v>
      </c>
      <c r="K24">
        <v>0.17708699999999999</v>
      </c>
    </row>
    <row r="25" spans="1:11" x14ac:dyDescent="0.2">
      <c r="A25">
        <v>1993</v>
      </c>
      <c r="B25">
        <v>1.66597</v>
      </c>
      <c r="C25">
        <v>0.58831299999999997</v>
      </c>
      <c r="D25">
        <v>0.40562399999999998</v>
      </c>
      <c r="E25">
        <v>0.64829499999999995</v>
      </c>
      <c r="F25">
        <v>0.58671399999999996</v>
      </c>
      <c r="G25">
        <v>0.165518</v>
      </c>
      <c r="H25">
        <v>3.8674800000000002E-2</v>
      </c>
      <c r="I25">
        <v>6.1317799999999999E-2</v>
      </c>
      <c r="J25">
        <v>0.14331099999999999</v>
      </c>
      <c r="K25">
        <v>0.167213</v>
      </c>
    </row>
    <row r="26" spans="1:11" x14ac:dyDescent="0.2">
      <c r="A26">
        <v>1994</v>
      </c>
      <c r="B26">
        <v>1.7010799999999999</v>
      </c>
      <c r="C26">
        <v>0.41486099999999998</v>
      </c>
      <c r="D26">
        <v>0.29466900000000001</v>
      </c>
      <c r="E26">
        <v>0.24882299999999999</v>
      </c>
      <c r="F26">
        <v>0.42940200000000001</v>
      </c>
      <c r="G26">
        <v>0.37724800000000003</v>
      </c>
      <c r="H26">
        <v>0.107673</v>
      </c>
      <c r="I26">
        <v>2.5016900000000002E-2</v>
      </c>
      <c r="J26">
        <v>4.0093999999999998E-2</v>
      </c>
      <c r="K26">
        <v>0.21560399999999999</v>
      </c>
    </row>
    <row r="27" spans="1:11" x14ac:dyDescent="0.2">
      <c r="A27">
        <v>1995</v>
      </c>
      <c r="B27">
        <v>6.7394699999999998</v>
      </c>
      <c r="C27">
        <v>0.42360399999999998</v>
      </c>
      <c r="D27">
        <v>0.207791</v>
      </c>
      <c r="E27">
        <v>0.18077299999999999</v>
      </c>
      <c r="F27">
        <v>0.16499900000000001</v>
      </c>
      <c r="G27">
        <v>0.27740500000000001</v>
      </c>
      <c r="H27">
        <v>0.24709200000000001</v>
      </c>
      <c r="I27">
        <v>7.0154999999999995E-2</v>
      </c>
      <c r="J27">
        <v>1.6476299999999999E-2</v>
      </c>
      <c r="K27">
        <v>0.18134900000000001</v>
      </c>
    </row>
    <row r="28" spans="1:11" x14ac:dyDescent="0.2">
      <c r="A28">
        <v>1996</v>
      </c>
      <c r="B28">
        <v>3.1549</v>
      </c>
      <c r="C28">
        <v>1.67838</v>
      </c>
      <c r="D28">
        <v>0.21226300000000001</v>
      </c>
      <c r="E28">
        <v>0.12781699999999999</v>
      </c>
      <c r="F28">
        <v>0.121407</v>
      </c>
      <c r="G28">
        <v>0.109885</v>
      </c>
      <c r="H28">
        <v>0.188888</v>
      </c>
      <c r="I28">
        <v>0.167652</v>
      </c>
      <c r="J28">
        <v>4.8104000000000001E-2</v>
      </c>
      <c r="K28">
        <v>0.14312800000000001</v>
      </c>
    </row>
    <row r="29" spans="1:11" x14ac:dyDescent="0.2">
      <c r="A29">
        <v>1997</v>
      </c>
      <c r="B29">
        <v>1.45472</v>
      </c>
      <c r="C29">
        <v>0.78570300000000004</v>
      </c>
      <c r="D29">
        <v>0.84112500000000001</v>
      </c>
      <c r="E29">
        <v>0.13067100000000001</v>
      </c>
      <c r="F29">
        <v>8.6166699999999999E-2</v>
      </c>
      <c r="G29">
        <v>8.1566399999999997E-2</v>
      </c>
      <c r="H29">
        <v>7.5645799999999999E-2</v>
      </c>
      <c r="I29">
        <v>0.12962499999999999</v>
      </c>
      <c r="J29">
        <v>0.11626</v>
      </c>
      <c r="K29">
        <v>0.138289</v>
      </c>
    </row>
    <row r="30" spans="1:11" x14ac:dyDescent="0.2">
      <c r="A30">
        <v>1998</v>
      </c>
      <c r="B30">
        <v>1.4021399999999999</v>
      </c>
      <c r="C30">
        <v>0.36222300000000002</v>
      </c>
      <c r="D30">
        <v>0.39332400000000001</v>
      </c>
      <c r="E30">
        <v>0.51438700000000004</v>
      </c>
      <c r="F30">
        <v>8.5437200000000005E-2</v>
      </c>
      <c r="G30">
        <v>5.3957499999999999E-2</v>
      </c>
      <c r="H30">
        <v>5.1407300000000003E-2</v>
      </c>
      <c r="I30">
        <v>4.7357900000000001E-2</v>
      </c>
      <c r="J30">
        <v>8.2050700000000004E-2</v>
      </c>
      <c r="K30">
        <v>0.173487</v>
      </c>
    </row>
    <row r="31" spans="1:11" x14ac:dyDescent="0.2">
      <c r="A31">
        <v>1999</v>
      </c>
      <c r="B31">
        <v>1.7577799999999999</v>
      </c>
      <c r="C31">
        <v>0.34900300000000001</v>
      </c>
      <c r="D31">
        <v>0.18091299999999999</v>
      </c>
      <c r="E31">
        <v>0.237313</v>
      </c>
      <c r="F31">
        <v>0.31794699999999998</v>
      </c>
      <c r="G31">
        <v>4.8001200000000001E-2</v>
      </c>
      <c r="H31">
        <v>2.99963E-2</v>
      </c>
      <c r="I31">
        <v>2.8306100000000001E-2</v>
      </c>
      <c r="J31">
        <v>2.6395700000000001E-2</v>
      </c>
      <c r="K31">
        <v>0.164989</v>
      </c>
    </row>
    <row r="32" spans="1:11" x14ac:dyDescent="0.2">
      <c r="A32">
        <v>2000</v>
      </c>
      <c r="B32">
        <v>6.62507</v>
      </c>
      <c r="C32">
        <v>0.43757400000000002</v>
      </c>
      <c r="D32">
        <v>0.17441699999999999</v>
      </c>
      <c r="E32">
        <v>0.109515</v>
      </c>
      <c r="F32">
        <v>0.148815</v>
      </c>
      <c r="G32">
        <v>0.184919</v>
      </c>
      <c r="H32">
        <v>2.79061E-2</v>
      </c>
      <c r="I32">
        <v>1.7310300000000001E-2</v>
      </c>
      <c r="J32">
        <v>1.6531500000000001E-2</v>
      </c>
      <c r="K32">
        <v>0.129217</v>
      </c>
    </row>
    <row r="33" spans="1:11" x14ac:dyDescent="0.2">
      <c r="A33">
        <v>2001</v>
      </c>
      <c r="B33">
        <v>7.11416</v>
      </c>
      <c r="C33">
        <v>1.6493899999999999</v>
      </c>
      <c r="D33">
        <v>0.21882399999999999</v>
      </c>
      <c r="E33">
        <v>0.106001</v>
      </c>
      <c r="F33">
        <v>7.0064000000000001E-2</v>
      </c>
      <c r="G33">
        <v>9.1021199999999997E-2</v>
      </c>
      <c r="H33">
        <v>0.114653</v>
      </c>
      <c r="I33">
        <v>1.7222399999999999E-2</v>
      </c>
      <c r="J33">
        <v>1.0807499999999999E-2</v>
      </c>
      <c r="K33">
        <v>0.10138999999999999</v>
      </c>
    </row>
    <row r="34" spans="1:11" x14ac:dyDescent="0.2">
      <c r="A34">
        <v>2002</v>
      </c>
      <c r="B34">
        <v>1.0038400000000001</v>
      </c>
      <c r="C34">
        <v>1.7703199999999999</v>
      </c>
      <c r="D34">
        <v>0.822523</v>
      </c>
      <c r="E34">
        <v>0.13118199999999999</v>
      </c>
      <c r="F34">
        <v>6.5924300000000005E-2</v>
      </c>
      <c r="G34">
        <v>4.2324100000000003E-2</v>
      </c>
      <c r="H34">
        <v>5.6332500000000001E-2</v>
      </c>
      <c r="I34">
        <v>7.07787E-2</v>
      </c>
      <c r="J34">
        <v>1.0758999999999999E-2</v>
      </c>
      <c r="K34">
        <v>7.8179600000000002E-2</v>
      </c>
    </row>
    <row r="35" spans="1:11" x14ac:dyDescent="0.2">
      <c r="A35">
        <v>2003</v>
      </c>
      <c r="B35">
        <v>0.77696399999999999</v>
      </c>
      <c r="C35">
        <v>0.24973999999999999</v>
      </c>
      <c r="D35">
        <v>0.88167799999999996</v>
      </c>
      <c r="E35">
        <v>0.491564</v>
      </c>
      <c r="F35">
        <v>8.2754800000000003E-2</v>
      </c>
      <c r="G35">
        <v>4.1553300000000001E-2</v>
      </c>
      <c r="H35">
        <v>2.7576099999999999E-2</v>
      </c>
      <c r="I35">
        <v>3.6665999999999997E-2</v>
      </c>
      <c r="J35">
        <v>4.6599700000000001E-2</v>
      </c>
      <c r="K35">
        <v>6.3197900000000001E-2</v>
      </c>
    </row>
    <row r="36" spans="1:11" x14ac:dyDescent="0.2">
      <c r="A36">
        <v>2004</v>
      </c>
      <c r="B36">
        <v>0.73172000000000004</v>
      </c>
      <c r="C36">
        <v>0.19328400000000001</v>
      </c>
      <c r="D36">
        <v>0.124332</v>
      </c>
      <c r="E36">
        <v>0.52743099999999998</v>
      </c>
      <c r="F36">
        <v>0.31515300000000002</v>
      </c>
      <c r="G36">
        <v>5.3746200000000001E-2</v>
      </c>
      <c r="H36">
        <v>2.7994600000000001E-2</v>
      </c>
      <c r="I36">
        <v>1.857E-2</v>
      </c>
      <c r="J36">
        <v>2.4967400000000001E-2</v>
      </c>
      <c r="K36">
        <v>7.8186099999999994E-2</v>
      </c>
    </row>
    <row r="37" spans="1:11" x14ac:dyDescent="0.2">
      <c r="A37">
        <v>2005</v>
      </c>
      <c r="B37">
        <v>1.8793200000000001</v>
      </c>
      <c r="C37">
        <v>0.18188199999999999</v>
      </c>
      <c r="D37">
        <v>9.5767500000000005E-2</v>
      </c>
      <c r="E37">
        <v>7.3237999999999998E-2</v>
      </c>
      <c r="F37">
        <v>0.33282800000000001</v>
      </c>
      <c r="G37">
        <v>0.20228299999999999</v>
      </c>
      <c r="H37">
        <v>3.5823599999999997E-2</v>
      </c>
      <c r="I37">
        <v>1.8654899999999999E-2</v>
      </c>
      <c r="J37">
        <v>1.2515099999999999E-2</v>
      </c>
      <c r="K37">
        <v>7.3615799999999995E-2</v>
      </c>
    </row>
    <row r="38" spans="1:11" x14ac:dyDescent="0.2">
      <c r="A38">
        <v>2006</v>
      </c>
      <c r="B38">
        <v>6.02555</v>
      </c>
      <c r="C38">
        <v>0.46710299999999999</v>
      </c>
      <c r="D38">
        <v>8.9968300000000001E-2</v>
      </c>
      <c r="E38">
        <v>5.5677499999999998E-2</v>
      </c>
      <c r="F38">
        <v>4.48005E-2</v>
      </c>
      <c r="G38">
        <v>0.20593800000000001</v>
      </c>
      <c r="H38">
        <v>0.12987599999999999</v>
      </c>
      <c r="I38">
        <v>2.29941E-2</v>
      </c>
      <c r="J38">
        <v>1.21157E-2</v>
      </c>
      <c r="K38">
        <v>6.0768700000000002E-2</v>
      </c>
    </row>
    <row r="39" spans="1:11" x14ac:dyDescent="0.2">
      <c r="A39">
        <v>2007</v>
      </c>
      <c r="B39">
        <v>5.6892300000000002</v>
      </c>
      <c r="C39">
        <v>1.4979100000000001</v>
      </c>
      <c r="D39">
        <v>0.23116</v>
      </c>
      <c r="E39">
        <v>5.2299499999999999E-2</v>
      </c>
      <c r="F39">
        <v>3.4087800000000001E-2</v>
      </c>
      <c r="G39">
        <v>2.7789600000000001E-2</v>
      </c>
      <c r="H39">
        <v>0.13261300000000001</v>
      </c>
      <c r="I39">
        <v>8.3616399999999994E-2</v>
      </c>
      <c r="J39">
        <v>1.49788E-2</v>
      </c>
      <c r="K39">
        <v>5.1422799999999998E-2</v>
      </c>
    </row>
    <row r="40" spans="1:11" x14ac:dyDescent="0.2">
      <c r="A40">
        <v>2008</v>
      </c>
      <c r="B40">
        <v>7.0248699999999999</v>
      </c>
      <c r="C40">
        <v>1.41483</v>
      </c>
      <c r="D40">
        <v>0.74292199999999997</v>
      </c>
      <c r="E40">
        <v>0.13595699999999999</v>
      </c>
      <c r="F40">
        <v>3.2981200000000002E-2</v>
      </c>
      <c r="G40">
        <v>2.1928900000000001E-2</v>
      </c>
      <c r="H40">
        <v>1.85804E-2</v>
      </c>
      <c r="I40">
        <v>8.8660000000000003E-2</v>
      </c>
      <c r="J40">
        <v>5.6536900000000001E-2</v>
      </c>
      <c r="K40">
        <v>4.74942E-2</v>
      </c>
    </row>
    <row r="41" spans="1:11" x14ac:dyDescent="0.2">
      <c r="A41">
        <v>2009</v>
      </c>
      <c r="B41">
        <v>3.1086399999999998</v>
      </c>
      <c r="C41">
        <v>1.7482800000000001</v>
      </c>
      <c r="D41">
        <v>0.70485900000000001</v>
      </c>
      <c r="E41">
        <v>0.44311099999999998</v>
      </c>
      <c r="F41">
        <v>8.7226600000000001E-2</v>
      </c>
      <c r="G41">
        <v>2.15979E-2</v>
      </c>
      <c r="H41">
        <v>1.4927899999999999E-2</v>
      </c>
      <c r="I41">
        <v>1.2647800000000001E-2</v>
      </c>
      <c r="J41">
        <v>6.1022800000000002E-2</v>
      </c>
      <c r="K41">
        <v>7.4235999999999996E-2</v>
      </c>
    </row>
    <row r="42" spans="1:11" x14ac:dyDescent="0.2">
      <c r="A42">
        <v>2010</v>
      </c>
      <c r="B42">
        <v>1.2157899999999999</v>
      </c>
      <c r="C42">
        <v>0.77387399999999995</v>
      </c>
      <c r="D42">
        <v>0.87292000000000003</v>
      </c>
      <c r="E42">
        <v>0.42533100000000001</v>
      </c>
      <c r="F42">
        <v>0.29134300000000002</v>
      </c>
      <c r="G42">
        <v>5.8759699999999998E-2</v>
      </c>
      <c r="H42">
        <v>1.51325E-2</v>
      </c>
      <c r="I42">
        <v>1.0459100000000001E-2</v>
      </c>
      <c r="J42">
        <v>8.9568600000000005E-3</v>
      </c>
      <c r="K42">
        <v>9.8440600000000003E-2</v>
      </c>
    </row>
    <row r="43" spans="1:11" x14ac:dyDescent="0.2">
      <c r="A43">
        <v>2011</v>
      </c>
      <c r="B43">
        <v>5.2729600000000003</v>
      </c>
      <c r="C43">
        <v>0.30263699999999999</v>
      </c>
      <c r="D43">
        <v>0.38599</v>
      </c>
      <c r="E43">
        <v>0.52218699999999996</v>
      </c>
      <c r="F43">
        <v>0.27390100000000001</v>
      </c>
      <c r="G43">
        <v>0.19166</v>
      </c>
      <c r="H43">
        <v>4.0192100000000001E-2</v>
      </c>
      <c r="I43">
        <v>1.03506E-2</v>
      </c>
      <c r="J43">
        <v>7.2330900000000002E-3</v>
      </c>
      <c r="K43">
        <v>7.7966999999999995E-2</v>
      </c>
    </row>
    <row r="44" spans="1:11" x14ac:dyDescent="0.2">
      <c r="A44">
        <v>2012</v>
      </c>
      <c r="B44">
        <v>0.85650000000000004</v>
      </c>
      <c r="C44">
        <v>1.3128299999999999</v>
      </c>
      <c r="D44">
        <v>0.151172</v>
      </c>
      <c r="E44">
        <v>0.23181299999999999</v>
      </c>
      <c r="F44">
        <v>0.33483800000000002</v>
      </c>
      <c r="G44">
        <v>0.178761</v>
      </c>
      <c r="H44">
        <v>0.13001099999999999</v>
      </c>
      <c r="I44">
        <v>2.72629E-2</v>
      </c>
      <c r="J44">
        <v>7.0993300000000001E-3</v>
      </c>
      <c r="K44">
        <v>6.16489E-2</v>
      </c>
    </row>
    <row r="45" spans="1:11" x14ac:dyDescent="0.2">
      <c r="A45">
        <v>2013</v>
      </c>
      <c r="B45">
        <v>37.178699999999999</v>
      </c>
      <c r="C45">
        <v>0.213282</v>
      </c>
      <c r="D45">
        <v>0.65675099999999997</v>
      </c>
      <c r="E45">
        <v>9.1321899999999998E-2</v>
      </c>
      <c r="F45">
        <v>0.147203</v>
      </c>
      <c r="G45">
        <v>0.21396899999999999</v>
      </c>
      <c r="H45">
        <v>0.11856999999999999</v>
      </c>
      <c r="I45">
        <v>8.6223900000000006E-2</v>
      </c>
      <c r="J45">
        <v>1.8287899999999999E-2</v>
      </c>
      <c r="K45">
        <v>4.9268800000000001E-2</v>
      </c>
    </row>
    <row r="46" spans="1:11" x14ac:dyDescent="0.2">
      <c r="A46">
        <v>2014</v>
      </c>
      <c r="B46">
        <v>2.0390799999999998</v>
      </c>
      <c r="C46">
        <v>9.2588500000000007</v>
      </c>
      <c r="D46">
        <v>0.10678</v>
      </c>
      <c r="E46">
        <v>0.39884500000000001</v>
      </c>
      <c r="F46">
        <v>5.8327999999999998E-2</v>
      </c>
      <c r="G46">
        <v>9.4187699999999999E-2</v>
      </c>
      <c r="H46">
        <v>0.14202699999999999</v>
      </c>
      <c r="I46">
        <v>7.8690999999999997E-2</v>
      </c>
      <c r="J46">
        <v>5.7878400000000003E-2</v>
      </c>
      <c r="K46">
        <v>4.8057799999999998E-2</v>
      </c>
    </row>
    <row r="47" spans="1:11" x14ac:dyDescent="0.2">
      <c r="A47">
        <v>2015</v>
      </c>
      <c r="B47">
        <v>3.7888100000000001E-2</v>
      </c>
      <c r="C47">
        <v>0.50779799999999997</v>
      </c>
      <c r="D47">
        <v>4.6341000000000001</v>
      </c>
      <c r="E47">
        <v>6.4497799999999994E-2</v>
      </c>
      <c r="F47">
        <v>0.24221100000000001</v>
      </c>
      <c r="G47">
        <v>3.4137000000000001E-2</v>
      </c>
      <c r="H47">
        <v>5.6896700000000001E-2</v>
      </c>
      <c r="I47">
        <v>8.5755600000000001E-2</v>
      </c>
      <c r="J47">
        <v>4.81129E-2</v>
      </c>
      <c r="K47">
        <v>7.0174E-2</v>
      </c>
    </row>
    <row r="48" spans="1:11" x14ac:dyDescent="0.2">
      <c r="A48">
        <v>2016</v>
      </c>
      <c r="B48">
        <v>5.9525100000000003E-3</v>
      </c>
      <c r="C48">
        <v>9.4348799999999997E-3</v>
      </c>
      <c r="D48">
        <v>0.25398100000000001</v>
      </c>
      <c r="E48">
        <v>2.7789600000000001</v>
      </c>
      <c r="F48">
        <v>3.8241200000000003E-2</v>
      </c>
      <c r="G48">
        <v>0.138434</v>
      </c>
      <c r="H48">
        <v>2.01497E-2</v>
      </c>
      <c r="I48">
        <v>3.3570999999999997E-2</v>
      </c>
      <c r="J48">
        <v>5.1252399999999997E-2</v>
      </c>
      <c r="K48">
        <v>7.8410900000000006E-2</v>
      </c>
    </row>
    <row r="49" spans="1:11" x14ac:dyDescent="0.2">
      <c r="A49">
        <v>2017</v>
      </c>
      <c r="B49">
        <v>2.1241599999999998</v>
      </c>
      <c r="C49">
        <v>1.4823499999999999E-3</v>
      </c>
      <c r="D49">
        <v>4.72107E-3</v>
      </c>
      <c r="E49">
        <v>0.153116</v>
      </c>
      <c r="F49">
        <v>1.7087000000000001</v>
      </c>
      <c r="G49">
        <v>2.3210700000000001E-2</v>
      </c>
      <c r="H49">
        <v>8.7042499999999995E-2</v>
      </c>
      <c r="I49">
        <v>1.2666999999999999E-2</v>
      </c>
      <c r="J49">
        <v>2.1360000000000001E-2</v>
      </c>
      <c r="K49">
        <v>8.9049400000000001E-2</v>
      </c>
    </row>
    <row r="50" spans="1:11" x14ac:dyDescent="0.2">
      <c r="A50">
        <v>2018</v>
      </c>
      <c r="B50">
        <v>5.4148800000000001</v>
      </c>
      <c r="C50">
        <v>0.52897799999999995</v>
      </c>
      <c r="D50">
        <v>7.4174400000000002E-4</v>
      </c>
      <c r="E50">
        <v>2.84483E-3</v>
      </c>
      <c r="F50">
        <v>9.3327900000000005E-2</v>
      </c>
      <c r="G50">
        <v>1.0202899999999999</v>
      </c>
      <c r="H50">
        <v>1.43436E-2</v>
      </c>
      <c r="I50">
        <v>5.3776299999999999E-2</v>
      </c>
      <c r="J50">
        <v>7.9224299999999994E-3</v>
      </c>
      <c r="K50">
        <v>7.6369000000000006E-2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876D1-15A0-9444-AA90-E135C349891C}">
  <dimension ref="A1:K50"/>
  <sheetViews>
    <sheetView workbookViewId="0">
      <selection activeCell="K1" sqref="A1:K1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1970</v>
      </c>
      <c r="B2">
        <f>wt!B2*n!B2</f>
        <v>5.645834999999999E-2</v>
      </c>
      <c r="C2">
        <f>wt!C2*n!C2</f>
        <v>5.0937174000000002E-2</v>
      </c>
      <c r="D2">
        <f>wt!D2*n!D2</f>
        <v>8.7982895000000005E-2</v>
      </c>
      <c r="E2">
        <f>wt!E2*n!E2</f>
        <v>8.2143089999999988E-2</v>
      </c>
      <c r="F2">
        <f>wt!F2*n!F2</f>
        <v>7.2347204600000006E-2</v>
      </c>
      <c r="G2">
        <f>wt!G2*n!G2</f>
        <v>6.1906651500000007E-2</v>
      </c>
      <c r="H2">
        <f>wt!H2*n!H2</f>
        <v>5.0244236099999999E-2</v>
      </c>
      <c r="I2">
        <f>wt!I2*n!I2</f>
        <v>3.9743228999999998E-2</v>
      </c>
      <c r="J2">
        <f>wt!J2*n!J2</f>
        <v>3.1689551400000002E-2</v>
      </c>
      <c r="K2">
        <f>wt!K2*n!K2</f>
        <v>0.107876289</v>
      </c>
    </row>
    <row r="3" spans="1:11" x14ac:dyDescent="0.2">
      <c r="A3">
        <v>1971</v>
      </c>
      <c r="B3">
        <f>wt!B3*n!B3</f>
        <v>0.1430073</v>
      </c>
      <c r="C3">
        <f>wt!C3*n!C3</f>
        <v>5.0935381000000002E-2</v>
      </c>
      <c r="D3">
        <f>wt!D3*n!D3</f>
        <v>7.1287580000000003E-2</v>
      </c>
      <c r="E3">
        <f>wt!E3*n!E3</f>
        <v>7.3260030000000004E-2</v>
      </c>
      <c r="F3">
        <f>wt!F3*n!F3</f>
        <v>6.8591060800000006E-2</v>
      </c>
      <c r="G3">
        <f>wt!G3*n!G3</f>
        <v>5.7370572000000009E-2</v>
      </c>
      <c r="H3">
        <f>wt!H3*n!H3</f>
        <v>4.8379193999999993E-2</v>
      </c>
      <c r="I3">
        <f>wt!I3*n!I3</f>
        <v>3.7882935799999996E-2</v>
      </c>
      <c r="J3">
        <f>wt!J3*n!J3</f>
        <v>3.0220534200000003E-2</v>
      </c>
      <c r="K3">
        <f>wt!K3*n!K3</f>
        <v>0.106211238</v>
      </c>
    </row>
    <row r="4" spans="1:11" x14ac:dyDescent="0.2">
      <c r="A4">
        <v>1972</v>
      </c>
      <c r="B4">
        <f>wt!B4*n!B4</f>
        <v>0.1637082</v>
      </c>
      <c r="C4">
        <f>wt!C4*n!C4</f>
        <v>0.12901727100000002</v>
      </c>
      <c r="D4">
        <f>wt!D4*n!D4</f>
        <v>7.1283029999999997E-2</v>
      </c>
      <c r="E4">
        <f>wt!E4*n!E4</f>
        <v>5.9339259000000005E-2</v>
      </c>
      <c r="F4">
        <f>wt!F4*n!F4</f>
        <v>6.1068271399999999E-2</v>
      </c>
      <c r="G4">
        <f>wt!G4*n!G4</f>
        <v>5.4247221299999995E-2</v>
      </c>
      <c r="H4">
        <f>wt!H4*n!H4</f>
        <v>4.4709297299999999E-2</v>
      </c>
      <c r="I4">
        <f>wt!I4*n!I4</f>
        <v>3.6374768800000006E-2</v>
      </c>
      <c r="J4">
        <f>wt!J4*n!J4</f>
        <v>2.8726385400000002E-2</v>
      </c>
      <c r="K4">
        <f>wt!K4*n!K4</f>
        <v>0.103613601</v>
      </c>
    </row>
    <row r="5" spans="1:11" x14ac:dyDescent="0.2">
      <c r="A5">
        <v>1973</v>
      </c>
      <c r="B5">
        <f>wt!B5*n!B5</f>
        <v>0.47454750000000001</v>
      </c>
      <c r="C5">
        <f>wt!C5*n!C5</f>
        <v>0.147672784</v>
      </c>
      <c r="D5">
        <f>wt!D5*n!D5</f>
        <v>0.18026508500000002</v>
      </c>
      <c r="E5">
        <f>wt!E5*n!E5</f>
        <v>5.8318912499999993E-2</v>
      </c>
      <c r="F5">
        <f>wt!F5*n!F5</f>
        <v>4.5182548599999997E-2</v>
      </c>
      <c r="G5">
        <f>wt!G5*n!G5</f>
        <v>4.1980512599999999E-2</v>
      </c>
      <c r="H5">
        <f>wt!H5*n!H5</f>
        <v>3.6500011200000002E-2</v>
      </c>
      <c r="I5">
        <f>wt!I5*n!I5</f>
        <v>2.9010760400000002E-2</v>
      </c>
      <c r="J5">
        <f>wt!J5*n!J5</f>
        <v>2.3847740400000005E-2</v>
      </c>
      <c r="K5">
        <f>wt!K5*n!K5</f>
        <v>9.3776183999999999E-2</v>
      </c>
    </row>
    <row r="6" spans="1:11" x14ac:dyDescent="0.2">
      <c r="A6">
        <v>1974</v>
      </c>
      <c r="B6">
        <f>wt!B6*n!B6</f>
        <v>9.8514000000000004E-2</v>
      </c>
      <c r="C6">
        <f>wt!C6*n!C6</f>
        <v>0.42803474000000002</v>
      </c>
      <c r="D6">
        <f>wt!D6*n!D6</f>
        <v>0.20616596000000001</v>
      </c>
      <c r="E6">
        <f>wt!E6*n!E6</f>
        <v>0.14622670500000001</v>
      </c>
      <c r="F6">
        <f>wt!F6*n!F6</f>
        <v>4.2468366E-2</v>
      </c>
      <c r="G6">
        <f>wt!G6*n!G6</f>
        <v>2.8991353800000001E-2</v>
      </c>
      <c r="H6">
        <f>wt!H6*n!H6</f>
        <v>2.6278632900000001E-2</v>
      </c>
      <c r="I6">
        <f>wt!I6*n!I6</f>
        <v>2.2029418200000001E-2</v>
      </c>
      <c r="J6">
        <f>wt!J6*n!J6</f>
        <v>1.77069306E-2</v>
      </c>
      <c r="K6">
        <f>wt!K6*n!K6</f>
        <v>8.0595381000000008E-2</v>
      </c>
    </row>
    <row r="7" spans="1:11" x14ac:dyDescent="0.2">
      <c r="A7">
        <v>1975</v>
      </c>
      <c r="B7">
        <f>wt!B7*n!B7</f>
        <v>9.9430649999999982E-2</v>
      </c>
      <c r="C7">
        <f>wt!C7*n!C7</f>
        <v>8.8851300000000008E-2</v>
      </c>
      <c r="D7">
        <f>wt!D7*n!D7</f>
        <v>0.59701005000000007</v>
      </c>
      <c r="E7">
        <f>wt!E7*n!E7</f>
        <v>0.165546315</v>
      </c>
      <c r="F7">
        <f>wt!F7*n!F7</f>
        <v>0.10102275000000001</v>
      </c>
      <c r="G7">
        <f>wt!G7*n!G7</f>
        <v>2.5131576900000001E-2</v>
      </c>
      <c r="H7">
        <f>wt!H7*n!H7</f>
        <v>1.66736709E-2</v>
      </c>
      <c r="I7">
        <f>wt!I7*n!I7</f>
        <v>1.4568598E-2</v>
      </c>
      <c r="J7">
        <f>wt!J7*n!J7</f>
        <v>1.2363673200000001E-2</v>
      </c>
      <c r="K7">
        <f>wt!K7*n!K7</f>
        <v>6.4873028999999999E-2</v>
      </c>
    </row>
    <row r="8" spans="1:11" x14ac:dyDescent="0.2">
      <c r="A8">
        <v>1976</v>
      </c>
      <c r="B8">
        <f>wt!B8*n!B8</f>
        <v>0.38973059999999993</v>
      </c>
      <c r="C8">
        <f>wt!C8*n!C8</f>
        <v>8.9688141999999998E-2</v>
      </c>
      <c r="D8">
        <f>wt!D8*n!D8</f>
        <v>0.12409260500000001</v>
      </c>
      <c r="E8">
        <f>wt!E8*n!E8</f>
        <v>0.48628049999999995</v>
      </c>
      <c r="F8">
        <f>wt!F8*n!F8</f>
        <v>0.12335277299999999</v>
      </c>
      <c r="G8">
        <f>wt!G8*n!G8</f>
        <v>6.725606969999999E-2</v>
      </c>
      <c r="H8">
        <f>wt!H8*n!H8</f>
        <v>1.63543401E-2</v>
      </c>
      <c r="I8">
        <f>wt!I8*n!I8</f>
        <v>1.0463004000000001E-2</v>
      </c>
      <c r="J8">
        <f>wt!J8*n!J8</f>
        <v>9.2407711800000011E-3</v>
      </c>
      <c r="K8">
        <f>wt!K8*n!K8</f>
        <v>5.3791221E-2</v>
      </c>
    </row>
    <row r="9" spans="1:11" x14ac:dyDescent="0.2">
      <c r="A9">
        <v>1977</v>
      </c>
      <c r="B9">
        <f>wt!B9*n!B9</f>
        <v>0.52692749999999999</v>
      </c>
      <c r="C9">
        <f>wt!C9*n!C9</f>
        <v>0.35151765000000007</v>
      </c>
      <c r="D9">
        <f>wt!D9*n!D9</f>
        <v>0.12515230000000002</v>
      </c>
      <c r="E9">
        <f>wt!E9*n!E9</f>
        <v>0.1001466</v>
      </c>
      <c r="F9">
        <f>wt!F9*n!F9</f>
        <v>0.34565685400000001</v>
      </c>
      <c r="G9">
        <f>wt!G9*n!G9</f>
        <v>7.6443553499999997E-2</v>
      </c>
      <c r="H9">
        <f>wt!H9*n!H9</f>
        <v>4.0608458100000001E-2</v>
      </c>
      <c r="I9">
        <f>wt!I9*n!I9</f>
        <v>9.5200916800000004E-3</v>
      </c>
      <c r="J9">
        <f>wt!J9*n!J9</f>
        <v>6.1621716600000001E-3</v>
      </c>
      <c r="K9">
        <f>wt!K9*n!K9</f>
        <v>4.2506094000000001E-2</v>
      </c>
    </row>
    <row r="10" spans="1:11" x14ac:dyDescent="0.2">
      <c r="A10">
        <v>1978</v>
      </c>
      <c r="B10">
        <f>wt!B10*n!B10</f>
        <v>0.64444950000000001</v>
      </c>
      <c r="C10">
        <f>wt!C10*n!C10</f>
        <v>0.47523954000000002</v>
      </c>
      <c r="D10">
        <f>wt!D10*n!D10</f>
        <v>0.49024430000000008</v>
      </c>
      <c r="E10">
        <f>wt!E10*n!E10</f>
        <v>0.10039690499999999</v>
      </c>
      <c r="F10">
        <f>wt!F10*n!F10</f>
        <v>6.87565022E-2</v>
      </c>
      <c r="G10">
        <f>wt!G10*n!G10</f>
        <v>0.20232206699999999</v>
      </c>
      <c r="H10">
        <f>wt!H10*n!H10</f>
        <v>4.3454989799999996E-2</v>
      </c>
      <c r="I10">
        <f>wt!I10*n!I10</f>
        <v>2.2250731400000001E-2</v>
      </c>
      <c r="J10">
        <f>wt!J10*n!J10</f>
        <v>5.2815561000000002E-3</v>
      </c>
      <c r="K10">
        <f>wt!K10*n!K10</f>
        <v>3.2018007000000001E-2</v>
      </c>
    </row>
    <row r="11" spans="1:11" x14ac:dyDescent="0.2">
      <c r="A11">
        <v>1979</v>
      </c>
      <c r="B11">
        <f>wt!B11*n!B11</f>
        <v>1.1441159999999999</v>
      </c>
      <c r="C11">
        <f>wt!C11*n!C11</f>
        <v>0.58123029000000004</v>
      </c>
      <c r="D11">
        <f>wt!D11*n!D11</f>
        <v>0.66273934999999995</v>
      </c>
      <c r="E11">
        <f>wt!E11*n!E11</f>
        <v>0.39321993</v>
      </c>
      <c r="F11">
        <f>wt!F11*n!F11</f>
        <v>6.9552051599999998E-2</v>
      </c>
      <c r="G11">
        <f>wt!G11*n!G11</f>
        <v>4.1152846200000003E-2</v>
      </c>
      <c r="H11">
        <f>wt!H11*n!H11</f>
        <v>0.117855792</v>
      </c>
      <c r="I11">
        <f>wt!I11*n!I11</f>
        <v>2.4402987000000001E-2</v>
      </c>
      <c r="J11">
        <f>wt!J11*n!J11</f>
        <v>1.2647746200000001E-2</v>
      </c>
      <c r="K11">
        <f>wt!K11*n!K11</f>
        <v>2.4778349999999998E-2</v>
      </c>
    </row>
    <row r="12" spans="1:11" x14ac:dyDescent="0.2">
      <c r="A12">
        <v>1980</v>
      </c>
      <c r="B12">
        <f>wt!B12*n!B12</f>
        <v>0.58313700000000002</v>
      </c>
      <c r="C12">
        <f>wt!C12*n!C12</f>
        <v>1.0319285499999999</v>
      </c>
      <c r="D12">
        <f>wt!D12*n!D12</f>
        <v>0.81103749999999997</v>
      </c>
      <c r="E12">
        <f>wt!E12*n!E12</f>
        <v>0.53526278999999999</v>
      </c>
      <c r="F12">
        <f>wt!F12*n!F12</f>
        <v>0.28388572300000003</v>
      </c>
      <c r="G12">
        <f>wt!G12*n!G12</f>
        <v>4.4524865999999996E-2</v>
      </c>
      <c r="H12">
        <f>wt!H12*n!H12</f>
        <v>2.5731841500000002E-2</v>
      </c>
      <c r="I12">
        <f>wt!I12*n!I12</f>
        <v>7.1059046800000011E-2</v>
      </c>
      <c r="J12">
        <f>wt!J12*n!J12</f>
        <v>1.4879733000000001E-2</v>
      </c>
      <c r="K12">
        <f>wt!K12*n!K12</f>
        <v>2.5671329999999999E-2</v>
      </c>
    </row>
    <row r="13" spans="1:11" x14ac:dyDescent="0.2">
      <c r="A13">
        <v>1981</v>
      </c>
      <c r="B13">
        <f>wt!B13*n!B13</f>
        <v>0.3254166</v>
      </c>
      <c r="C13">
        <f>wt!C13*n!C13</f>
        <v>0.52601403999999996</v>
      </c>
      <c r="D13">
        <f>wt!D13*n!D13</f>
        <v>1.4419131999999999</v>
      </c>
      <c r="E13">
        <f>wt!E13*n!E13</f>
        <v>0.66498104999999996</v>
      </c>
      <c r="F13">
        <f>wt!F13*n!F13</f>
        <v>0.41009452899999999</v>
      </c>
      <c r="G13">
        <f>wt!G13*n!G13</f>
        <v>0.193688529</v>
      </c>
      <c r="H13">
        <f>wt!H13*n!H13</f>
        <v>2.96054127E-2</v>
      </c>
      <c r="I13">
        <f>wt!I13*n!I13</f>
        <v>1.6491701799999998E-2</v>
      </c>
      <c r="J13">
        <f>wt!J13*n!J13</f>
        <v>4.6019826E-2</v>
      </c>
      <c r="K13">
        <f>wt!K13*n!K13</f>
        <v>2.8754324999999997E-2</v>
      </c>
    </row>
    <row r="14" spans="1:11" x14ac:dyDescent="0.2">
      <c r="A14">
        <v>1982</v>
      </c>
      <c r="B14">
        <f>wt!B14*n!B14</f>
        <v>0.32530680000000001</v>
      </c>
      <c r="C14">
        <f>wt!C14*n!C14</f>
        <v>0.29353855000000001</v>
      </c>
      <c r="D14">
        <f>wt!D14*n!D14</f>
        <v>0.73510255000000002</v>
      </c>
      <c r="E14">
        <f>wt!E14*n!E14</f>
        <v>1.1857199999999999</v>
      </c>
      <c r="F14">
        <f>wt!F14*n!F14</f>
        <v>0.52167234900000004</v>
      </c>
      <c r="G14">
        <f>wt!G14*n!G14</f>
        <v>0.29204423400000001</v>
      </c>
      <c r="H14">
        <f>wt!H14*n!H14</f>
        <v>0.13477088699999998</v>
      </c>
      <c r="I14">
        <f>wt!I14*n!I14</f>
        <v>1.9858227799999999E-2</v>
      </c>
      <c r="J14">
        <f>wt!J14*n!J14</f>
        <v>1.1171640600000001E-2</v>
      </c>
      <c r="K14">
        <f>wt!K14*n!K14</f>
        <v>5.5245326999999997E-2</v>
      </c>
    </row>
    <row r="15" spans="1:11" x14ac:dyDescent="0.2">
      <c r="A15">
        <v>1983</v>
      </c>
      <c r="B15">
        <f>wt!B15*n!B15</f>
        <v>0.22354830000000001</v>
      </c>
      <c r="C15">
        <f>wt!C15*n!C15</f>
        <v>0.29340326</v>
      </c>
      <c r="D15">
        <f>wt!D15*n!D15</f>
        <v>0.409848985</v>
      </c>
      <c r="E15">
        <f>wt!E15*n!E15</f>
        <v>0.60187897499999998</v>
      </c>
      <c r="F15">
        <f>wt!F15*n!F15</f>
        <v>0.93395247000000003</v>
      </c>
      <c r="G15">
        <f>wt!G15*n!G15</f>
        <v>0.380758188</v>
      </c>
      <c r="H15">
        <f>wt!H15*n!H15</f>
        <v>0.20910389399999998</v>
      </c>
      <c r="I15">
        <f>wt!I15*n!I15</f>
        <v>9.3053140399999998E-2</v>
      </c>
      <c r="J15">
        <f>wt!J15*n!J15</f>
        <v>1.38424638E-2</v>
      </c>
      <c r="K15">
        <f>wt!K15*n!K15</f>
        <v>4.8244166999999998E-2</v>
      </c>
    </row>
    <row r="16" spans="1:11" x14ac:dyDescent="0.2">
      <c r="A16">
        <v>1984</v>
      </c>
      <c r="B16">
        <f>wt!B16*n!B16</f>
        <v>0.36787389999999998</v>
      </c>
      <c r="C16">
        <f>wt!C16*n!C16</f>
        <v>0.19414619999999999</v>
      </c>
      <c r="D16">
        <f>wt!D16*n!D16</f>
        <v>0.47614670000000003</v>
      </c>
      <c r="E16">
        <f>wt!E16*n!E16</f>
        <v>0.35612168199999999</v>
      </c>
      <c r="F16">
        <f>wt!F16*n!F16</f>
        <v>0.44826684</v>
      </c>
      <c r="G16">
        <f>wt!G16*n!G16</f>
        <v>0.62788774199999997</v>
      </c>
      <c r="H16">
        <f>wt!H16*n!H16</f>
        <v>0.24840925600000002</v>
      </c>
      <c r="I16">
        <f>wt!I16*n!I16</f>
        <v>0.13215167999999999</v>
      </c>
      <c r="J16">
        <f>wt!J16*n!J16</f>
        <v>5.8114321100000005E-2</v>
      </c>
      <c r="K16">
        <f>wt!K16*n!K16</f>
        <v>4.3440274799999998E-2</v>
      </c>
    </row>
    <row r="17" spans="1:11" x14ac:dyDescent="0.2">
      <c r="A17">
        <v>1985</v>
      </c>
      <c r="B17">
        <f>wt!B17*n!B17</f>
        <v>0.66420899999999994</v>
      </c>
      <c r="C17">
        <f>wt!C17*n!C17</f>
        <v>0.24066787000000003</v>
      </c>
      <c r="D17">
        <f>wt!D17*n!D17</f>
        <v>0.280151235</v>
      </c>
      <c r="E17">
        <f>wt!E17*n!E17</f>
        <v>0.32599858499999995</v>
      </c>
      <c r="F17">
        <f>wt!F17*n!F17</f>
        <v>0.24415315200000001</v>
      </c>
      <c r="G17">
        <f>wt!G17*n!G17</f>
        <v>0.30996089100000002</v>
      </c>
      <c r="H17">
        <f>wt!H17*n!H17</f>
        <v>0.43522785000000003</v>
      </c>
      <c r="I17">
        <f>wt!I17*n!I17</f>
        <v>0.167764364</v>
      </c>
      <c r="J17">
        <f>wt!J17*n!J17</f>
        <v>8.9784252000000009E-2</v>
      </c>
      <c r="K17">
        <f>wt!K17*n!K17</f>
        <v>7.6503786000000004E-2</v>
      </c>
    </row>
    <row r="18" spans="1:11" x14ac:dyDescent="0.2">
      <c r="A18">
        <v>1986</v>
      </c>
      <c r="B18">
        <f>wt!B18*n!B18</f>
        <v>0.194193</v>
      </c>
      <c r="C18">
        <f>wt!C18*n!C18</f>
        <v>0.59877398000000004</v>
      </c>
      <c r="D18">
        <f>wt!D18*n!D18</f>
        <v>0.33491731000000002</v>
      </c>
      <c r="E18">
        <f>wt!E18*n!E18</f>
        <v>0.224923335</v>
      </c>
      <c r="F18">
        <f>wt!F18*n!F18</f>
        <v>0.23815418899999999</v>
      </c>
      <c r="G18">
        <f>wt!G18*n!G18</f>
        <v>0.15665098500000002</v>
      </c>
      <c r="H18">
        <f>wt!H18*n!H18</f>
        <v>0.192433401</v>
      </c>
      <c r="I18">
        <f>wt!I18*n!I18</f>
        <v>0.26006133399999998</v>
      </c>
      <c r="J18">
        <f>wt!J18*n!J18</f>
        <v>0.10135993140000001</v>
      </c>
      <c r="K18">
        <f>wt!K18*n!K18</f>
        <v>0.11365286100000001</v>
      </c>
    </row>
    <row r="19" spans="1:11" x14ac:dyDescent="0.2">
      <c r="A19">
        <v>1987</v>
      </c>
      <c r="B19">
        <f>wt!B19*n!B19</f>
        <v>5.0105159999999996E-2</v>
      </c>
      <c r="C19">
        <f>wt!C19*n!C19</f>
        <v>0.18266160000000004</v>
      </c>
      <c r="D19">
        <f>wt!D19*n!D19</f>
        <v>0.69652998999999993</v>
      </c>
      <c r="E19">
        <f>wt!E19*n!E19</f>
        <v>0.25507416499999996</v>
      </c>
      <c r="F19">
        <f>wt!F19*n!F19</f>
        <v>0.18664650400000002</v>
      </c>
      <c r="G19">
        <f>wt!G19*n!G19</f>
        <v>0.189025785</v>
      </c>
      <c r="H19">
        <f>wt!H19*n!H19</f>
        <v>0.12315097799999999</v>
      </c>
      <c r="I19">
        <f>wt!I19*n!I19</f>
        <v>0.145400956</v>
      </c>
      <c r="J19">
        <f>wt!J19*n!J19</f>
        <v>0.20209319000000001</v>
      </c>
      <c r="K19">
        <f>wt!K19*n!K19</f>
        <v>0.16800456</v>
      </c>
    </row>
    <row r="20" spans="1:11" x14ac:dyDescent="0.2">
      <c r="A20">
        <v>1988</v>
      </c>
      <c r="B20">
        <f>wt!B20*n!B20</f>
        <v>0.18993349999999998</v>
      </c>
      <c r="C20">
        <f>wt!C20*n!C20</f>
        <v>7.6199138999999999E-2</v>
      </c>
      <c r="D20">
        <f>wt!D20*n!D20</f>
        <v>0.18455595200000002</v>
      </c>
      <c r="E20">
        <f>wt!E20*n!E20</f>
        <v>0.63838529999999993</v>
      </c>
      <c r="F20">
        <f>wt!F20*n!F20</f>
        <v>0.23208829200000003</v>
      </c>
      <c r="G20">
        <f>wt!G20*n!G20</f>
        <v>0.14649790500000001</v>
      </c>
      <c r="H20">
        <f>wt!H20*n!H20</f>
        <v>0.151343218</v>
      </c>
      <c r="I20">
        <f>wt!I20*n!I20</f>
        <v>9.2319987499999992E-2</v>
      </c>
      <c r="J20">
        <f>wt!J20*n!J20</f>
        <v>0.11504551679999998</v>
      </c>
      <c r="K20">
        <f>wt!K20*n!K20</f>
        <v>0.30332937600000004</v>
      </c>
    </row>
    <row r="21" spans="1:11" x14ac:dyDescent="0.2">
      <c r="A21">
        <v>1989</v>
      </c>
      <c r="B21">
        <f>wt!B21*n!B21</f>
        <v>0.435803</v>
      </c>
      <c r="C21">
        <f>wt!C21*n!C21</f>
        <v>0.21283857</v>
      </c>
      <c r="D21">
        <f>wt!D21*n!D21</f>
        <v>7.6551426000000006E-2</v>
      </c>
      <c r="E21">
        <f>wt!E21*n!E21</f>
        <v>0.18712360799999997</v>
      </c>
      <c r="F21">
        <f>wt!F21*n!F21</f>
        <v>0.58533763599999999</v>
      </c>
      <c r="G21">
        <f>wt!G21*n!G21</f>
        <v>0.18385552500000002</v>
      </c>
      <c r="H21">
        <f>wt!H21*n!H21</f>
        <v>0.11895174200000001</v>
      </c>
      <c r="I21">
        <f>wt!I21*n!I21</f>
        <v>0.10924052099999999</v>
      </c>
      <c r="J21">
        <f>wt!J21*n!J21</f>
        <v>7.1499948799999991E-2</v>
      </c>
      <c r="K21">
        <f>wt!K21*n!K21</f>
        <v>0.314856144</v>
      </c>
    </row>
    <row r="22" spans="1:11" x14ac:dyDescent="0.2">
      <c r="A22">
        <v>1990</v>
      </c>
      <c r="B22">
        <f>wt!B22*n!B22</f>
        <v>0.40569264000000005</v>
      </c>
      <c r="C22">
        <f>wt!C22*n!C22</f>
        <v>0.49407243000000001</v>
      </c>
      <c r="D22">
        <f>wt!D22*n!D22</f>
        <v>0.19075458599999998</v>
      </c>
      <c r="E22">
        <f>wt!E22*n!E22</f>
        <v>7.7178323999999993E-2</v>
      </c>
      <c r="F22">
        <f>wt!F22*n!F22</f>
        <v>0.17032423999999999</v>
      </c>
      <c r="G22">
        <f>wt!G22*n!G22</f>
        <v>0.45273454200000002</v>
      </c>
      <c r="H22">
        <f>wt!H22*n!H22</f>
        <v>0.15301564800000003</v>
      </c>
      <c r="I22">
        <f>wt!I22*n!I22</f>
        <v>8.6527601999999981E-2</v>
      </c>
      <c r="J22">
        <f>wt!J22*n!J22</f>
        <v>8.7125339999999982E-2</v>
      </c>
      <c r="K22">
        <f>wt!K22*n!K22</f>
        <v>0.30757587199999997</v>
      </c>
    </row>
    <row r="23" spans="1:11" x14ac:dyDescent="0.2">
      <c r="A23">
        <v>1991</v>
      </c>
      <c r="B23">
        <f>wt!B23*n!B23</f>
        <v>0.14302772</v>
      </c>
      <c r="C23">
        <f>wt!C23*n!C23</f>
        <v>0.35362152000000002</v>
      </c>
      <c r="D23">
        <f>wt!D23*n!D23</f>
        <v>0.55958355999999998</v>
      </c>
      <c r="E23">
        <f>wt!E23*n!E23</f>
        <v>0.23849905799999999</v>
      </c>
      <c r="F23">
        <f>wt!F23*n!F23</f>
        <v>7.2173487699999997E-2</v>
      </c>
      <c r="G23">
        <f>wt!G23*n!G23</f>
        <v>0.133599625</v>
      </c>
      <c r="H23">
        <f>wt!H23*n!H23</f>
        <v>0.36685595200000004</v>
      </c>
      <c r="I23">
        <f>wt!I23*n!I23</f>
        <v>0.1132420525</v>
      </c>
      <c r="J23">
        <f>wt!J23*n!J23</f>
        <v>6.8832045199999997E-2</v>
      </c>
      <c r="K23">
        <f>wt!K23*n!K23</f>
        <v>0.28697818799999997</v>
      </c>
    </row>
    <row r="24" spans="1:11" x14ac:dyDescent="0.2">
      <c r="A24">
        <v>1992</v>
      </c>
      <c r="B24">
        <f>wt!B24*n!B24</f>
        <v>0.10394340000000001</v>
      </c>
      <c r="C24">
        <f>wt!C24*n!C24</f>
        <v>0.13600272000000002</v>
      </c>
      <c r="D24">
        <f>wt!D24*n!D24</f>
        <v>0.41241506999999999</v>
      </c>
      <c r="E24">
        <f>wt!E24*n!E24</f>
        <v>0.547401052</v>
      </c>
      <c r="F24">
        <f>wt!F24*n!F24</f>
        <v>0.20150269300000001</v>
      </c>
      <c r="G24">
        <f>wt!G24*n!G24</f>
        <v>5.4580237100000005E-2</v>
      </c>
      <c r="H24">
        <f>wt!H24*n!H24</f>
        <v>0.10275593720000001</v>
      </c>
      <c r="I24">
        <f>wt!I24*n!I24</f>
        <v>0.26720480000000002</v>
      </c>
      <c r="J24">
        <f>wt!J24*n!J24</f>
        <v>8.0396769000000007E-2</v>
      </c>
      <c r="K24">
        <f>wt!K24*n!K24</f>
        <v>0.25535945399999999</v>
      </c>
    </row>
    <row r="25" spans="1:11" x14ac:dyDescent="0.2">
      <c r="A25">
        <v>1993</v>
      </c>
      <c r="B25">
        <f>wt!B25*n!B25</f>
        <v>6.8304770000000001E-2</v>
      </c>
      <c r="C25">
        <f>wt!C25*n!C25</f>
        <v>9.6483332000000005E-2</v>
      </c>
      <c r="D25">
        <f>wt!D25*n!D25</f>
        <v>0.19267139999999999</v>
      </c>
      <c r="E25">
        <f>wt!E25*n!E25</f>
        <v>0.44084060000000003</v>
      </c>
      <c r="F25">
        <f>wt!F25*n!F25</f>
        <v>0.46761105799999997</v>
      </c>
      <c r="G25">
        <f>wt!G25*n!G25</f>
        <v>0.15426277600000002</v>
      </c>
      <c r="H25">
        <f>wt!H25*n!H25</f>
        <v>4.08792636E-2</v>
      </c>
      <c r="I25">
        <f>wt!I25*n!I25</f>
        <v>7.9958411199999996E-2</v>
      </c>
      <c r="J25">
        <f>wt!J25*n!J25</f>
        <v>0.19619275899999999</v>
      </c>
      <c r="K25">
        <f>wt!K25*n!K25</f>
        <v>0.236104756</v>
      </c>
    </row>
    <row r="26" spans="1:11" x14ac:dyDescent="0.2">
      <c r="A26">
        <v>1994</v>
      </c>
      <c r="B26">
        <f>wt!B26*n!B26</f>
        <v>5.9537800000000002E-2</v>
      </c>
      <c r="C26">
        <f>wt!C26*n!C26</f>
        <v>5.4346790999999998E-2</v>
      </c>
      <c r="D26">
        <f>wt!D26*n!D26</f>
        <v>0.11786760000000002</v>
      </c>
      <c r="E26">
        <f>wt!E26*n!E26</f>
        <v>0.17367845399999998</v>
      </c>
      <c r="F26">
        <f>wt!F26*n!F26</f>
        <v>0.36971512200000001</v>
      </c>
      <c r="G26">
        <f>wt!G26*n!G26</f>
        <v>0.36630780800000001</v>
      </c>
      <c r="H26">
        <f>wt!H26*n!H26</f>
        <v>0.11531778299999999</v>
      </c>
      <c r="I26">
        <f>wt!I26*n!I26</f>
        <v>3.1146040500000003E-2</v>
      </c>
      <c r="J26">
        <f>wt!J26*n!J26</f>
        <v>5.2362763999999999E-2</v>
      </c>
      <c r="K26">
        <f>wt!K26*n!K26</f>
        <v>0.30637328399999997</v>
      </c>
    </row>
    <row r="27" spans="1:11" x14ac:dyDescent="0.2">
      <c r="A27">
        <v>1995</v>
      </c>
      <c r="B27">
        <f>wt!B27*n!B27</f>
        <v>0.23588145000000002</v>
      </c>
      <c r="C27">
        <f>wt!C27*n!C27</f>
        <v>5.5492123999999997E-2</v>
      </c>
      <c r="D27">
        <f>wt!D27*n!D27</f>
        <v>8.3116400000000007E-2</v>
      </c>
      <c r="E27">
        <f>wt!E27*n!E27</f>
        <v>0.12617955399999997</v>
      </c>
      <c r="F27">
        <f>wt!F27*n!F27</f>
        <v>0.14206413900000001</v>
      </c>
      <c r="G27">
        <f>wt!G27*n!G27</f>
        <v>0.26936025499999999</v>
      </c>
      <c r="H27">
        <f>wt!H27*n!H27</f>
        <v>0.26463553200000001</v>
      </c>
      <c r="I27">
        <f>wt!I27*n!I27</f>
        <v>8.7342975000000003E-2</v>
      </c>
      <c r="J27">
        <f>wt!J27*n!J27</f>
        <v>2.1518047799999999E-2</v>
      </c>
      <c r="K27">
        <f>wt!K27*n!K27</f>
        <v>0.25769692900000002</v>
      </c>
    </row>
    <row r="28" spans="1:11" x14ac:dyDescent="0.2">
      <c r="A28">
        <v>1996</v>
      </c>
      <c r="B28">
        <f>wt!B28*n!B28</f>
        <v>9.4646999999999995E-2</v>
      </c>
      <c r="C28">
        <f>wt!C28*n!C28</f>
        <v>0.16280285999999999</v>
      </c>
      <c r="D28">
        <f>wt!D28*n!D28</f>
        <v>6.8985475000000004E-2</v>
      </c>
      <c r="E28">
        <f>wt!E28*n!E28</f>
        <v>9.1516971999999988E-2</v>
      </c>
      <c r="F28">
        <f>wt!F28*n!F28</f>
        <v>0.11230147500000001</v>
      </c>
      <c r="G28">
        <f>wt!G28*n!G28</f>
        <v>0.11087396499999999</v>
      </c>
      <c r="H28">
        <f>wt!H28*n!H28</f>
        <v>0.20494347999999998</v>
      </c>
      <c r="I28">
        <f>wt!I28*n!I28</f>
        <v>0.19883527199999998</v>
      </c>
      <c r="J28">
        <f>wt!J28*n!J28</f>
        <v>5.9793272000000008E-2</v>
      </c>
      <c r="K28">
        <f>wt!K28*n!K28</f>
        <v>0.20467304</v>
      </c>
    </row>
    <row r="29" spans="1:11" x14ac:dyDescent="0.2">
      <c r="A29">
        <v>1997</v>
      </c>
      <c r="B29">
        <f>wt!B29*n!B29</f>
        <v>3.9277439999999997E-2</v>
      </c>
      <c r="C29">
        <f>wt!C29*n!C29</f>
        <v>9.5070062999999996E-2</v>
      </c>
      <c r="D29">
        <f>wt!D29*n!D29</f>
        <v>0.29355262500000001</v>
      </c>
      <c r="E29">
        <f>wt!E29*n!E29</f>
        <v>8.558950500000001E-2</v>
      </c>
      <c r="F29">
        <f>wt!F29*n!F29</f>
        <v>6.9967360399999998E-2</v>
      </c>
      <c r="G29">
        <f>wt!G29*n!G29</f>
        <v>7.3246627199999997E-2</v>
      </c>
      <c r="H29">
        <f>wt!H29*n!H29</f>
        <v>7.3905946599999994E-2</v>
      </c>
      <c r="I29">
        <f>wt!I29*n!I29</f>
        <v>0.14608737499999999</v>
      </c>
      <c r="J29">
        <f>wt!J29*n!J29</f>
        <v>0.14334858</v>
      </c>
      <c r="K29">
        <f>wt!K29*n!K29</f>
        <v>0.187796462</v>
      </c>
    </row>
    <row r="30" spans="1:11" x14ac:dyDescent="0.2">
      <c r="A30">
        <v>1998</v>
      </c>
      <c r="B30">
        <f>wt!B30*n!B30</f>
        <v>3.7857780000000001E-2</v>
      </c>
      <c r="C30">
        <f>wt!C30*n!C30</f>
        <v>4.3828983000000002E-2</v>
      </c>
      <c r="D30">
        <f>wt!D30*n!D30</f>
        <v>0.13727007599999999</v>
      </c>
      <c r="E30">
        <f>wt!E30*n!E30</f>
        <v>0.33692348500000002</v>
      </c>
      <c r="F30">
        <f>wt!F30*n!F30</f>
        <v>6.9375006400000008E-2</v>
      </c>
      <c r="G30">
        <f>wt!G30*n!G30</f>
        <v>4.8453835000000001E-2</v>
      </c>
      <c r="H30">
        <f>wt!H30*n!H30</f>
        <v>5.0224932100000001E-2</v>
      </c>
      <c r="I30">
        <f>wt!I30*n!I30</f>
        <v>5.3372353300000001E-2</v>
      </c>
      <c r="J30">
        <f>wt!J30*n!J30</f>
        <v>0.10116851310000001</v>
      </c>
      <c r="K30">
        <f>wt!K30*n!K30</f>
        <v>0.23559534600000001</v>
      </c>
    </row>
    <row r="31" spans="1:11" x14ac:dyDescent="0.2">
      <c r="A31">
        <v>1999</v>
      </c>
      <c r="B31">
        <f>wt!B31*n!B31</f>
        <v>4.0428939999999997E-2</v>
      </c>
      <c r="C31">
        <f>wt!C31*n!C31</f>
        <v>5.0256431999999997E-2</v>
      </c>
      <c r="D31">
        <f>wt!D31*n!D31</f>
        <v>6.7661461999999992E-2</v>
      </c>
      <c r="E31">
        <f>wt!E31*n!E31</f>
        <v>0.140726609</v>
      </c>
      <c r="F31">
        <f>wt!F31*n!F31</f>
        <v>0.22256289999999998</v>
      </c>
      <c r="G31">
        <f>wt!G31*n!G31</f>
        <v>3.7776944400000005E-2</v>
      </c>
      <c r="H31">
        <f>wt!H31*n!H31</f>
        <v>2.60367884E-2</v>
      </c>
      <c r="I31">
        <f>wt!I31*n!I31</f>
        <v>3.0259220899999998E-2</v>
      </c>
      <c r="J31">
        <f>wt!J31*n!J31</f>
        <v>3.2281941100000003E-2</v>
      </c>
      <c r="K31">
        <f>wt!K31*n!K31</f>
        <v>0.21201086499999999</v>
      </c>
    </row>
    <row r="32" spans="1:11" x14ac:dyDescent="0.2">
      <c r="A32">
        <v>2000</v>
      </c>
      <c r="B32">
        <f>wt!B32*n!B32</f>
        <v>0.17887689000000001</v>
      </c>
      <c r="C32">
        <f>wt!C32*n!C32</f>
        <v>5.4696750000000002E-2</v>
      </c>
      <c r="D32">
        <f>wt!D32*n!D32</f>
        <v>6.8371463999999993E-2</v>
      </c>
      <c r="E32">
        <f>wt!E32*n!E32</f>
        <v>7.0746690000000001E-2</v>
      </c>
      <c r="F32">
        <f>wt!F32*n!F32</f>
        <v>0.12098659499999999</v>
      </c>
      <c r="G32">
        <f>wt!G32*n!G32</f>
        <v>0.17086515600000002</v>
      </c>
      <c r="H32">
        <f>wt!H32*n!H32</f>
        <v>2.8882813499999997E-2</v>
      </c>
      <c r="I32">
        <f>wt!I32*n!I32</f>
        <v>2.1482082300000004E-2</v>
      </c>
      <c r="J32">
        <f>wt!J32*n!J32</f>
        <v>2.0796627000000002E-2</v>
      </c>
      <c r="K32">
        <f>wt!K32*n!K32</f>
        <v>0.178707111</v>
      </c>
    </row>
    <row r="33" spans="1:11" x14ac:dyDescent="0.2">
      <c r="A33">
        <v>2001</v>
      </c>
      <c r="B33">
        <f>wt!B33*n!B33</f>
        <v>0.22053896000000001</v>
      </c>
      <c r="C33">
        <f>wt!C33*n!C33</f>
        <v>0.17318594999999998</v>
      </c>
      <c r="D33">
        <f>wt!D33*n!D33</f>
        <v>8.9717839999999993E-2</v>
      </c>
      <c r="E33">
        <f>wt!E33*n!E33</f>
        <v>7.3988697999999992E-2</v>
      </c>
      <c r="F33">
        <f>wt!F33*n!F33</f>
        <v>6.4809199999999997E-2</v>
      </c>
      <c r="G33">
        <f>wt!G33*n!G33</f>
        <v>9.6482472E-2</v>
      </c>
      <c r="H33">
        <f>wt!H33*n!H33</f>
        <v>0.13769825300000002</v>
      </c>
      <c r="I33">
        <f>wt!I33*n!I33</f>
        <v>2.4335251199999998E-2</v>
      </c>
      <c r="J33">
        <f>wt!J33*n!J33</f>
        <v>1.3974097499999999E-2</v>
      </c>
      <c r="K33">
        <f>wt!K33*n!K33</f>
        <v>0.15015859000000001</v>
      </c>
    </row>
    <row r="34" spans="1:11" x14ac:dyDescent="0.2">
      <c r="A34">
        <v>2002</v>
      </c>
      <c r="B34">
        <f>wt!B34*n!B34</f>
        <v>4.0153600000000005E-2</v>
      </c>
      <c r="C34">
        <f>wt!C34*n!C34</f>
        <v>0.27085895999999998</v>
      </c>
      <c r="D34">
        <f>wt!D34*n!D34</f>
        <v>0.37260291900000003</v>
      </c>
      <c r="E34">
        <f>wt!E34*n!E34</f>
        <v>8.4743572000000003E-2</v>
      </c>
      <c r="F34">
        <f>wt!F34*n!F34</f>
        <v>5.5178639100000003E-2</v>
      </c>
      <c r="G34">
        <f>wt!G34*n!G34</f>
        <v>4.2535720499999999E-2</v>
      </c>
      <c r="H34">
        <f>wt!H34*n!H34</f>
        <v>6.6134354999999992E-2</v>
      </c>
      <c r="I34">
        <f>wt!I34*n!I34</f>
        <v>9.0667514699999993E-2</v>
      </c>
      <c r="J34">
        <f>wt!J34*n!J34</f>
        <v>1.4384782999999998E-2</v>
      </c>
      <c r="K34">
        <f>wt!K34*n!K34</f>
        <v>0.11742575920000001</v>
      </c>
    </row>
    <row r="35" spans="1:11" x14ac:dyDescent="0.2">
      <c r="A35">
        <v>2003</v>
      </c>
      <c r="B35">
        <f>wt!B35*n!B35</f>
        <v>3.8071236000000001E-2</v>
      </c>
      <c r="C35">
        <f>wt!C35*n!C35</f>
        <v>5.0197739999999998E-2</v>
      </c>
      <c r="D35">
        <f>wt!D35*n!D35</f>
        <v>0.43731228799999999</v>
      </c>
      <c r="E35">
        <f>wt!E35*n!E35</f>
        <v>0.29149745199999999</v>
      </c>
      <c r="F35">
        <f>wt!F35*n!F35</f>
        <v>6.1900590400000004E-2</v>
      </c>
      <c r="G35">
        <f>wt!G35*n!G35</f>
        <v>3.9475635000000002E-2</v>
      </c>
      <c r="H35">
        <f>wt!H35*n!H35</f>
        <v>3.16022106E-2</v>
      </c>
      <c r="I35">
        <f>wt!I35*n!I35</f>
        <v>4.2129233999999995E-2</v>
      </c>
      <c r="J35">
        <f>wt!J35*n!J35</f>
        <v>6.4354185699999997E-2</v>
      </c>
      <c r="K35">
        <f>wt!K35*n!K35</f>
        <v>9.6250401700000002E-2</v>
      </c>
    </row>
    <row r="36" spans="1:11" x14ac:dyDescent="0.2">
      <c r="A36">
        <v>2004</v>
      </c>
      <c r="B36">
        <f>wt!B36*n!B36</f>
        <v>2.707364E-2</v>
      </c>
      <c r="C36">
        <f>wt!C36*n!C36</f>
        <v>3.6917244000000002E-2</v>
      </c>
      <c r="D36">
        <f>wt!D36*n!D36</f>
        <v>5.7192720000000002E-2</v>
      </c>
      <c r="E36">
        <f>wt!E36*n!E36</f>
        <v>0.328589513</v>
      </c>
      <c r="F36">
        <f>wt!F36*n!F36</f>
        <v>0.24960117600000004</v>
      </c>
      <c r="G36">
        <f>wt!G36*n!G36</f>
        <v>5.08976514E-2</v>
      </c>
      <c r="H36">
        <f>wt!H36*n!H36</f>
        <v>3.0374141E-2</v>
      </c>
      <c r="I36">
        <f>wt!I36*n!I36</f>
        <v>2.206116E-2</v>
      </c>
      <c r="J36">
        <f>wt!J36*n!J36</f>
        <v>3.32565768E-2</v>
      </c>
      <c r="K36">
        <f>wt!K36*n!K36</f>
        <v>0.11923380249999999</v>
      </c>
    </row>
    <row r="37" spans="1:11" x14ac:dyDescent="0.2">
      <c r="A37">
        <v>2005</v>
      </c>
      <c r="B37">
        <f>wt!B37*n!B37</f>
        <v>4.6983000000000004E-2</v>
      </c>
      <c r="C37">
        <f>wt!C37*n!C37</f>
        <v>3.3102523999999994E-2</v>
      </c>
      <c r="D37">
        <f>wt!D37*n!D37</f>
        <v>4.05096525E-2</v>
      </c>
      <c r="E37">
        <f>wt!E37*n!E37</f>
        <v>4.7824414000000003E-2</v>
      </c>
      <c r="F37">
        <f>wt!F37*n!F37</f>
        <v>0.27824420799999999</v>
      </c>
      <c r="G37">
        <f>wt!G37*n!G37</f>
        <v>0.19075286899999999</v>
      </c>
      <c r="H37">
        <f>wt!H37*n!H37</f>
        <v>3.66833664E-2</v>
      </c>
      <c r="I37">
        <f>wt!I37*n!I37</f>
        <v>2.2908217199999997E-2</v>
      </c>
      <c r="J37">
        <f>wt!J37*n!J37</f>
        <v>1.60568733E-2</v>
      </c>
      <c r="K37">
        <f>wt!K37*n!K37</f>
        <v>0.11241132659999999</v>
      </c>
    </row>
    <row r="38" spans="1:11" x14ac:dyDescent="0.2">
      <c r="A38">
        <v>2006</v>
      </c>
      <c r="B38">
        <f>wt!B38*n!B38</f>
        <v>0.1446132</v>
      </c>
      <c r="C38">
        <f>wt!C38*n!C38</f>
        <v>7.7071995000000004E-2</v>
      </c>
      <c r="D38">
        <f>wt!D38*n!D38</f>
        <v>3.2838429500000002E-2</v>
      </c>
      <c r="E38">
        <f>wt!E38*n!E38</f>
        <v>3.45757275E-2</v>
      </c>
      <c r="F38">
        <f>wt!F38*n!F38</f>
        <v>4.0858056000000004E-2</v>
      </c>
      <c r="G38">
        <f>wt!G38*n!G38</f>
        <v>0.220559598</v>
      </c>
      <c r="H38">
        <f>wt!H38*n!H38</f>
        <v>0.15831884400000001</v>
      </c>
      <c r="I38">
        <f>wt!I38*n!I38</f>
        <v>3.1111017299999998E-2</v>
      </c>
      <c r="J38">
        <f>wt!J38*n!J38</f>
        <v>1.8415864000000001E-2</v>
      </c>
      <c r="K38">
        <f>wt!K38*n!K38</f>
        <v>9.9174518399999995E-2</v>
      </c>
    </row>
    <row r="39" spans="1:11" x14ac:dyDescent="0.2">
      <c r="A39">
        <v>2007</v>
      </c>
      <c r="B39">
        <f>wt!B39*n!B39</f>
        <v>0.12516305999999999</v>
      </c>
      <c r="C39">
        <f>wt!C39*n!C39</f>
        <v>0.22169068</v>
      </c>
      <c r="D39">
        <f>wt!D39*n!D39</f>
        <v>7.0966119999999994E-2</v>
      </c>
      <c r="E39">
        <f>wt!E39*n!E39</f>
        <v>3.0804405499999996E-2</v>
      </c>
      <c r="F39">
        <f>wt!F39*n!F39</f>
        <v>3.3644658600000002E-2</v>
      </c>
      <c r="G39">
        <f>wt!G39*n!G39</f>
        <v>3.3319730400000004E-2</v>
      </c>
      <c r="H39">
        <f>wt!H39*n!H39</f>
        <v>0.18764739500000002</v>
      </c>
      <c r="I39">
        <f>wt!I39*n!I39</f>
        <v>0.1235014228</v>
      </c>
      <c r="J39">
        <f>wt!J39*n!J39</f>
        <v>2.6302772800000002E-2</v>
      </c>
      <c r="K39">
        <f>wt!K39*n!K39</f>
        <v>8.9321403600000002E-2</v>
      </c>
    </row>
    <row r="40" spans="1:11" x14ac:dyDescent="0.2">
      <c r="A40">
        <v>2008</v>
      </c>
      <c r="B40">
        <f>wt!B40*n!B40</f>
        <v>0.16157200999999999</v>
      </c>
      <c r="C40">
        <f>wt!C40*n!C40</f>
        <v>0.27306219000000004</v>
      </c>
      <c r="D40">
        <f>wt!D40*n!D40</f>
        <v>0.29642587800000003</v>
      </c>
      <c r="E40">
        <f>wt!E40*n!E40</f>
        <v>9.8568824999999999E-2</v>
      </c>
      <c r="F40">
        <f>wt!F40*n!F40</f>
        <v>3.4102560800000001E-2</v>
      </c>
      <c r="G40">
        <f>wt!G40*n!G40</f>
        <v>2.8726859000000004E-2</v>
      </c>
      <c r="H40">
        <f>wt!H40*n!H40</f>
        <v>2.8353690400000003E-2</v>
      </c>
      <c r="I40">
        <f>wt!I40*n!I40</f>
        <v>0.14699828000000001</v>
      </c>
      <c r="J40">
        <f>wt!J40*n!J40</f>
        <v>0.10493248640000001</v>
      </c>
      <c r="K40">
        <f>wt!K40*n!K40</f>
        <v>8.9194107599999989E-2</v>
      </c>
    </row>
    <row r="41" spans="1:11" x14ac:dyDescent="0.2">
      <c r="A41">
        <v>2009</v>
      </c>
      <c r="B41">
        <f>wt!B41*n!B41</f>
        <v>7.1498720000000002E-2</v>
      </c>
      <c r="C41">
        <f>wt!C41*n!C41</f>
        <v>0.41434236000000002</v>
      </c>
      <c r="D41">
        <f>wt!D41*n!D41</f>
        <v>0.34679062799999999</v>
      </c>
      <c r="E41">
        <f>wt!E41*n!E41</f>
        <v>0.38107545999999998</v>
      </c>
      <c r="F41">
        <f>wt!F41*n!F41</f>
        <v>9.4291954599999991E-2</v>
      </c>
      <c r="G41">
        <f>wt!G41*n!G41</f>
        <v>3.0690615899999999E-2</v>
      </c>
      <c r="H41">
        <f>wt!H41*n!H41</f>
        <v>2.4436972299999998E-2</v>
      </c>
      <c r="I41">
        <f>wt!I41*n!I41</f>
        <v>2.3259304200000001E-2</v>
      </c>
      <c r="J41">
        <f>wt!J41*n!J41</f>
        <v>0.11929957400000001</v>
      </c>
      <c r="K41">
        <f>wt!K41*n!K41</f>
        <v>0.14995671999999999</v>
      </c>
    </row>
    <row r="42" spans="1:11" x14ac:dyDescent="0.2">
      <c r="A42">
        <v>2010</v>
      </c>
      <c r="B42">
        <f>wt!B42*n!B42</f>
        <v>3.1610539999999999E-2</v>
      </c>
      <c r="C42">
        <f>wt!C42*n!C42</f>
        <v>0.18572975999999999</v>
      </c>
      <c r="D42">
        <f>wt!D42*n!D42</f>
        <v>0.40678072000000004</v>
      </c>
      <c r="E42">
        <f>wt!E42*n!E42</f>
        <v>0.33345950400000002</v>
      </c>
      <c r="F42">
        <f>wt!F42*n!F42</f>
        <v>0.30008329</v>
      </c>
      <c r="G42">
        <f>wt!G42*n!G42</f>
        <v>8.1264665099999994E-2</v>
      </c>
      <c r="H42">
        <f>wt!H42*n!H42</f>
        <v>2.3773157499999999E-2</v>
      </c>
      <c r="I42">
        <f>wt!I42*n!I42</f>
        <v>1.8282506800000001E-2</v>
      </c>
      <c r="J42">
        <f>wt!J42*n!J42</f>
        <v>1.7582316180000002E-2</v>
      </c>
      <c r="K42">
        <f>wt!K42*n!K42</f>
        <v>0.19973597739999999</v>
      </c>
    </row>
    <row r="43" spans="1:11" x14ac:dyDescent="0.2">
      <c r="A43">
        <v>2011</v>
      </c>
      <c r="B43">
        <f>wt!B43*n!B43</f>
        <v>0.14764288</v>
      </c>
      <c r="C43">
        <f>wt!C43*n!C43</f>
        <v>7.3540790999999994E-2</v>
      </c>
      <c r="D43">
        <f>wt!D43*n!D43</f>
        <v>0.17022159000000001</v>
      </c>
      <c r="E43">
        <f>wt!E43*n!E43</f>
        <v>0.36970839599999994</v>
      </c>
      <c r="F43">
        <f>wt!F43*n!F43</f>
        <v>0.26842297999999998</v>
      </c>
      <c r="G43">
        <f>wt!G43*n!G43</f>
        <v>0.25778269999999998</v>
      </c>
      <c r="H43">
        <f>wt!H43*n!H43</f>
        <v>6.0489110499999998E-2</v>
      </c>
      <c r="I43">
        <f>wt!I43*n!I43</f>
        <v>1.71405936E-2</v>
      </c>
      <c r="J43">
        <f>wt!J43*n!J43</f>
        <v>1.4249187300000001E-2</v>
      </c>
      <c r="K43">
        <f>wt!K43*n!K43</f>
        <v>0.15881877899999999</v>
      </c>
    </row>
    <row r="44" spans="1:11" x14ac:dyDescent="0.2">
      <c r="A44">
        <v>2012</v>
      </c>
      <c r="B44">
        <f>wt!B44*n!B44</f>
        <v>2.0556000000000001E-2</v>
      </c>
      <c r="C44">
        <f>wt!C44*n!C44</f>
        <v>0.30063806999999998</v>
      </c>
      <c r="D44">
        <f>wt!D44*n!D44</f>
        <v>6.500396E-2</v>
      </c>
      <c r="E44">
        <f>wt!E44*n!E44</f>
        <v>0.18568221300000001</v>
      </c>
      <c r="F44">
        <f>wt!F44*n!F44</f>
        <v>0.355932794</v>
      </c>
      <c r="G44">
        <f>wt!G44*n!G44</f>
        <v>0.23953974000000003</v>
      </c>
      <c r="H44">
        <f>wt!H44*n!H44</f>
        <v>0.19514651099999997</v>
      </c>
      <c r="I44">
        <f>wt!I44*n!I44</f>
        <v>4.4029583499999997E-2</v>
      </c>
      <c r="J44">
        <f>wt!J44*n!J44</f>
        <v>1.289948261E-2</v>
      </c>
      <c r="K44">
        <f>wt!K44*n!K44</f>
        <v>0.12557880929999998</v>
      </c>
    </row>
    <row r="45" spans="1:11" x14ac:dyDescent="0.2">
      <c r="A45">
        <v>2013</v>
      </c>
      <c r="B45">
        <f>wt!B45*n!B45</f>
        <v>0.74357399999999996</v>
      </c>
      <c r="C45">
        <f>wt!C45*n!C45</f>
        <v>4.6068911999999997E-2</v>
      </c>
      <c r="D45">
        <f>wt!D45*n!D45</f>
        <v>0.27583542</v>
      </c>
      <c r="E45">
        <f>wt!E45*n!E45</f>
        <v>8.1641778600000006E-2</v>
      </c>
      <c r="F45">
        <f>wt!F45*n!F45</f>
        <v>0.16869463799999998</v>
      </c>
      <c r="G45">
        <f>wt!G45*n!G45</f>
        <v>0.28543464600000001</v>
      </c>
      <c r="H45">
        <f>wt!H45*n!H45</f>
        <v>0.17749929</v>
      </c>
      <c r="I45">
        <f>wt!I45*n!I45</f>
        <v>0.13571641860000003</v>
      </c>
      <c r="J45">
        <f>wt!J45*n!J45</f>
        <v>3.0449353499999998E-2</v>
      </c>
      <c r="K45">
        <f>wt!K45*n!K45</f>
        <v>0.1003605456</v>
      </c>
    </row>
    <row r="46" spans="1:11" x14ac:dyDescent="0.2">
      <c r="A46">
        <v>2014</v>
      </c>
      <c r="B46">
        <f>wt!B46*n!B46</f>
        <v>5.3016079999999993E-2</v>
      </c>
      <c r="C46">
        <f>wt!C46*n!C46</f>
        <v>1.9628762000000002</v>
      </c>
      <c r="D46">
        <f>wt!D46*n!D46</f>
        <v>4.1964540000000002E-2</v>
      </c>
      <c r="E46">
        <f>wt!E46*n!E46</f>
        <v>0.29315107499999998</v>
      </c>
      <c r="F46">
        <f>wt!F46*n!F46</f>
        <v>5.8619639999999994E-2</v>
      </c>
      <c r="G46">
        <f>wt!G46*n!G46</f>
        <v>0.1132136154</v>
      </c>
      <c r="H46">
        <f>wt!H46*n!H46</f>
        <v>0.19642334099999997</v>
      </c>
      <c r="I46">
        <f>wt!I46*n!I46</f>
        <v>0.11599053399999999</v>
      </c>
      <c r="J46">
        <f>wt!J46*n!J46</f>
        <v>8.96536416E-2</v>
      </c>
      <c r="K46">
        <f>wt!K46*n!K46</f>
        <v>8.5590941799999987E-2</v>
      </c>
    </row>
    <row r="47" spans="1:11" x14ac:dyDescent="0.2">
      <c r="A47">
        <v>2015</v>
      </c>
      <c r="B47">
        <f>wt!B47*n!B47</f>
        <v>1.2503073000000001E-3</v>
      </c>
      <c r="C47">
        <f>wt!C47*n!C47</f>
        <v>0.10511418599999998</v>
      </c>
      <c r="D47">
        <f>wt!D47*n!D47</f>
        <v>1.6960805999999999</v>
      </c>
      <c r="E47">
        <f>wt!E47*n!E47</f>
        <v>3.7086234999999995E-2</v>
      </c>
      <c r="F47">
        <f>wt!F47*n!F47</f>
        <v>0.209028093</v>
      </c>
      <c r="G47">
        <f>wt!G47*n!G47</f>
        <v>3.6492453000000001E-2</v>
      </c>
      <c r="H47">
        <f>wt!H47*n!H47</f>
        <v>7.2258809000000007E-2</v>
      </c>
      <c r="I47">
        <f>wt!I47*n!I47</f>
        <v>0.11782819440000002</v>
      </c>
      <c r="J47">
        <f>wt!J47*n!J47</f>
        <v>6.8897672800000004E-2</v>
      </c>
      <c r="K47">
        <f>wt!K47*n!K47</f>
        <v>0.10701535</v>
      </c>
    </row>
    <row r="48" spans="1:11" x14ac:dyDescent="0.2">
      <c r="A48">
        <v>2016</v>
      </c>
      <c r="B48">
        <f>wt!B48*n!B48</f>
        <v>2.1429035999999998E-4</v>
      </c>
      <c r="C48">
        <f>wt!C48*n!C48</f>
        <v>2.03793408E-3</v>
      </c>
      <c r="D48">
        <f>wt!D48*n!D48</f>
        <v>0.12775244299999999</v>
      </c>
      <c r="E48">
        <f>wt!E48*n!E48</f>
        <v>1.7563027200000001</v>
      </c>
      <c r="F48">
        <f>wt!F48*n!F48</f>
        <v>3.0707683600000004E-2</v>
      </c>
      <c r="G48">
        <f>wt!G48*n!G48</f>
        <v>0.13538845199999999</v>
      </c>
      <c r="H48">
        <f>wt!H48*n!H48</f>
        <v>2.38370951E-2</v>
      </c>
      <c r="I48">
        <f>wt!I48*n!I48</f>
        <v>4.4850856000000001E-2</v>
      </c>
      <c r="J48">
        <f>wt!J48*n!J48</f>
        <v>6.9549506799999994E-2</v>
      </c>
      <c r="K48">
        <f>wt!K48*n!K48</f>
        <v>0.11871410260000001</v>
      </c>
    </row>
    <row r="49" spans="1:11" x14ac:dyDescent="0.2">
      <c r="A49">
        <v>2017</v>
      </c>
      <c r="B49">
        <f>wt!B49*n!B49</f>
        <v>8.0718079999999998E-2</v>
      </c>
      <c r="C49">
        <f>wt!C49*n!C49</f>
        <v>3.3204639999999999E-4</v>
      </c>
      <c r="D49">
        <f>wt!D49*n!D49</f>
        <v>3.0214847999999999E-3</v>
      </c>
      <c r="E49">
        <f>wt!E49*n!E49</f>
        <v>0.10565003999999999</v>
      </c>
      <c r="F49">
        <f>wt!F49*n!F49</f>
        <v>1.2695641</v>
      </c>
      <c r="G49">
        <f>wt!G49*n!G49</f>
        <v>2.0564680200000001E-2</v>
      </c>
      <c r="H49">
        <f>wt!H49*n!H49</f>
        <v>9.5311537499999988E-2</v>
      </c>
      <c r="I49">
        <f>wt!I49*n!I49</f>
        <v>1.6441766E-2</v>
      </c>
      <c r="J49">
        <f>wt!J49*n!J49</f>
        <v>2.740488E-2</v>
      </c>
      <c r="K49">
        <f>wt!K49*n!K49</f>
        <v>0.1339302976</v>
      </c>
    </row>
    <row r="50" spans="1:11" x14ac:dyDescent="0.2">
      <c r="A50">
        <v>2018</v>
      </c>
      <c r="B50">
        <f>wt!B50*n!B50</f>
        <v>0.20576543999999999</v>
      </c>
      <c r="C50">
        <f>wt!C50*n!C50</f>
        <v>0.11849107199999999</v>
      </c>
      <c r="D50">
        <f>wt!D50*n!D50</f>
        <v>4.7471616000000004E-4</v>
      </c>
      <c r="E50">
        <f>wt!E50*n!E50</f>
        <v>1.9629326999999999E-3</v>
      </c>
      <c r="F50">
        <f>wt!F50*n!F50</f>
        <v>6.9342629700000005E-2</v>
      </c>
      <c r="G50">
        <f>wt!G50*n!G50</f>
        <v>0.90397693999999995</v>
      </c>
      <c r="H50">
        <f>wt!H50*n!H50</f>
        <v>1.5706241999999999E-2</v>
      </c>
      <c r="I50">
        <f>wt!I50*n!I50</f>
        <v>6.9801637400000005E-2</v>
      </c>
      <c r="J50">
        <f>wt!J50*n!J50</f>
        <v>1.0164477689999998E-2</v>
      </c>
      <c r="K50">
        <f>wt!K50*n!K50</f>
        <v>0.11485897600000002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83F8F-5F88-594C-B495-D5A393F5811C}">
  <dimension ref="A1:K50"/>
  <sheetViews>
    <sheetView workbookViewId="0">
      <selection activeCell="B1" sqref="B1:K1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1970</v>
      </c>
      <c r="B2">
        <v>4.4999999999999998E-2</v>
      </c>
      <c r="C2">
        <v>0.16300000000000001</v>
      </c>
      <c r="D2">
        <v>0.45500000000000002</v>
      </c>
      <c r="E2">
        <v>0.61499999999999999</v>
      </c>
      <c r="F2">
        <v>0.76100000000000001</v>
      </c>
      <c r="G2">
        <v>0.879</v>
      </c>
      <c r="H2">
        <v>0.96299999999999997</v>
      </c>
      <c r="I2">
        <v>1.018</v>
      </c>
      <c r="J2">
        <v>1.0740000000000001</v>
      </c>
      <c r="K2">
        <v>1.23</v>
      </c>
    </row>
    <row r="3" spans="1:11" x14ac:dyDescent="0.2">
      <c r="A3">
        <v>1971</v>
      </c>
      <c r="B3">
        <v>4.4999999999999998E-2</v>
      </c>
      <c r="C3">
        <v>0.16300000000000001</v>
      </c>
      <c r="D3">
        <v>0.45500000000000002</v>
      </c>
      <c r="E3">
        <v>0.61499999999999999</v>
      </c>
      <c r="F3">
        <v>0.76100000000000001</v>
      </c>
      <c r="G3">
        <v>0.879</v>
      </c>
      <c r="H3">
        <v>0.96299999999999997</v>
      </c>
      <c r="I3">
        <v>1.018</v>
      </c>
      <c r="J3">
        <v>1.0740000000000001</v>
      </c>
      <c r="K3">
        <v>1.23</v>
      </c>
    </row>
    <row r="4" spans="1:11" x14ac:dyDescent="0.2">
      <c r="A4">
        <v>1972</v>
      </c>
      <c r="B4">
        <v>4.4999999999999998E-2</v>
      </c>
      <c r="C4">
        <v>0.16300000000000001</v>
      </c>
      <c r="D4">
        <v>0.45500000000000002</v>
      </c>
      <c r="E4">
        <v>0.61499999999999999</v>
      </c>
      <c r="F4">
        <v>0.76100000000000001</v>
      </c>
      <c r="G4">
        <v>0.879</v>
      </c>
      <c r="H4">
        <v>0.96299999999999997</v>
      </c>
      <c r="I4">
        <v>1.018</v>
      </c>
      <c r="J4">
        <v>1.0740000000000001</v>
      </c>
      <c r="K4">
        <v>1.23</v>
      </c>
    </row>
    <row r="5" spans="1:11" x14ac:dyDescent="0.2">
      <c r="A5">
        <v>1973</v>
      </c>
      <c r="B5">
        <v>4.4999999999999998E-2</v>
      </c>
      <c r="C5">
        <v>0.16300000000000001</v>
      </c>
      <c r="D5">
        <v>0.45500000000000002</v>
      </c>
      <c r="E5">
        <v>0.61499999999999999</v>
      </c>
      <c r="F5">
        <v>0.76100000000000001</v>
      </c>
      <c r="G5">
        <v>0.879</v>
      </c>
      <c r="H5">
        <v>0.96299999999999997</v>
      </c>
      <c r="I5">
        <v>1.018</v>
      </c>
      <c r="J5">
        <v>1.0740000000000001</v>
      </c>
      <c r="K5">
        <v>1.23</v>
      </c>
    </row>
    <row r="6" spans="1:11" x14ac:dyDescent="0.2">
      <c r="A6">
        <v>1974</v>
      </c>
      <c r="B6">
        <v>4.4999999999999998E-2</v>
      </c>
      <c r="C6">
        <v>0.16300000000000001</v>
      </c>
      <c r="D6">
        <v>0.45500000000000002</v>
      </c>
      <c r="E6">
        <v>0.61499999999999999</v>
      </c>
      <c r="F6">
        <v>0.76100000000000001</v>
      </c>
      <c r="G6">
        <v>0.879</v>
      </c>
      <c r="H6">
        <v>0.96299999999999997</v>
      </c>
      <c r="I6">
        <v>1.018</v>
      </c>
      <c r="J6">
        <v>1.0740000000000001</v>
      </c>
      <c r="K6">
        <v>1.23</v>
      </c>
    </row>
    <row r="7" spans="1:11" x14ac:dyDescent="0.2">
      <c r="A7">
        <v>1975</v>
      </c>
      <c r="B7">
        <v>4.4999999999999998E-2</v>
      </c>
      <c r="C7">
        <v>0.16300000000000001</v>
      </c>
      <c r="D7">
        <v>0.45500000000000002</v>
      </c>
      <c r="E7">
        <v>0.61499999999999999</v>
      </c>
      <c r="F7">
        <v>0.76100000000000001</v>
      </c>
      <c r="G7">
        <v>0.879</v>
      </c>
      <c r="H7">
        <v>0.96299999999999997</v>
      </c>
      <c r="I7">
        <v>1.018</v>
      </c>
      <c r="J7">
        <v>1.0740000000000001</v>
      </c>
      <c r="K7">
        <v>1.23</v>
      </c>
    </row>
    <row r="8" spans="1:11" x14ac:dyDescent="0.2">
      <c r="A8">
        <v>1976</v>
      </c>
      <c r="B8">
        <v>4.4999999999999998E-2</v>
      </c>
      <c r="C8">
        <v>0.16300000000000001</v>
      </c>
      <c r="D8">
        <v>0.45500000000000002</v>
      </c>
      <c r="E8">
        <v>0.61499999999999999</v>
      </c>
      <c r="F8">
        <v>0.76100000000000001</v>
      </c>
      <c r="G8">
        <v>0.879</v>
      </c>
      <c r="H8">
        <v>0.96299999999999997</v>
      </c>
      <c r="I8">
        <v>1.018</v>
      </c>
      <c r="J8">
        <v>1.0740000000000001</v>
      </c>
      <c r="K8">
        <v>1.23</v>
      </c>
    </row>
    <row r="9" spans="1:11" x14ac:dyDescent="0.2">
      <c r="A9">
        <v>1977</v>
      </c>
      <c r="B9">
        <v>4.4999999999999998E-2</v>
      </c>
      <c r="C9">
        <v>0.16300000000000001</v>
      </c>
      <c r="D9">
        <v>0.45500000000000002</v>
      </c>
      <c r="E9">
        <v>0.61499999999999999</v>
      </c>
      <c r="F9">
        <v>0.76100000000000001</v>
      </c>
      <c r="G9">
        <v>0.879</v>
      </c>
      <c r="H9">
        <v>0.96299999999999997</v>
      </c>
      <c r="I9">
        <v>1.018</v>
      </c>
      <c r="J9">
        <v>1.0740000000000001</v>
      </c>
      <c r="K9">
        <v>1.23</v>
      </c>
    </row>
    <row r="10" spans="1:11" x14ac:dyDescent="0.2">
      <c r="A10">
        <v>1978</v>
      </c>
      <c r="B10">
        <v>4.4999999999999998E-2</v>
      </c>
      <c r="C10">
        <v>0.16300000000000001</v>
      </c>
      <c r="D10">
        <v>0.45500000000000002</v>
      </c>
      <c r="E10">
        <v>0.61499999999999999</v>
      </c>
      <c r="F10">
        <v>0.76100000000000001</v>
      </c>
      <c r="G10">
        <v>0.879</v>
      </c>
      <c r="H10">
        <v>0.96299999999999997</v>
      </c>
      <c r="I10">
        <v>1.018</v>
      </c>
      <c r="J10">
        <v>1.0740000000000001</v>
      </c>
      <c r="K10">
        <v>1.23</v>
      </c>
    </row>
    <row r="11" spans="1:11" x14ac:dyDescent="0.2">
      <c r="A11">
        <v>1979</v>
      </c>
      <c r="B11">
        <v>4.4999999999999998E-2</v>
      </c>
      <c r="C11">
        <v>0.16300000000000001</v>
      </c>
      <c r="D11">
        <v>0.45500000000000002</v>
      </c>
      <c r="E11">
        <v>0.61499999999999999</v>
      </c>
      <c r="F11">
        <v>0.76100000000000001</v>
      </c>
      <c r="G11">
        <v>0.879</v>
      </c>
      <c r="H11">
        <v>0.96299999999999997</v>
      </c>
      <c r="I11">
        <v>1.018</v>
      </c>
      <c r="J11">
        <v>1.0740000000000001</v>
      </c>
      <c r="K11">
        <v>1.23</v>
      </c>
    </row>
    <row r="12" spans="1:11" x14ac:dyDescent="0.2">
      <c r="A12">
        <v>1980</v>
      </c>
      <c r="B12">
        <v>4.4999999999999998E-2</v>
      </c>
      <c r="C12">
        <v>0.16300000000000001</v>
      </c>
      <c r="D12">
        <v>0.45500000000000002</v>
      </c>
      <c r="E12">
        <v>0.61499999999999999</v>
      </c>
      <c r="F12">
        <v>0.76100000000000001</v>
      </c>
      <c r="G12">
        <v>0.879</v>
      </c>
      <c r="H12">
        <v>0.96299999999999997</v>
      </c>
      <c r="I12">
        <v>1.018</v>
      </c>
      <c r="J12">
        <v>1.0740000000000001</v>
      </c>
      <c r="K12">
        <v>1.23</v>
      </c>
    </row>
    <row r="13" spans="1:11" x14ac:dyDescent="0.2">
      <c r="A13">
        <v>1981</v>
      </c>
      <c r="B13">
        <v>4.4999999999999998E-2</v>
      </c>
      <c r="C13">
        <v>0.16300000000000001</v>
      </c>
      <c r="D13">
        <v>0.45500000000000002</v>
      </c>
      <c r="E13">
        <v>0.61499999999999999</v>
      </c>
      <c r="F13">
        <v>0.76100000000000001</v>
      </c>
      <c r="G13">
        <v>0.879</v>
      </c>
      <c r="H13">
        <v>0.96299999999999997</v>
      </c>
      <c r="I13">
        <v>1.018</v>
      </c>
      <c r="J13">
        <v>1.0740000000000001</v>
      </c>
      <c r="K13">
        <v>1.23</v>
      </c>
    </row>
    <row r="14" spans="1:11" x14ac:dyDescent="0.2">
      <c r="A14">
        <v>1982</v>
      </c>
      <c r="B14">
        <v>4.4999999999999998E-2</v>
      </c>
      <c r="C14">
        <v>0.16300000000000001</v>
      </c>
      <c r="D14">
        <v>0.45500000000000002</v>
      </c>
      <c r="E14">
        <v>0.61499999999999999</v>
      </c>
      <c r="F14">
        <v>0.76100000000000001</v>
      </c>
      <c r="G14">
        <v>0.879</v>
      </c>
      <c r="H14">
        <v>0.96299999999999997</v>
      </c>
      <c r="I14">
        <v>1.018</v>
      </c>
      <c r="J14">
        <v>1.0740000000000001</v>
      </c>
      <c r="K14">
        <v>1.23</v>
      </c>
    </row>
    <row r="15" spans="1:11" x14ac:dyDescent="0.2">
      <c r="A15">
        <v>1983</v>
      </c>
      <c r="B15">
        <v>4.4999999999999998E-2</v>
      </c>
      <c r="C15">
        <v>0.16300000000000001</v>
      </c>
      <c r="D15">
        <v>0.45500000000000002</v>
      </c>
      <c r="E15">
        <v>0.61499999999999999</v>
      </c>
      <c r="F15">
        <v>0.76100000000000001</v>
      </c>
      <c r="G15">
        <v>0.879</v>
      </c>
      <c r="H15">
        <v>0.96299999999999997</v>
      </c>
      <c r="I15">
        <v>1.018</v>
      </c>
      <c r="J15">
        <v>1.0740000000000001</v>
      </c>
      <c r="K15">
        <v>1.23</v>
      </c>
    </row>
    <row r="16" spans="1:11" x14ac:dyDescent="0.2">
      <c r="A16">
        <v>1984</v>
      </c>
      <c r="B16">
        <v>6.2E-2</v>
      </c>
      <c r="C16">
        <v>0.157</v>
      </c>
      <c r="D16">
        <v>0.53</v>
      </c>
      <c r="E16">
        <v>0.66100000000000003</v>
      </c>
      <c r="F16">
        <v>0.74</v>
      </c>
      <c r="G16">
        <v>0.83399999999999996</v>
      </c>
      <c r="H16">
        <v>0.90400000000000003</v>
      </c>
      <c r="I16">
        <v>0.96</v>
      </c>
      <c r="J16">
        <v>0.99099999999999999</v>
      </c>
      <c r="K16">
        <v>1.196</v>
      </c>
    </row>
    <row r="17" spans="1:11" x14ac:dyDescent="0.2">
      <c r="A17">
        <v>1985</v>
      </c>
      <c r="B17">
        <v>4.4999999999999998E-2</v>
      </c>
      <c r="C17">
        <v>0.16300000000000001</v>
      </c>
      <c r="D17">
        <v>0.45500000000000002</v>
      </c>
      <c r="E17">
        <v>0.61499999999999999</v>
      </c>
      <c r="F17">
        <v>0.76100000000000001</v>
      </c>
      <c r="G17">
        <v>0.879</v>
      </c>
      <c r="H17">
        <v>0.96299999999999997</v>
      </c>
      <c r="I17">
        <v>1.018</v>
      </c>
      <c r="J17">
        <v>1.0740000000000001</v>
      </c>
      <c r="K17">
        <v>1.23</v>
      </c>
    </row>
    <row r="18" spans="1:11" x14ac:dyDescent="0.2">
      <c r="A18">
        <v>1986</v>
      </c>
      <c r="B18">
        <v>4.4999999999999998E-2</v>
      </c>
      <c r="C18">
        <v>0.16300000000000001</v>
      </c>
      <c r="D18">
        <v>0.45500000000000002</v>
      </c>
      <c r="E18">
        <v>0.61499999999999999</v>
      </c>
      <c r="F18">
        <v>0.76100000000000001</v>
      </c>
      <c r="G18">
        <v>0.879</v>
      </c>
      <c r="H18">
        <v>0.96299999999999997</v>
      </c>
      <c r="I18">
        <v>1.018</v>
      </c>
      <c r="J18">
        <v>1.0740000000000001</v>
      </c>
      <c r="K18">
        <v>1.23</v>
      </c>
    </row>
    <row r="19" spans="1:11" x14ac:dyDescent="0.2">
      <c r="A19">
        <v>1987</v>
      </c>
      <c r="B19">
        <v>2.8000000000000001E-2</v>
      </c>
      <c r="C19">
        <v>0.17</v>
      </c>
      <c r="D19">
        <v>0.379</v>
      </c>
      <c r="E19">
        <v>0.56899999999999995</v>
      </c>
      <c r="F19">
        <v>0.78100000000000003</v>
      </c>
      <c r="G19">
        <v>0.92300000000000004</v>
      </c>
      <c r="H19">
        <v>1.0209999999999999</v>
      </c>
      <c r="I19">
        <v>1.0760000000000001</v>
      </c>
      <c r="J19">
        <v>1.157</v>
      </c>
      <c r="K19">
        <v>1.264</v>
      </c>
    </row>
    <row r="20" spans="1:11" x14ac:dyDescent="0.2">
      <c r="A20">
        <v>1988</v>
      </c>
      <c r="B20">
        <v>3.7999999999999999E-2</v>
      </c>
      <c r="C20">
        <v>0.17100000000000001</v>
      </c>
      <c r="D20">
        <v>0.34300000000000003</v>
      </c>
      <c r="E20">
        <v>0.56699999999999995</v>
      </c>
      <c r="F20">
        <v>0.77800000000000002</v>
      </c>
      <c r="G20">
        <v>0.91500000000000004</v>
      </c>
      <c r="H20">
        <v>1.0660000000000001</v>
      </c>
      <c r="I20">
        <v>1.105</v>
      </c>
      <c r="J20">
        <v>1.216</v>
      </c>
      <c r="K20">
        <v>1.3680000000000001</v>
      </c>
    </row>
    <row r="21" spans="1:11" x14ac:dyDescent="0.2">
      <c r="A21">
        <v>1989</v>
      </c>
      <c r="B21">
        <v>3.7999999999999999E-2</v>
      </c>
      <c r="C21">
        <v>0.17100000000000001</v>
      </c>
      <c r="D21">
        <v>0.34300000000000003</v>
      </c>
      <c r="E21">
        <v>0.56699999999999995</v>
      </c>
      <c r="F21">
        <v>0.77800000000000002</v>
      </c>
      <c r="G21">
        <v>0.91500000000000004</v>
      </c>
      <c r="H21">
        <v>1.0660000000000001</v>
      </c>
      <c r="I21">
        <v>1.105</v>
      </c>
      <c r="J21">
        <v>1.216</v>
      </c>
      <c r="K21">
        <v>1.3680000000000001</v>
      </c>
    </row>
    <row r="22" spans="1:11" x14ac:dyDescent="0.2">
      <c r="A22">
        <v>1990</v>
      </c>
      <c r="B22">
        <v>4.8000000000000001E-2</v>
      </c>
      <c r="C22">
        <v>0.17299999999999999</v>
      </c>
      <c r="D22">
        <v>0.30599999999999999</v>
      </c>
      <c r="E22">
        <v>0.56399999999999995</v>
      </c>
      <c r="F22">
        <v>0.77600000000000002</v>
      </c>
      <c r="G22">
        <v>0.90600000000000003</v>
      </c>
      <c r="H22">
        <v>1.1120000000000001</v>
      </c>
      <c r="I22">
        <v>1.1339999999999999</v>
      </c>
      <c r="J22">
        <v>1.2749999999999999</v>
      </c>
      <c r="K22">
        <v>1.472</v>
      </c>
    </row>
    <row r="23" spans="1:11" x14ac:dyDescent="0.2">
      <c r="A23">
        <v>1991</v>
      </c>
      <c r="B23">
        <v>4.3999999999999997E-2</v>
      </c>
      <c r="C23">
        <v>0.16800000000000001</v>
      </c>
      <c r="D23">
        <v>0.39100000000000001</v>
      </c>
      <c r="E23">
        <v>0.622</v>
      </c>
      <c r="F23">
        <v>0.78700000000000003</v>
      </c>
      <c r="G23">
        <v>0.91900000000000004</v>
      </c>
      <c r="H23">
        <v>1.0840000000000001</v>
      </c>
      <c r="I23">
        <v>1.2190000000000001</v>
      </c>
      <c r="J23">
        <v>1.3220000000000001</v>
      </c>
      <c r="K23">
        <v>1.4419999999999999</v>
      </c>
    </row>
    <row r="24" spans="1:11" x14ac:dyDescent="0.2">
      <c r="A24">
        <v>1992</v>
      </c>
      <c r="B24">
        <v>4.3999999999999997E-2</v>
      </c>
      <c r="C24">
        <v>0.16800000000000001</v>
      </c>
      <c r="D24">
        <v>0.39100000000000001</v>
      </c>
      <c r="E24">
        <v>0.622</v>
      </c>
      <c r="F24">
        <v>0.78700000000000003</v>
      </c>
      <c r="G24">
        <v>0.91900000000000004</v>
      </c>
      <c r="H24">
        <v>1.0840000000000001</v>
      </c>
      <c r="I24">
        <v>1.2190000000000001</v>
      </c>
      <c r="J24">
        <v>1.3220000000000001</v>
      </c>
      <c r="K24">
        <v>1.4419999999999999</v>
      </c>
    </row>
    <row r="25" spans="1:11" x14ac:dyDescent="0.2">
      <c r="A25">
        <v>1993</v>
      </c>
      <c r="B25">
        <v>4.1000000000000002E-2</v>
      </c>
      <c r="C25">
        <v>0.16400000000000001</v>
      </c>
      <c r="D25">
        <v>0.47499999999999998</v>
      </c>
      <c r="E25">
        <v>0.68</v>
      </c>
      <c r="F25">
        <v>0.79700000000000004</v>
      </c>
      <c r="G25">
        <v>0.93200000000000005</v>
      </c>
      <c r="H25">
        <v>1.0569999999999999</v>
      </c>
      <c r="I25">
        <v>1.304</v>
      </c>
      <c r="J25">
        <v>1.369</v>
      </c>
      <c r="K25">
        <v>1.4119999999999999</v>
      </c>
    </row>
    <row r="26" spans="1:11" x14ac:dyDescent="0.2">
      <c r="A26">
        <v>1994</v>
      </c>
      <c r="B26">
        <v>3.5000000000000003E-2</v>
      </c>
      <c r="C26">
        <v>0.13100000000000001</v>
      </c>
      <c r="D26">
        <v>0.4</v>
      </c>
      <c r="E26">
        <v>0.69799999999999995</v>
      </c>
      <c r="F26">
        <v>0.86099999999999999</v>
      </c>
      <c r="G26">
        <v>0.97099999999999997</v>
      </c>
      <c r="H26">
        <v>1.071</v>
      </c>
      <c r="I26">
        <v>1.2450000000000001</v>
      </c>
      <c r="J26">
        <v>1.306</v>
      </c>
      <c r="K26">
        <v>1.421</v>
      </c>
    </row>
    <row r="27" spans="1:11" x14ac:dyDescent="0.2">
      <c r="A27">
        <v>1995</v>
      </c>
      <c r="B27">
        <v>3.5000000000000003E-2</v>
      </c>
      <c r="C27">
        <v>0.13100000000000001</v>
      </c>
      <c r="D27">
        <v>0.4</v>
      </c>
      <c r="E27">
        <v>0.69799999999999995</v>
      </c>
      <c r="F27">
        <v>0.86099999999999999</v>
      </c>
      <c r="G27">
        <v>0.97099999999999997</v>
      </c>
      <c r="H27">
        <v>1.071</v>
      </c>
      <c r="I27">
        <v>1.2450000000000001</v>
      </c>
      <c r="J27">
        <v>1.306</v>
      </c>
      <c r="K27">
        <v>1.421</v>
      </c>
    </row>
    <row r="28" spans="1:11" x14ac:dyDescent="0.2">
      <c r="A28">
        <v>1996</v>
      </c>
      <c r="B28">
        <v>0.03</v>
      </c>
      <c r="C28">
        <v>9.7000000000000003E-2</v>
      </c>
      <c r="D28">
        <v>0.32500000000000001</v>
      </c>
      <c r="E28">
        <v>0.71599999999999997</v>
      </c>
      <c r="F28">
        <v>0.92500000000000004</v>
      </c>
      <c r="G28">
        <v>1.0089999999999999</v>
      </c>
      <c r="H28">
        <v>1.085</v>
      </c>
      <c r="I28">
        <v>1.1859999999999999</v>
      </c>
      <c r="J28">
        <v>1.2430000000000001</v>
      </c>
      <c r="K28">
        <v>1.43</v>
      </c>
    </row>
    <row r="29" spans="1:11" x14ac:dyDescent="0.2">
      <c r="A29">
        <v>1997</v>
      </c>
      <c r="B29">
        <v>2.7E-2</v>
      </c>
      <c r="C29">
        <v>0.121</v>
      </c>
      <c r="D29">
        <v>0.34899999999999998</v>
      </c>
      <c r="E29">
        <v>0.65500000000000003</v>
      </c>
      <c r="F29">
        <v>0.81200000000000006</v>
      </c>
      <c r="G29">
        <v>0.89800000000000002</v>
      </c>
      <c r="H29">
        <v>0.97699999999999998</v>
      </c>
      <c r="I29">
        <v>1.127</v>
      </c>
      <c r="J29">
        <v>1.2330000000000001</v>
      </c>
      <c r="K29">
        <v>1.3580000000000001</v>
      </c>
    </row>
    <row r="30" spans="1:11" x14ac:dyDescent="0.2">
      <c r="A30">
        <v>1998</v>
      </c>
      <c r="B30">
        <v>2.7E-2</v>
      </c>
      <c r="C30">
        <v>0.121</v>
      </c>
      <c r="D30">
        <v>0.34899999999999998</v>
      </c>
      <c r="E30">
        <v>0.65500000000000003</v>
      </c>
      <c r="F30">
        <v>0.81200000000000006</v>
      </c>
      <c r="G30">
        <v>0.89800000000000002</v>
      </c>
      <c r="H30">
        <v>0.97699999999999998</v>
      </c>
      <c r="I30">
        <v>1.127</v>
      </c>
      <c r="J30">
        <v>1.2330000000000001</v>
      </c>
      <c r="K30">
        <v>1.3580000000000001</v>
      </c>
    </row>
    <row r="31" spans="1:11" x14ac:dyDescent="0.2">
      <c r="A31">
        <v>1999</v>
      </c>
      <c r="B31">
        <v>2.3E-2</v>
      </c>
      <c r="C31">
        <v>0.14399999999999999</v>
      </c>
      <c r="D31">
        <v>0.374</v>
      </c>
      <c r="E31">
        <v>0.59299999999999997</v>
      </c>
      <c r="F31">
        <v>0.7</v>
      </c>
      <c r="G31">
        <v>0.78700000000000003</v>
      </c>
      <c r="H31">
        <v>0.86799999999999999</v>
      </c>
      <c r="I31">
        <v>1.069</v>
      </c>
      <c r="J31">
        <v>1.2230000000000001</v>
      </c>
      <c r="K31">
        <v>1.2849999999999999</v>
      </c>
    </row>
    <row r="32" spans="1:11" x14ac:dyDescent="0.2">
      <c r="A32">
        <v>2000</v>
      </c>
      <c r="B32">
        <v>2.7E-2</v>
      </c>
      <c r="C32">
        <v>0.125</v>
      </c>
      <c r="D32">
        <v>0.39200000000000002</v>
      </c>
      <c r="E32">
        <v>0.64600000000000002</v>
      </c>
      <c r="F32">
        <v>0.81299999999999994</v>
      </c>
      <c r="G32">
        <v>0.92400000000000004</v>
      </c>
      <c r="H32">
        <v>1.0349999999999999</v>
      </c>
      <c r="I32">
        <v>1.2410000000000001</v>
      </c>
      <c r="J32">
        <v>1.258</v>
      </c>
      <c r="K32">
        <v>1.383</v>
      </c>
    </row>
    <row r="33" spans="1:11" x14ac:dyDescent="0.2">
      <c r="A33">
        <v>2001</v>
      </c>
      <c r="B33">
        <v>3.1E-2</v>
      </c>
      <c r="C33">
        <v>0.105</v>
      </c>
      <c r="D33">
        <v>0.41</v>
      </c>
      <c r="E33">
        <v>0.69799999999999995</v>
      </c>
      <c r="F33">
        <v>0.92500000000000004</v>
      </c>
      <c r="G33">
        <v>1.06</v>
      </c>
      <c r="H33">
        <v>1.2010000000000001</v>
      </c>
      <c r="I33">
        <v>1.413</v>
      </c>
      <c r="J33">
        <v>1.2929999999999999</v>
      </c>
      <c r="K33">
        <v>1.4810000000000001</v>
      </c>
    </row>
    <row r="34" spans="1:11" x14ac:dyDescent="0.2">
      <c r="A34">
        <v>2002</v>
      </c>
      <c r="B34">
        <v>0.04</v>
      </c>
      <c r="C34">
        <v>0.153</v>
      </c>
      <c r="D34">
        <v>0.45300000000000001</v>
      </c>
      <c r="E34">
        <v>0.64600000000000002</v>
      </c>
      <c r="F34">
        <v>0.83699999999999997</v>
      </c>
      <c r="G34">
        <v>1.0049999999999999</v>
      </c>
      <c r="H34">
        <v>1.1739999999999999</v>
      </c>
      <c r="I34">
        <v>1.2809999999999999</v>
      </c>
      <c r="J34">
        <v>1.337</v>
      </c>
      <c r="K34">
        <v>1.502</v>
      </c>
    </row>
    <row r="35" spans="1:11" x14ac:dyDescent="0.2">
      <c r="A35">
        <v>2003</v>
      </c>
      <c r="B35">
        <v>4.9000000000000002E-2</v>
      </c>
      <c r="C35">
        <v>0.20100000000000001</v>
      </c>
      <c r="D35">
        <v>0.496</v>
      </c>
      <c r="E35">
        <v>0.59299999999999997</v>
      </c>
      <c r="F35">
        <v>0.748</v>
      </c>
      <c r="G35">
        <v>0.95</v>
      </c>
      <c r="H35">
        <v>1.1459999999999999</v>
      </c>
      <c r="I35">
        <v>1.149</v>
      </c>
      <c r="J35">
        <v>1.381</v>
      </c>
      <c r="K35">
        <v>1.5229999999999999</v>
      </c>
    </row>
    <row r="36" spans="1:11" x14ac:dyDescent="0.2">
      <c r="A36">
        <v>2004</v>
      </c>
      <c r="B36">
        <v>3.6999999999999998E-2</v>
      </c>
      <c r="C36">
        <v>0.191</v>
      </c>
      <c r="D36">
        <v>0.46</v>
      </c>
      <c r="E36">
        <v>0.623</v>
      </c>
      <c r="F36">
        <v>0.79200000000000004</v>
      </c>
      <c r="G36">
        <v>0.94699999999999995</v>
      </c>
      <c r="H36">
        <v>1.085</v>
      </c>
      <c r="I36">
        <v>1.1879999999999999</v>
      </c>
      <c r="J36">
        <v>1.3320000000000001</v>
      </c>
      <c r="K36">
        <v>1.5249999999999999</v>
      </c>
    </row>
    <row r="37" spans="1:11" x14ac:dyDescent="0.2">
      <c r="A37">
        <v>2005</v>
      </c>
      <c r="B37">
        <v>2.5000000000000001E-2</v>
      </c>
      <c r="C37">
        <v>0.182</v>
      </c>
      <c r="D37">
        <v>0.42299999999999999</v>
      </c>
      <c r="E37">
        <v>0.65300000000000002</v>
      </c>
      <c r="F37">
        <v>0.83599999999999997</v>
      </c>
      <c r="G37">
        <v>0.94299999999999995</v>
      </c>
      <c r="H37">
        <v>1.024</v>
      </c>
      <c r="I37">
        <v>1.228</v>
      </c>
      <c r="J37">
        <v>1.2829999999999999</v>
      </c>
      <c r="K37">
        <v>1.5269999999999999</v>
      </c>
    </row>
    <row r="38" spans="1:11" x14ac:dyDescent="0.2">
      <c r="A38">
        <v>2006</v>
      </c>
      <c r="B38">
        <v>2.4E-2</v>
      </c>
      <c r="C38">
        <v>0.16500000000000001</v>
      </c>
      <c r="D38">
        <v>0.36499999999999999</v>
      </c>
      <c r="E38">
        <v>0.621</v>
      </c>
      <c r="F38">
        <v>0.91200000000000003</v>
      </c>
      <c r="G38">
        <v>1.071</v>
      </c>
      <c r="H38">
        <v>1.2190000000000001</v>
      </c>
      <c r="I38">
        <v>1.353</v>
      </c>
      <c r="J38">
        <v>1.52</v>
      </c>
      <c r="K38">
        <v>1.6319999999999999</v>
      </c>
    </row>
    <row r="39" spans="1:11" x14ac:dyDescent="0.2">
      <c r="A39">
        <v>2007</v>
      </c>
      <c r="B39">
        <v>2.1999999999999999E-2</v>
      </c>
      <c r="C39">
        <v>0.14799999999999999</v>
      </c>
      <c r="D39">
        <v>0.307</v>
      </c>
      <c r="E39">
        <v>0.58899999999999997</v>
      </c>
      <c r="F39">
        <v>0.98699999999999999</v>
      </c>
      <c r="G39">
        <v>1.1990000000000001</v>
      </c>
      <c r="H39">
        <v>1.415</v>
      </c>
      <c r="I39">
        <v>1.4770000000000001</v>
      </c>
      <c r="J39">
        <v>1.756</v>
      </c>
      <c r="K39">
        <v>1.7370000000000001</v>
      </c>
    </row>
    <row r="40" spans="1:11" x14ac:dyDescent="0.2">
      <c r="A40">
        <v>2008</v>
      </c>
      <c r="B40">
        <v>2.3E-2</v>
      </c>
      <c r="C40">
        <v>0.193</v>
      </c>
      <c r="D40">
        <v>0.39900000000000002</v>
      </c>
      <c r="E40">
        <v>0.72499999999999998</v>
      </c>
      <c r="F40">
        <v>1.034</v>
      </c>
      <c r="G40">
        <v>1.31</v>
      </c>
      <c r="H40">
        <v>1.526</v>
      </c>
      <c r="I40">
        <v>1.6579999999999999</v>
      </c>
      <c r="J40">
        <v>1.8560000000000001</v>
      </c>
      <c r="K40">
        <v>1.8779999999999999</v>
      </c>
    </row>
    <row r="41" spans="1:11" x14ac:dyDescent="0.2">
      <c r="A41">
        <v>2009</v>
      </c>
      <c r="B41">
        <v>2.3E-2</v>
      </c>
      <c r="C41">
        <v>0.23699999999999999</v>
      </c>
      <c r="D41">
        <v>0.49199999999999999</v>
      </c>
      <c r="E41">
        <v>0.86</v>
      </c>
      <c r="F41">
        <v>1.081</v>
      </c>
      <c r="G41">
        <v>1.421</v>
      </c>
      <c r="H41">
        <v>1.637</v>
      </c>
      <c r="I41">
        <v>1.839</v>
      </c>
      <c r="J41">
        <v>1.9550000000000001</v>
      </c>
      <c r="K41">
        <v>2.02</v>
      </c>
    </row>
    <row r="42" spans="1:11" x14ac:dyDescent="0.2">
      <c r="A42">
        <v>2010</v>
      </c>
      <c r="B42">
        <v>2.5999999999999999E-2</v>
      </c>
      <c r="C42">
        <v>0.24</v>
      </c>
      <c r="D42">
        <v>0.46600000000000003</v>
      </c>
      <c r="E42">
        <v>0.78400000000000003</v>
      </c>
      <c r="F42">
        <v>1.03</v>
      </c>
      <c r="G42">
        <v>1.383</v>
      </c>
      <c r="H42">
        <v>1.571</v>
      </c>
      <c r="I42">
        <v>1.748</v>
      </c>
      <c r="J42">
        <v>1.9630000000000001</v>
      </c>
      <c r="K42">
        <v>2.0289999999999999</v>
      </c>
    </row>
    <row r="43" spans="1:11" x14ac:dyDescent="0.2">
      <c r="A43">
        <v>2011</v>
      </c>
      <c r="B43">
        <v>2.8000000000000001E-2</v>
      </c>
      <c r="C43">
        <v>0.24299999999999999</v>
      </c>
      <c r="D43">
        <v>0.441</v>
      </c>
      <c r="E43">
        <v>0.70799999999999996</v>
      </c>
      <c r="F43">
        <v>0.98</v>
      </c>
      <c r="G43">
        <v>1.345</v>
      </c>
      <c r="H43">
        <v>1.5049999999999999</v>
      </c>
      <c r="I43">
        <v>1.6559999999999999</v>
      </c>
      <c r="J43">
        <v>1.97</v>
      </c>
      <c r="K43">
        <v>2.0369999999999999</v>
      </c>
    </row>
    <row r="44" spans="1:11" x14ac:dyDescent="0.2">
      <c r="A44">
        <v>2012</v>
      </c>
      <c r="B44">
        <v>2.4E-2</v>
      </c>
      <c r="C44">
        <v>0.22900000000000001</v>
      </c>
      <c r="D44">
        <v>0.43</v>
      </c>
      <c r="E44">
        <v>0.80100000000000005</v>
      </c>
      <c r="F44">
        <v>1.0629999999999999</v>
      </c>
      <c r="G44">
        <v>1.34</v>
      </c>
      <c r="H44">
        <v>1.5009999999999999</v>
      </c>
      <c r="I44">
        <v>1.615</v>
      </c>
      <c r="J44">
        <v>1.8169999999999999</v>
      </c>
      <c r="K44">
        <v>2.0369999999999999</v>
      </c>
    </row>
    <row r="45" spans="1:11" x14ac:dyDescent="0.2">
      <c r="A45">
        <v>2013</v>
      </c>
      <c r="B45">
        <v>0.02</v>
      </c>
      <c r="C45">
        <v>0.216</v>
      </c>
      <c r="D45">
        <v>0.42</v>
      </c>
      <c r="E45">
        <v>0.89400000000000002</v>
      </c>
      <c r="F45">
        <v>1.1459999999999999</v>
      </c>
      <c r="G45">
        <v>1.3340000000000001</v>
      </c>
      <c r="H45">
        <v>1.4970000000000001</v>
      </c>
      <c r="I45">
        <v>1.5740000000000001</v>
      </c>
      <c r="J45">
        <v>1.665</v>
      </c>
      <c r="K45">
        <v>2.0369999999999999</v>
      </c>
    </row>
    <row r="46" spans="1:11" x14ac:dyDescent="0.2">
      <c r="A46">
        <v>2014</v>
      </c>
      <c r="B46">
        <v>2.5999999999999999E-2</v>
      </c>
      <c r="C46">
        <v>0.21199999999999999</v>
      </c>
      <c r="D46">
        <v>0.39300000000000002</v>
      </c>
      <c r="E46">
        <v>0.73499999999999999</v>
      </c>
      <c r="F46">
        <v>1.0049999999999999</v>
      </c>
      <c r="G46">
        <v>1.202</v>
      </c>
      <c r="H46">
        <v>1.383</v>
      </c>
      <c r="I46">
        <v>1.474</v>
      </c>
      <c r="J46">
        <v>1.5489999999999999</v>
      </c>
      <c r="K46">
        <v>1.7809999999999999</v>
      </c>
    </row>
    <row r="47" spans="1:11" x14ac:dyDescent="0.2">
      <c r="A47">
        <v>2015</v>
      </c>
      <c r="B47">
        <v>3.3000000000000002E-2</v>
      </c>
      <c r="C47">
        <v>0.20699999999999999</v>
      </c>
      <c r="D47">
        <v>0.36599999999999999</v>
      </c>
      <c r="E47">
        <v>0.57499999999999996</v>
      </c>
      <c r="F47">
        <v>0.86299999999999999</v>
      </c>
      <c r="G47">
        <v>1.069</v>
      </c>
      <c r="H47">
        <v>1.27</v>
      </c>
      <c r="I47">
        <v>1.3740000000000001</v>
      </c>
      <c r="J47">
        <v>1.4319999999999999</v>
      </c>
      <c r="K47">
        <v>1.5249999999999999</v>
      </c>
    </row>
    <row r="48" spans="1:11" x14ac:dyDescent="0.2">
      <c r="A48">
        <v>2016</v>
      </c>
      <c r="B48">
        <v>3.5999999999999997E-2</v>
      </c>
      <c r="C48">
        <v>0.216</v>
      </c>
      <c r="D48">
        <v>0.503</v>
      </c>
      <c r="E48">
        <v>0.63200000000000001</v>
      </c>
      <c r="F48">
        <v>0.80300000000000005</v>
      </c>
      <c r="G48">
        <v>0.97799999999999998</v>
      </c>
      <c r="H48">
        <v>1.1830000000000001</v>
      </c>
      <c r="I48">
        <v>1.3360000000000001</v>
      </c>
      <c r="J48">
        <v>1.357</v>
      </c>
      <c r="K48">
        <v>1.514</v>
      </c>
    </row>
    <row r="49" spans="1:11" x14ac:dyDescent="0.2">
      <c r="A49">
        <v>2017</v>
      </c>
      <c r="B49">
        <v>3.7999999999999999E-2</v>
      </c>
      <c r="C49">
        <v>0.224</v>
      </c>
      <c r="D49">
        <v>0.64</v>
      </c>
      <c r="E49">
        <v>0.69</v>
      </c>
      <c r="F49">
        <v>0.74299999999999999</v>
      </c>
      <c r="G49">
        <v>0.88600000000000001</v>
      </c>
      <c r="H49">
        <v>1.095</v>
      </c>
      <c r="I49">
        <v>1.298</v>
      </c>
      <c r="J49">
        <v>1.2829999999999999</v>
      </c>
      <c r="K49">
        <v>1.504</v>
      </c>
    </row>
    <row r="50" spans="1:11" x14ac:dyDescent="0.2">
      <c r="A50">
        <v>2018</v>
      </c>
      <c r="B50">
        <v>3.7999999999999999E-2</v>
      </c>
      <c r="C50">
        <v>0.224</v>
      </c>
      <c r="D50">
        <v>0.64</v>
      </c>
      <c r="E50">
        <v>0.69</v>
      </c>
      <c r="F50">
        <v>0.74299999999999999</v>
      </c>
      <c r="G50">
        <v>0.88600000000000001</v>
      </c>
      <c r="H50">
        <v>1.095</v>
      </c>
      <c r="I50">
        <v>1.298</v>
      </c>
      <c r="J50">
        <v>1.2829999999999999</v>
      </c>
      <c r="K50">
        <v>1.504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7FC88-003C-B540-A015-027D05E9DDD5}">
  <dimension ref="A1:G50"/>
  <sheetViews>
    <sheetView workbookViewId="0">
      <selection activeCell="E3" sqref="E3"/>
    </sheetView>
  </sheetViews>
  <sheetFormatPr baseColWidth="10" defaultRowHeight="16" x14ac:dyDescent="0.2"/>
  <sheetData>
    <row r="1" spans="1:7" x14ac:dyDescent="0.2">
      <c r="A1" t="s">
        <v>0</v>
      </c>
      <c r="B1" t="s">
        <v>11</v>
      </c>
      <c r="C1" t="s">
        <v>16</v>
      </c>
      <c r="E1" t="s">
        <v>15</v>
      </c>
      <c r="F1" t="s">
        <v>17</v>
      </c>
      <c r="G1" t="s">
        <v>18</v>
      </c>
    </row>
    <row r="2" spans="1:7" x14ac:dyDescent="0.2">
      <c r="A2">
        <v>1970</v>
      </c>
      <c r="B2">
        <f>SUM(biomass_at_age!D2:K2)</f>
        <v>0.53393314660000002</v>
      </c>
      <c r="C2">
        <v>0.53393299999999999</v>
      </c>
      <c r="D2">
        <f>B2-C2</f>
        <v>1.4660000002830742E-7</v>
      </c>
      <c r="E2">
        <f>SUM(ssb_at_age!C2:K2)</f>
        <v>0.12793936507345285</v>
      </c>
      <c r="F2">
        <v>0.125226</v>
      </c>
      <c r="G2">
        <f>(E2-F2)/F2</f>
        <v>2.1667745304112966E-2</v>
      </c>
    </row>
    <row r="3" spans="1:7" x14ac:dyDescent="0.2">
      <c r="A3">
        <v>1971</v>
      </c>
      <c r="B3">
        <f>SUM(biomass_at_age!D3:K3)</f>
        <v>0.49320314479999999</v>
      </c>
      <c r="C3">
        <v>0.493203</v>
      </c>
      <c r="D3">
        <f t="shared" ref="D3:D50" si="0">B3-C3</f>
        <v>1.4479999999039705E-7</v>
      </c>
      <c r="E3">
        <f>SUM(ssb_at_age!C3:K3)</f>
        <v>0.12232437403257107</v>
      </c>
      <c r="F3">
        <v>0.119645</v>
      </c>
      <c r="G3">
        <f t="shared" ref="G3:G50" si="1">(E3-F3)/F3</f>
        <v>2.2394366940290601E-2</v>
      </c>
    </row>
    <row r="4" spans="1:7" x14ac:dyDescent="0.2">
      <c r="A4">
        <v>1972</v>
      </c>
      <c r="B4">
        <f>SUM(biomass_at_age!D4:K4)</f>
        <v>0.45936183419999999</v>
      </c>
      <c r="C4">
        <v>0.45936199999999999</v>
      </c>
      <c r="D4">
        <f t="shared" si="0"/>
        <v>-1.6580000000709916E-7</v>
      </c>
      <c r="E4">
        <f>SUM(ssb_at_age!C4:K4)</f>
        <v>0.11309413025396375</v>
      </c>
      <c r="F4">
        <v>0.110057</v>
      </c>
      <c r="G4">
        <f t="shared" si="1"/>
        <v>2.7595975303376902E-2</v>
      </c>
    </row>
    <row r="5" spans="1:7" x14ac:dyDescent="0.2">
      <c r="A5">
        <v>1973</v>
      </c>
      <c r="B5">
        <f>SUM(biomass_at_age!D5:K5)</f>
        <v>0.50888175470000008</v>
      </c>
      <c r="C5">
        <v>0.50888199999999995</v>
      </c>
      <c r="D5">
        <f t="shared" si="0"/>
        <v>-2.4529999986810935E-7</v>
      </c>
      <c r="E5">
        <f>SUM(ssb_at_age!C5:K5)</f>
        <v>9.5196669412848364E-2</v>
      </c>
      <c r="F5">
        <v>9.2260700000000001E-2</v>
      </c>
      <c r="G5">
        <f t="shared" si="1"/>
        <v>3.1822535628370077E-2</v>
      </c>
    </row>
    <row r="6" spans="1:7" x14ac:dyDescent="0.2">
      <c r="A6">
        <v>1974</v>
      </c>
      <c r="B6">
        <f>SUM(biomass_at_age!D6:K6)</f>
        <v>0.57046274749999992</v>
      </c>
      <c r="C6">
        <v>0.57046300000000005</v>
      </c>
      <c r="D6">
        <f t="shared" si="0"/>
        <v>-2.5250000013077312E-7</v>
      </c>
      <c r="E6">
        <f>SUM(ssb_at_age!C6:K6)</f>
        <v>8.5417985766495425E-2</v>
      </c>
      <c r="F6">
        <v>8.2707299999999997E-2</v>
      </c>
      <c r="G6">
        <f t="shared" si="1"/>
        <v>3.2774443930528828E-2</v>
      </c>
    </row>
    <row r="7" spans="1:7" x14ac:dyDescent="0.2">
      <c r="A7">
        <v>1975</v>
      </c>
      <c r="B7">
        <f>SUM(biomass_at_age!D7:K7)</f>
        <v>0.99718966300000011</v>
      </c>
      <c r="C7">
        <v>0.99719000000000002</v>
      </c>
      <c r="D7">
        <f t="shared" si="0"/>
        <v>-3.3699999990588481E-7</v>
      </c>
      <c r="E7">
        <f>SUM(ssb_at_age!C7:K7)</f>
        <v>8.7407509700611119E-2</v>
      </c>
      <c r="F7">
        <v>8.5445900000000005E-2</v>
      </c>
      <c r="G7">
        <f t="shared" si="1"/>
        <v>2.2957329732744506E-2</v>
      </c>
    </row>
    <row r="8" spans="1:7" x14ac:dyDescent="0.2">
      <c r="A8">
        <v>1976</v>
      </c>
      <c r="B8">
        <f>SUM(biomass_at_age!D8:K8)</f>
        <v>0.89083128398</v>
      </c>
      <c r="C8">
        <v>0.89083100000000004</v>
      </c>
      <c r="D8">
        <f t="shared" si="0"/>
        <v>2.8397999995988243E-7</v>
      </c>
      <c r="E8">
        <f>SUM(ssb_at_age!C8:K8)</f>
        <v>0.122990580217615</v>
      </c>
      <c r="F8">
        <v>0.121253</v>
      </c>
      <c r="G8">
        <f t="shared" si="1"/>
        <v>1.4330203934046975E-2</v>
      </c>
    </row>
    <row r="9" spans="1:7" x14ac:dyDescent="0.2">
      <c r="A9">
        <v>1977</v>
      </c>
      <c r="B9">
        <f>SUM(biomass_at_age!D9:K9)</f>
        <v>0.74619612294000015</v>
      </c>
      <c r="C9">
        <v>0.74619599999999997</v>
      </c>
      <c r="D9">
        <f t="shared" si="0"/>
        <v>1.2294000018009399E-7</v>
      </c>
      <c r="E9">
        <f>SUM(ssb_at_age!C9:K9)</f>
        <v>0.13390416588978654</v>
      </c>
      <c r="F9">
        <v>0.132461</v>
      </c>
      <c r="G9">
        <f t="shared" si="1"/>
        <v>1.0895024873634853E-2</v>
      </c>
    </row>
    <row r="10" spans="1:7" x14ac:dyDescent="0.2">
      <c r="A10">
        <v>1978</v>
      </c>
      <c r="B10">
        <f>SUM(biomass_at_age!D10:K10)</f>
        <v>0.96472505850000001</v>
      </c>
      <c r="C10">
        <v>0.96472400000000003</v>
      </c>
      <c r="D10">
        <f t="shared" si="0"/>
        <v>1.0584999999840861E-6</v>
      </c>
      <c r="E10">
        <f>SUM(ssb_at_age!C10:K10)</f>
        <v>0.11847054092263473</v>
      </c>
      <c r="F10">
        <v>0.117405</v>
      </c>
      <c r="G10">
        <f t="shared" si="1"/>
        <v>9.0757712417251068E-3</v>
      </c>
    </row>
    <row r="11" spans="1:7" x14ac:dyDescent="0.2">
      <c r="A11">
        <v>1979</v>
      </c>
      <c r="B11">
        <f>SUM(biomass_at_age!D11:K11)</f>
        <v>1.346349053</v>
      </c>
      <c r="C11">
        <v>1.3463499999999999</v>
      </c>
      <c r="D11">
        <f t="shared" si="0"/>
        <v>-9.469999999733858E-7</v>
      </c>
      <c r="E11">
        <f>SUM(ssb_at_age!C11:K11)</f>
        <v>0.12516953708080858</v>
      </c>
      <c r="F11">
        <v>0.124393</v>
      </c>
      <c r="G11">
        <f t="shared" si="1"/>
        <v>6.242610764340243E-3</v>
      </c>
    </row>
    <row r="12" spans="1:7" x14ac:dyDescent="0.2">
      <c r="A12">
        <v>1980</v>
      </c>
      <c r="B12">
        <f>SUM(biomass_at_age!D12:K12)</f>
        <v>1.8120528302999999</v>
      </c>
      <c r="C12">
        <v>1.8120499999999999</v>
      </c>
      <c r="D12">
        <f t="shared" si="0"/>
        <v>2.8302999999230138E-6</v>
      </c>
      <c r="E12">
        <f>SUM(ssb_at_age!C12:K12)</f>
        <v>0.17309459616968034</v>
      </c>
      <c r="F12">
        <v>0.17233299999999999</v>
      </c>
      <c r="G12">
        <f t="shared" si="1"/>
        <v>4.4193286815662489E-3</v>
      </c>
    </row>
    <row r="13" spans="1:7" x14ac:dyDescent="0.2">
      <c r="A13">
        <v>1981</v>
      </c>
      <c r="B13">
        <f>SUM(biomass_at_age!D13:K13)</f>
        <v>2.8315485735000006</v>
      </c>
      <c r="C13">
        <v>2.83155</v>
      </c>
      <c r="D13">
        <f t="shared" si="0"/>
        <v>-1.4264999994573202E-6</v>
      </c>
      <c r="E13">
        <f>SUM(ssb_at_age!C13:K13)</f>
        <v>0.18925922897380254</v>
      </c>
      <c r="F13">
        <v>0.188641</v>
      </c>
      <c r="G13">
        <f t="shared" si="1"/>
        <v>3.277277865376758E-3</v>
      </c>
    </row>
    <row r="14" spans="1:7" x14ac:dyDescent="0.2">
      <c r="A14">
        <v>1982</v>
      </c>
      <c r="B14">
        <f>SUM(biomass_at_age!D14:K14)</f>
        <v>2.9555852154000006</v>
      </c>
      <c r="C14">
        <v>2.9555899999999999</v>
      </c>
      <c r="D14">
        <f t="shared" si="0"/>
        <v>-4.7845999993079147E-6</v>
      </c>
      <c r="E14">
        <f>SUM(ssb_at_age!C14:K14)</f>
        <v>0.32427732614898896</v>
      </c>
      <c r="F14">
        <v>0.32290200000000002</v>
      </c>
      <c r="G14">
        <f t="shared" si="1"/>
        <v>4.2592679791049366E-3</v>
      </c>
    </row>
    <row r="15" spans="1:7" x14ac:dyDescent="0.2">
      <c r="A15">
        <v>1983</v>
      </c>
      <c r="B15">
        <f>SUM(biomass_at_age!D15:K15)</f>
        <v>2.6906822832000001</v>
      </c>
      <c r="C15">
        <v>2.69068</v>
      </c>
      <c r="D15">
        <f t="shared" si="0"/>
        <v>2.2832000001749009E-6</v>
      </c>
      <c r="E15">
        <f>SUM(ssb_at_age!C15:K15)</f>
        <v>0.45196628610654754</v>
      </c>
      <c r="F15">
        <v>0.45052999999999999</v>
      </c>
      <c r="G15">
        <f t="shared" si="1"/>
        <v>3.18799215712063E-3</v>
      </c>
    </row>
    <row r="16" spans="1:7" x14ac:dyDescent="0.2">
      <c r="A16">
        <v>1984</v>
      </c>
      <c r="B16">
        <f>SUM(biomass_at_age!D16:K16)</f>
        <v>2.3905384959</v>
      </c>
      <c r="C16">
        <v>2.3905400000000001</v>
      </c>
      <c r="D16">
        <f t="shared" si="0"/>
        <v>-1.5041000001048133E-6</v>
      </c>
      <c r="E16">
        <f>SUM(ssb_at_age!C16:K16)</f>
        <v>0.502052137560838</v>
      </c>
      <c r="F16">
        <v>0.50071900000000003</v>
      </c>
      <c r="G16">
        <f t="shared" si="1"/>
        <v>2.662446523575042E-3</v>
      </c>
    </row>
    <row r="17" spans="1:7" x14ac:dyDescent="0.2">
      <c r="A17">
        <v>1985</v>
      </c>
      <c r="B17">
        <f>SUM(biomass_at_age!D17:K17)</f>
        <v>1.9295441149999999</v>
      </c>
      <c r="C17">
        <v>1.92954</v>
      </c>
      <c r="D17">
        <f t="shared" si="0"/>
        <v>4.1149999998602027E-6</v>
      </c>
      <c r="E17">
        <f>SUM(ssb_at_age!C17:K17)</f>
        <v>0.45837811235348269</v>
      </c>
      <c r="F17">
        <v>0.45560899999999999</v>
      </c>
      <c r="G17">
        <f t="shared" si="1"/>
        <v>6.0778262797326343E-3</v>
      </c>
    </row>
    <row r="18" spans="1:7" x14ac:dyDescent="0.2">
      <c r="A18">
        <v>1986</v>
      </c>
      <c r="B18">
        <f>SUM(biomass_at_age!D18:K18)</f>
        <v>1.6221533464</v>
      </c>
      <c r="C18">
        <v>1.62215</v>
      </c>
      <c r="D18">
        <f t="shared" si="0"/>
        <v>3.3463999999927552E-6</v>
      </c>
      <c r="E18">
        <f>SUM(ssb_at_age!C18:K18)</f>
        <v>0.41520554277620136</v>
      </c>
      <c r="F18">
        <v>0.41200999999999999</v>
      </c>
      <c r="G18">
        <f t="shared" si="1"/>
        <v>7.7559835348689999E-3</v>
      </c>
    </row>
    <row r="19" spans="1:7" x14ac:dyDescent="0.2">
      <c r="A19">
        <v>1987</v>
      </c>
      <c r="B19">
        <f>SUM(biomass_at_age!D19:K19)</f>
        <v>1.9659261279999998</v>
      </c>
      <c r="C19">
        <v>1.96593</v>
      </c>
      <c r="D19">
        <f t="shared" si="0"/>
        <v>-3.8720000001823962E-6</v>
      </c>
      <c r="E19">
        <f>SUM(ssb_at_age!C19:K19)</f>
        <v>0.38916364271208259</v>
      </c>
      <c r="F19">
        <v>0.38422899999999999</v>
      </c>
      <c r="G19">
        <f t="shared" si="1"/>
        <v>1.2842973102193235E-2</v>
      </c>
    </row>
    <row r="20" spans="1:7" x14ac:dyDescent="0.2">
      <c r="A20">
        <v>1988</v>
      </c>
      <c r="B20">
        <f>SUM(biomass_at_age!D20:K20)</f>
        <v>1.8635655472999999</v>
      </c>
      <c r="C20">
        <v>1.8635699999999999</v>
      </c>
      <c r="D20">
        <f t="shared" si="0"/>
        <v>-4.4527000000460504E-6</v>
      </c>
      <c r="E20">
        <f>SUM(ssb_at_age!C20:K20)</f>
        <v>0.40383272260957204</v>
      </c>
      <c r="F20">
        <v>0.39489999999999997</v>
      </c>
      <c r="G20">
        <f t="shared" si="1"/>
        <v>2.2620214255690212E-2</v>
      </c>
    </row>
    <row r="21" spans="1:7" x14ac:dyDescent="0.2">
      <c r="A21">
        <v>1989</v>
      </c>
      <c r="B21">
        <f>SUM(biomass_at_age!D21:K21)</f>
        <v>1.6474165507999998</v>
      </c>
      <c r="C21">
        <v>1.6474200000000001</v>
      </c>
      <c r="D21">
        <f t="shared" si="0"/>
        <v>-3.4492000002828149E-6</v>
      </c>
      <c r="E21">
        <f>SUM(ssb_at_age!C21:K21)</f>
        <v>0.41703718318206939</v>
      </c>
      <c r="F21">
        <v>0.408026</v>
      </c>
      <c r="G21">
        <f t="shared" si="1"/>
        <v>2.2084825923027927E-2</v>
      </c>
    </row>
    <row r="22" spans="1:7" x14ac:dyDescent="0.2">
      <c r="A22">
        <v>1990</v>
      </c>
      <c r="B22">
        <f>SUM(biomass_at_age!D22:K22)</f>
        <v>1.5252361540000001</v>
      </c>
      <c r="C22">
        <v>1.5252399999999999</v>
      </c>
      <c r="D22">
        <f t="shared" si="0"/>
        <v>-3.8459999998075034E-6</v>
      </c>
      <c r="E22">
        <f>SUM(ssb_at_age!C22:K22)</f>
        <v>0.42705244780242058</v>
      </c>
      <c r="F22">
        <v>0.41778700000000002</v>
      </c>
      <c r="G22">
        <f t="shared" si="1"/>
        <v>2.2177444014343569E-2</v>
      </c>
    </row>
    <row r="23" spans="1:7" x14ac:dyDescent="0.2">
      <c r="A23">
        <v>1991</v>
      </c>
      <c r="B23">
        <f>SUM(biomass_at_age!D23:K23)</f>
        <v>1.8397639684</v>
      </c>
      <c r="C23">
        <v>1.8397600000000001</v>
      </c>
      <c r="D23">
        <f t="shared" si="0"/>
        <v>3.9683999999429176E-6</v>
      </c>
      <c r="E23">
        <f>SUM(ssb_at_age!C23:K23)</f>
        <v>0.42181055754805402</v>
      </c>
      <c r="F23">
        <v>0.41153899999999999</v>
      </c>
      <c r="G23">
        <f t="shared" si="1"/>
        <v>2.4958892226627449E-2</v>
      </c>
    </row>
    <row r="24" spans="1:7" x14ac:dyDescent="0.2">
      <c r="A24">
        <v>1992</v>
      </c>
      <c r="B24">
        <f>SUM(biomass_at_age!D24:K24)</f>
        <v>1.9216160122999999</v>
      </c>
      <c r="C24">
        <v>1.9216200000000001</v>
      </c>
      <c r="D24">
        <f t="shared" si="0"/>
        <v>-3.9877000002075391E-6</v>
      </c>
      <c r="E24">
        <f>SUM(ssb_at_age!C24:K24)</f>
        <v>0.38491636068625101</v>
      </c>
      <c r="F24">
        <v>0.37707000000000002</v>
      </c>
      <c r="G24">
        <f t="shared" si="1"/>
        <v>2.0808764118733912E-2</v>
      </c>
    </row>
    <row r="25" spans="1:7" x14ac:dyDescent="0.2">
      <c r="A25">
        <v>1993</v>
      </c>
      <c r="B25">
        <f>SUM(biomass_at_age!D25:K25)</f>
        <v>1.8085210238</v>
      </c>
      <c r="C25">
        <v>1.8085199999999999</v>
      </c>
      <c r="D25">
        <f t="shared" si="0"/>
        <v>1.0238000001105974E-6</v>
      </c>
      <c r="E25">
        <f>SUM(ssb_at_age!C25:K25)</f>
        <v>0.41839406041323979</v>
      </c>
      <c r="F25">
        <v>0.41082800000000003</v>
      </c>
      <c r="G25">
        <f t="shared" si="1"/>
        <v>1.8416613310776677E-2</v>
      </c>
    </row>
    <row r="26" spans="1:7" x14ac:dyDescent="0.2">
      <c r="A26">
        <v>1994</v>
      </c>
      <c r="B26">
        <f>SUM(biomass_at_age!D26:K26)</f>
        <v>1.5327688554999999</v>
      </c>
      <c r="C26">
        <v>1.53277</v>
      </c>
      <c r="D26">
        <f t="shared" si="0"/>
        <v>-1.1445000001053529E-6</v>
      </c>
      <c r="E26">
        <f>SUM(ssb_at_age!C26:K26)</f>
        <v>0.49290475449610749</v>
      </c>
      <c r="F26">
        <v>0.48249900000000001</v>
      </c>
      <c r="G26">
        <f t="shared" si="1"/>
        <v>2.156637525903158E-2</v>
      </c>
    </row>
    <row r="27" spans="1:7" x14ac:dyDescent="0.2">
      <c r="A27">
        <v>1995</v>
      </c>
      <c r="B27">
        <f>SUM(biomass_at_age!D27:K27)</f>
        <v>1.2519138318</v>
      </c>
      <c r="C27">
        <v>1.2519100000000001</v>
      </c>
      <c r="D27">
        <f t="shared" si="0"/>
        <v>3.8317999999648578E-6</v>
      </c>
      <c r="E27">
        <f>SUM(ssb_at_age!C27:K27)</f>
        <v>0.40978354442143305</v>
      </c>
      <c r="F27">
        <v>0.40185300000000002</v>
      </c>
      <c r="G27">
        <f t="shared" si="1"/>
        <v>1.9734938948901808E-2</v>
      </c>
    </row>
    <row r="28" spans="1:7" x14ac:dyDescent="0.2">
      <c r="A28">
        <v>1996</v>
      </c>
      <c r="B28">
        <f>SUM(biomass_at_age!D28:K28)</f>
        <v>1.0519229510000001</v>
      </c>
      <c r="C28">
        <v>1.05192</v>
      </c>
      <c r="D28">
        <f t="shared" si="0"/>
        <v>2.951000000139814E-6</v>
      </c>
      <c r="E28">
        <f>SUM(ssb_at_age!C28:K28)</f>
        <v>0.37697220042582191</v>
      </c>
      <c r="F28">
        <v>0.37068699999999999</v>
      </c>
      <c r="G28">
        <f t="shared" si="1"/>
        <v>1.6955545853568978E-2</v>
      </c>
    </row>
    <row r="29" spans="1:7" x14ac:dyDescent="0.2">
      <c r="A29">
        <v>1997</v>
      </c>
      <c r="B29">
        <f>SUM(biomass_at_age!D29:K29)</f>
        <v>1.0734944812</v>
      </c>
      <c r="C29">
        <v>1.0734900000000001</v>
      </c>
      <c r="D29">
        <f t="shared" si="0"/>
        <v>4.4811999999616603E-6</v>
      </c>
      <c r="E29">
        <f>SUM(ssb_at_age!C29:K29)</f>
        <v>0.33415018554061371</v>
      </c>
      <c r="F29">
        <v>0.32724199999999998</v>
      </c>
      <c r="G29">
        <f t="shared" si="1"/>
        <v>2.1110326732551848E-2</v>
      </c>
    </row>
    <row r="30" spans="1:7" x14ac:dyDescent="0.2">
      <c r="A30">
        <v>1998</v>
      </c>
      <c r="B30">
        <f>SUM(biomass_at_age!D30:K30)</f>
        <v>1.0323835469</v>
      </c>
      <c r="C30">
        <v>1.0323800000000001</v>
      </c>
      <c r="D30">
        <f t="shared" si="0"/>
        <v>3.5468999999288542E-6</v>
      </c>
      <c r="E30">
        <f>SUM(ssb_at_age!C30:K30)</f>
        <v>0.26456324797015396</v>
      </c>
      <c r="F30">
        <v>0.25525399999999998</v>
      </c>
      <c r="G30">
        <f t="shared" si="1"/>
        <v>3.6470527279313852E-2</v>
      </c>
    </row>
    <row r="31" spans="1:7" x14ac:dyDescent="0.2">
      <c r="A31">
        <v>1999</v>
      </c>
      <c r="B31">
        <f>SUM(biomass_at_age!D31:K31)</f>
        <v>0.76931673080000007</v>
      </c>
      <c r="C31">
        <v>0.76931700000000003</v>
      </c>
      <c r="D31">
        <f t="shared" si="0"/>
        <v>-2.6919999995822508E-7</v>
      </c>
      <c r="E31">
        <f>SUM(ssb_at_age!C31:K31)</f>
        <v>0.24569078028104618</v>
      </c>
      <c r="F31">
        <v>0.23660100000000001</v>
      </c>
      <c r="G31">
        <f t="shared" si="1"/>
        <v>3.8418182007033688E-2</v>
      </c>
    </row>
    <row r="32" spans="1:7" x14ac:dyDescent="0.2">
      <c r="A32">
        <v>2000</v>
      </c>
      <c r="B32">
        <f>SUM(biomass_at_age!D32:K32)</f>
        <v>0.6808385388</v>
      </c>
      <c r="C32">
        <v>0.68083899999999997</v>
      </c>
      <c r="D32">
        <f t="shared" si="0"/>
        <v>-4.6119999996818706E-7</v>
      </c>
      <c r="E32">
        <f>SUM(ssb_at_age!C32:K32)</f>
        <v>0.23088319910649399</v>
      </c>
      <c r="F32">
        <v>0.22375900000000001</v>
      </c>
      <c r="G32">
        <f t="shared" si="1"/>
        <v>3.1838715343266537E-2</v>
      </c>
    </row>
    <row r="33" spans="1:7" x14ac:dyDescent="0.2">
      <c r="A33">
        <v>2001</v>
      </c>
      <c r="B33">
        <f>SUM(biomass_at_age!D33:K33)</f>
        <v>0.65116440170000001</v>
      </c>
      <c r="C33">
        <v>0.65116600000000002</v>
      </c>
      <c r="D33">
        <f t="shared" si="0"/>
        <v>-1.5983000000163727E-6</v>
      </c>
      <c r="E33">
        <f>SUM(ssb_at_age!C33:K33)</f>
        <v>0.21563114547992579</v>
      </c>
      <c r="F33">
        <v>0.209368</v>
      </c>
      <c r="G33">
        <f t="shared" si="1"/>
        <v>2.9914530777987999E-2</v>
      </c>
    </row>
    <row r="34" spans="1:7" x14ac:dyDescent="0.2">
      <c r="A34">
        <v>2002</v>
      </c>
      <c r="B34">
        <f>SUM(biomass_at_age!D34:K34)</f>
        <v>0.84367326249999997</v>
      </c>
      <c r="C34">
        <v>0.84367300000000001</v>
      </c>
      <c r="D34">
        <f t="shared" si="0"/>
        <v>2.624999999589761E-7</v>
      </c>
      <c r="E34">
        <f>SUM(ssb_at_age!C34:K34)</f>
        <v>0.17864860310822117</v>
      </c>
      <c r="F34">
        <v>0.17399400000000001</v>
      </c>
      <c r="G34">
        <f t="shared" si="1"/>
        <v>2.6751515042019617E-2</v>
      </c>
    </row>
    <row r="35" spans="1:7" x14ac:dyDescent="0.2">
      <c r="A35">
        <v>2003</v>
      </c>
      <c r="B35">
        <f>SUM(biomass_at_age!D35:K35)</f>
        <v>1.0645219974</v>
      </c>
      <c r="C35">
        <v>1.0645199999999999</v>
      </c>
      <c r="D35">
        <f t="shared" si="0"/>
        <v>1.997400000064431E-6</v>
      </c>
      <c r="E35">
        <f>SUM(ssb_at_age!C35:K35)</f>
        <v>0.16619492975875161</v>
      </c>
      <c r="F35">
        <v>0.162934</v>
      </c>
      <c r="G35">
        <f t="shared" si="1"/>
        <v>2.0013807791815171E-2</v>
      </c>
    </row>
    <row r="36" spans="1:7" x14ac:dyDescent="0.2">
      <c r="A36">
        <v>2004</v>
      </c>
      <c r="B36">
        <f>SUM(biomass_at_age!D36:K36)</f>
        <v>0.89120674070000017</v>
      </c>
      <c r="C36">
        <v>0.89120699999999997</v>
      </c>
      <c r="D36">
        <f t="shared" si="0"/>
        <v>-2.5929999980522922E-7</v>
      </c>
      <c r="E36">
        <f>SUM(ssb_at_age!C36:K36)</f>
        <v>0.18749438331488605</v>
      </c>
      <c r="F36">
        <v>0.184119</v>
      </c>
      <c r="G36">
        <f t="shared" si="1"/>
        <v>1.8332618115925261E-2</v>
      </c>
    </row>
    <row r="37" spans="1:7" x14ac:dyDescent="0.2">
      <c r="A37">
        <v>2005</v>
      </c>
      <c r="B37">
        <f>SUM(biomass_at_age!D37:K37)</f>
        <v>0.74539092700000009</v>
      </c>
      <c r="C37">
        <v>0.74539100000000003</v>
      </c>
      <c r="D37">
        <f t="shared" si="0"/>
        <v>-7.2999999933820447E-8</v>
      </c>
      <c r="E37">
        <f>SUM(ssb_at_age!C37:K37)</f>
        <v>0.22715441602785219</v>
      </c>
      <c r="F37">
        <v>0.22253000000000001</v>
      </c>
      <c r="G37">
        <f t="shared" si="1"/>
        <v>2.0781090315248215E-2</v>
      </c>
    </row>
    <row r="38" spans="1:7" x14ac:dyDescent="0.2">
      <c r="A38">
        <v>2006</v>
      </c>
      <c r="B38">
        <f>SUM(biomass_at_age!D38:K38)</f>
        <v>0.63585205470000006</v>
      </c>
      <c r="C38">
        <v>0.63585199999999997</v>
      </c>
      <c r="D38">
        <f t="shared" si="0"/>
        <v>5.4700000085006195E-8</v>
      </c>
      <c r="E38">
        <f>SUM(ssb_at_age!C38:K38)</f>
        <v>0.24484157232801992</v>
      </c>
      <c r="F38">
        <v>0.24093800000000001</v>
      </c>
      <c r="G38">
        <f t="shared" si="1"/>
        <v>1.6201563589055733E-2</v>
      </c>
    </row>
    <row r="39" spans="1:7" x14ac:dyDescent="0.2">
      <c r="A39">
        <v>2007</v>
      </c>
      <c r="B39">
        <f>SUM(biomass_at_age!D39:K39)</f>
        <v>0.59550790869999992</v>
      </c>
      <c r="C39">
        <v>0.59550800000000004</v>
      </c>
      <c r="D39">
        <f t="shared" si="0"/>
        <v>-9.1300000115701607E-8</v>
      </c>
      <c r="E39">
        <f>SUM(ssb_at_age!C39:K39)</f>
        <v>0.21707216789636335</v>
      </c>
      <c r="F39">
        <v>0.21387200000000001</v>
      </c>
      <c r="G39">
        <f t="shared" si="1"/>
        <v>1.4963005425503799E-2</v>
      </c>
    </row>
    <row r="40" spans="1:7" x14ac:dyDescent="0.2">
      <c r="A40">
        <v>2008</v>
      </c>
      <c r="B40">
        <f>SUM(biomass_at_age!D40:K40)</f>
        <v>0.82730268720000011</v>
      </c>
      <c r="C40">
        <v>0.82730300000000001</v>
      </c>
      <c r="D40">
        <f t="shared" si="0"/>
        <v>-3.1279999990196927E-7</v>
      </c>
      <c r="E40">
        <f>SUM(ssb_at_age!C40:K40)</f>
        <v>0.21513355788663341</v>
      </c>
      <c r="F40">
        <v>0.21205199999999999</v>
      </c>
      <c r="G40">
        <f t="shared" si="1"/>
        <v>1.4532085934739678E-2</v>
      </c>
    </row>
    <row r="41" spans="1:7" x14ac:dyDescent="0.2">
      <c r="A41">
        <v>2009</v>
      </c>
      <c r="B41">
        <f>SUM(biomass_at_age!D41:K41)</f>
        <v>1.1698012289999999</v>
      </c>
      <c r="C41">
        <v>1.1698</v>
      </c>
      <c r="D41">
        <f t="shared" si="0"/>
        <v>1.2289999999914869E-6</v>
      </c>
      <c r="E41">
        <f>SUM(ssb_at_age!C41:K41)</f>
        <v>0.2170253404316268</v>
      </c>
      <c r="F41">
        <v>0.212233</v>
      </c>
      <c r="G41">
        <f t="shared" si="1"/>
        <v>2.2580562078596617E-2</v>
      </c>
    </row>
    <row r="42" spans="1:7" x14ac:dyDescent="0.2">
      <c r="A42">
        <v>2010</v>
      </c>
      <c r="B42">
        <f>SUM(biomass_at_age!D42:K42)</f>
        <v>1.3809621369800003</v>
      </c>
      <c r="C42">
        <v>1.38096</v>
      </c>
      <c r="D42">
        <f t="shared" si="0"/>
        <v>2.1369800002890571E-6</v>
      </c>
      <c r="E42">
        <f>SUM(ssb_at_age!C42:K42)</f>
        <v>0.29666420307381935</v>
      </c>
      <c r="F42">
        <v>0.28963800000000001</v>
      </c>
      <c r="G42">
        <f t="shared" si="1"/>
        <v>2.4258567846136721E-2</v>
      </c>
    </row>
    <row r="43" spans="1:7" x14ac:dyDescent="0.2">
      <c r="A43">
        <v>2011</v>
      </c>
      <c r="B43">
        <f>SUM(biomass_at_age!D43:K43)</f>
        <v>1.3168333363999998</v>
      </c>
      <c r="C43">
        <v>1.3168299999999999</v>
      </c>
      <c r="D43">
        <f t="shared" si="0"/>
        <v>3.3363999998314853E-6</v>
      </c>
      <c r="E43">
        <f>SUM(ssb_at_age!C43:K43)</f>
        <v>0.34497907418022061</v>
      </c>
      <c r="F43">
        <v>0.33972799999999997</v>
      </c>
      <c r="G43">
        <f t="shared" si="1"/>
        <v>1.545670118512645E-2</v>
      </c>
    </row>
    <row r="44" spans="1:7" x14ac:dyDescent="0.2">
      <c r="A44">
        <v>2012</v>
      </c>
      <c r="B44">
        <f>SUM(biomass_at_age!D44:K44)</f>
        <v>1.22381309341</v>
      </c>
      <c r="C44">
        <v>1.2238100000000001</v>
      </c>
      <c r="D44">
        <f t="shared" si="0"/>
        <v>3.0934099999324616E-6</v>
      </c>
      <c r="E44">
        <f>SUM(ssb_at_age!C44:K44)</f>
        <v>0.36387894445829894</v>
      </c>
      <c r="F44">
        <v>0.35992299999999999</v>
      </c>
      <c r="G44">
        <f t="shared" si="1"/>
        <v>1.0991085477446408E-2</v>
      </c>
    </row>
    <row r="45" spans="1:7" x14ac:dyDescent="0.2">
      <c r="A45">
        <v>2013</v>
      </c>
      <c r="B45">
        <f>SUM(biomass_at_age!D45:K45)</f>
        <v>1.2556320903000002</v>
      </c>
      <c r="C45">
        <v>1.25563</v>
      </c>
      <c r="D45">
        <f t="shared" si="0"/>
        <v>2.0903000002014949E-6</v>
      </c>
      <c r="E45">
        <f>SUM(ssb_at_age!C45:K45)</f>
        <v>0.38915870489835852</v>
      </c>
      <c r="F45">
        <v>0.38547300000000001</v>
      </c>
      <c r="G45">
        <f t="shared" si="1"/>
        <v>9.5615124752148929E-3</v>
      </c>
    </row>
    <row r="46" spans="1:7" x14ac:dyDescent="0.2">
      <c r="A46">
        <v>2014</v>
      </c>
      <c r="B46">
        <f>SUM(biomass_at_age!D46:K46)</f>
        <v>0.99460732879999991</v>
      </c>
      <c r="C46">
        <v>0.99460700000000002</v>
      </c>
      <c r="D46">
        <f t="shared" si="0"/>
        <v>3.2879999989354758E-7</v>
      </c>
      <c r="E46">
        <f>SUM(ssb_at_age!C46:K46)</f>
        <v>0.3014296612749498</v>
      </c>
      <c r="F46">
        <v>0.29852699999999999</v>
      </c>
      <c r="G46">
        <f t="shared" si="1"/>
        <v>9.7232788824790188E-3</v>
      </c>
    </row>
    <row r="47" spans="1:7" x14ac:dyDescent="0.2">
      <c r="A47">
        <v>2015</v>
      </c>
      <c r="B47">
        <f>SUM(biomass_at_age!D47:K47)</f>
        <v>2.3446874071999999</v>
      </c>
      <c r="C47">
        <v>2.3446899999999999</v>
      </c>
      <c r="D47">
        <f t="shared" si="0"/>
        <v>-2.5928000000341456E-6</v>
      </c>
      <c r="E47">
        <f>SUM(ssb_at_age!C47:K47)</f>
        <v>0.26518821328785175</v>
      </c>
      <c r="F47">
        <v>0.26089099999999998</v>
      </c>
      <c r="G47">
        <f t="shared" si="1"/>
        <v>1.647129754515014E-2</v>
      </c>
    </row>
    <row r="48" spans="1:7" x14ac:dyDescent="0.2">
      <c r="A48">
        <v>2016</v>
      </c>
      <c r="B48">
        <f>SUM(biomass_at_age!D48:K48)</f>
        <v>2.3071028591000005</v>
      </c>
      <c r="C48">
        <v>2.3071000000000002</v>
      </c>
      <c r="D48">
        <f t="shared" si="0"/>
        <v>2.8591000003075351E-6</v>
      </c>
      <c r="E48">
        <f>SUM(ssb_at_age!C48:K48)</f>
        <v>0.28560523389172071</v>
      </c>
      <c r="F48">
        <v>0.28238200000000002</v>
      </c>
      <c r="G48">
        <f t="shared" si="1"/>
        <v>1.1414445296515674E-2</v>
      </c>
    </row>
    <row r="49" spans="1:7" x14ac:dyDescent="0.2">
      <c r="A49">
        <v>2017</v>
      </c>
      <c r="B49">
        <f>SUM(biomass_at_age!D49:K49)</f>
        <v>1.6718887861</v>
      </c>
      <c r="C49">
        <v>1.6718900000000001</v>
      </c>
      <c r="D49">
        <f t="shared" si="0"/>
        <v>-1.2139000000743749E-6</v>
      </c>
      <c r="E49">
        <f>SUM(ssb_at_age!C49:K49)</f>
        <v>0.35607797989646561</v>
      </c>
      <c r="F49">
        <v>0.35184799999999999</v>
      </c>
      <c r="G49">
        <f t="shared" si="1"/>
        <v>1.2022179738027838E-2</v>
      </c>
    </row>
    <row r="50" spans="1:7" x14ac:dyDescent="0.2">
      <c r="A50">
        <v>2018</v>
      </c>
      <c r="B50">
        <f>SUM(biomass_at_age!D50:K50)</f>
        <v>1.1862885516500001</v>
      </c>
      <c r="C50">
        <v>1.1862900000000001</v>
      </c>
      <c r="D50">
        <f t="shared" si="0"/>
        <v>-1.4483499999329297E-6</v>
      </c>
      <c r="E50">
        <f>SUM(ssb_at_age!C50:K50)</f>
        <v>0.32929480168054454</v>
      </c>
      <c r="F50">
        <v>0.325544</v>
      </c>
      <c r="G50">
        <f t="shared" si="1"/>
        <v>1.1521642790358709E-2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5B5A1-E0B1-BC4F-9B3E-26301B1B4606}">
  <dimension ref="A1:K50"/>
  <sheetViews>
    <sheetView workbookViewId="0">
      <selection activeCell="F10" sqref="F10"/>
    </sheetView>
  </sheetViews>
  <sheetFormatPr baseColWidth="10" defaultRowHeight="16" x14ac:dyDescent="0.2"/>
  <cols>
    <col min="3" max="3" width="12.1640625" bestFit="1" customWidth="1"/>
  </cols>
  <sheetData>
    <row r="1" spans="1:11" x14ac:dyDescent="0.2">
      <c r="A1" t="s">
        <v>0</v>
      </c>
      <c r="B1" t="s">
        <v>13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>
        <v>1970</v>
      </c>
      <c r="B2">
        <v>3.7936699999999997E-2</v>
      </c>
      <c r="C2">
        <f>$B2*F_sel!B2</f>
        <v>3.5129384199999996E-5</v>
      </c>
      <c r="D2">
        <f>$B2*F_sel!C2</f>
        <v>4.1634010781999996E-4</v>
      </c>
      <c r="E2">
        <f>$B2*F_sel!D2</f>
        <v>4.4494437962E-3</v>
      </c>
      <c r="F2">
        <f>$B2*F_sel!E2</f>
        <v>2.3313923111599997E-2</v>
      </c>
      <c r="G2">
        <f>$B2*F_sel!F2</f>
        <v>3.6097452910599993E-2</v>
      </c>
      <c r="H2">
        <f>$B2*F_sel!G2</f>
        <v>3.7826531823199998E-2</v>
      </c>
      <c r="I2">
        <f>$B2*F_sel!H2</f>
        <v>3.7936699999999997E-2</v>
      </c>
      <c r="J2">
        <f>$B2*F_sel!I2</f>
        <v>3.7468561121999998E-2</v>
      </c>
      <c r="K2">
        <f>$B2*F_sel!J2</f>
        <v>3.2676321304599999E-2</v>
      </c>
    </row>
    <row r="3" spans="1:11" x14ac:dyDescent="0.2">
      <c r="A3">
        <v>1971</v>
      </c>
      <c r="B3">
        <v>4.0736799999999997E-2</v>
      </c>
      <c r="C3">
        <f>$B3*F_sel!B3</f>
        <v>3.7721176906399997E-5</v>
      </c>
      <c r="D3">
        <f>$B3*F_sel!C3</f>
        <v>4.4705786423999993E-4</v>
      </c>
      <c r="E3">
        <f>$B3*F_sel!D3</f>
        <v>4.7776933775999994E-3</v>
      </c>
      <c r="F3">
        <f>$B3*F_sel!E3</f>
        <v>2.5034393071999998E-2</v>
      </c>
      <c r="G3">
        <f>$B3*F_sel!F3</f>
        <v>3.8761757725599998E-2</v>
      </c>
      <c r="H3">
        <f>$B3*F_sel!G3</f>
        <v>4.0618500332799998E-2</v>
      </c>
      <c r="I3">
        <f>$B3*F_sel!H3</f>
        <v>4.0736799999999997E-2</v>
      </c>
      <c r="J3">
        <f>$B3*F_sel!I3</f>
        <v>4.0234107887999998E-2</v>
      </c>
      <c r="K3">
        <f>$B3*F_sel!J3</f>
        <v>3.5088153838399999E-2</v>
      </c>
    </row>
    <row r="4" spans="1:11" x14ac:dyDescent="0.2">
      <c r="A4">
        <v>1972</v>
      </c>
      <c r="B4">
        <v>0.188055</v>
      </c>
      <c r="C4">
        <f>$B4*F_sel!B4</f>
        <v>1.7415284607000001E-4</v>
      </c>
      <c r="D4">
        <f>$B4*F_sel!C4</f>
        <v>2.0639600415000002E-3</v>
      </c>
      <c r="E4">
        <f>$B4*F_sel!D4</f>
        <v>2.2057347059999999E-2</v>
      </c>
      <c r="F4">
        <f>$B4*F_sel!E4</f>
        <v>0.1155710808</v>
      </c>
      <c r="G4">
        <f>$B4*F_sel!F4</f>
        <v>0.17893809360000001</v>
      </c>
      <c r="H4">
        <f>$B4*F_sel!G4</f>
        <v>0.18750888828000001</v>
      </c>
      <c r="I4">
        <f>$B4*F_sel!H4</f>
        <v>0.188055</v>
      </c>
      <c r="J4">
        <f>$B4*F_sel!I4</f>
        <v>0.18573440129999999</v>
      </c>
      <c r="K4">
        <f>$B4*F_sel!J4</f>
        <v>0.16197891759000002</v>
      </c>
    </row>
    <row r="5" spans="1:11" x14ac:dyDescent="0.2">
      <c r="A5">
        <v>1973</v>
      </c>
      <c r="B5">
        <v>0.26047300000000001</v>
      </c>
      <c r="C5">
        <f>$B5*F_sel!B5</f>
        <v>2.4163402980199999E-4</v>
      </c>
      <c r="D5">
        <f>$B5*F_sel!C5</f>
        <v>2.8635880673999999E-3</v>
      </c>
      <c r="E5">
        <f>$B5*F_sel!D5</f>
        <v>3.0596460945000001E-2</v>
      </c>
      <c r="F5">
        <f>$B5*F_sel!E5</f>
        <v>0.160177610877</v>
      </c>
      <c r="G5">
        <f>$B5*F_sel!F5</f>
        <v>0.247865064908</v>
      </c>
      <c r="H5">
        <f>$B5*F_sel!G5</f>
        <v>0.25971814924600001</v>
      </c>
      <c r="I5">
        <f>$B5*F_sel!H5</f>
        <v>0.26047300000000001</v>
      </c>
      <c r="J5">
        <f>$B5*F_sel!I5</f>
        <v>0.25725876318000002</v>
      </c>
      <c r="K5">
        <f>$B5*F_sel!J5</f>
        <v>0.22435529287400002</v>
      </c>
    </row>
    <row r="6" spans="1:11" x14ac:dyDescent="0.2">
      <c r="A6">
        <v>1974</v>
      </c>
      <c r="B6">
        <v>0.34543000000000001</v>
      </c>
      <c r="C6">
        <f>$B6*F_sel!B6</f>
        <v>3.2218014298999998E-4</v>
      </c>
      <c r="D6">
        <f>$B6*F_sel!C6</f>
        <v>3.8172433010000002E-3</v>
      </c>
      <c r="E6">
        <f>$B6*F_sel!D6</f>
        <v>4.075694027E-2</v>
      </c>
      <c r="F6">
        <f>$B6*F_sel!E6</f>
        <v>0.21282011386000002</v>
      </c>
      <c r="G6">
        <f>$B6*F_sel!F6</f>
        <v>0.32878614631000003</v>
      </c>
      <c r="H6">
        <f>$B6*F_sel!G6</f>
        <v>0.34443516160000004</v>
      </c>
      <c r="I6">
        <f>$B6*F_sel!H6</f>
        <v>0.34543000000000001</v>
      </c>
      <c r="J6">
        <f>$B6*F_sel!I6</f>
        <v>0.34116670294000001</v>
      </c>
      <c r="K6">
        <f>$B6*F_sel!J6</f>
        <v>0.29753129447999999</v>
      </c>
    </row>
    <row r="7" spans="1:11" x14ac:dyDescent="0.2">
      <c r="A7">
        <v>1975</v>
      </c>
      <c r="B7">
        <v>0.221527</v>
      </c>
      <c r="C7">
        <f>$B7*F_sel!B7</f>
        <v>2.0983990006099998E-4</v>
      </c>
      <c r="D7">
        <f>$B7*F_sel!C7</f>
        <v>2.4845582211999997E-3</v>
      </c>
      <c r="E7">
        <f>$B7*F_sel!D7</f>
        <v>2.6472919554E-2</v>
      </c>
      <c r="F7">
        <f>$B7*F_sel!E7</f>
        <v>0.13721404532699999</v>
      </c>
      <c r="G7">
        <f>$B7*F_sel!F7</f>
        <v>0.210991840461</v>
      </c>
      <c r="H7">
        <f>$B7*F_sel!G7</f>
        <v>0.22090052164399998</v>
      </c>
      <c r="I7">
        <f>$B7*F_sel!H7</f>
        <v>0.221527</v>
      </c>
      <c r="J7">
        <f>$B7*F_sel!I7</f>
        <v>0.21879202765800002</v>
      </c>
      <c r="K7">
        <f>$B7*F_sel!J7</f>
        <v>0.190808515491</v>
      </c>
    </row>
    <row r="8" spans="1:11" x14ac:dyDescent="0.2">
      <c r="A8">
        <v>1976</v>
      </c>
      <c r="B8">
        <v>0.29663</v>
      </c>
      <c r="C8">
        <f>$B8*F_sel!B8</f>
        <v>2.8330982985E-4</v>
      </c>
      <c r="D8">
        <f>$B8*F_sel!C8</f>
        <v>3.3547963110000002E-3</v>
      </c>
      <c r="E8">
        <f>$B8*F_sel!D8</f>
        <v>3.571810819E-2</v>
      </c>
      <c r="F8">
        <f>$B8*F_sel!E8</f>
        <v>0.18435020565999999</v>
      </c>
      <c r="G8">
        <f>$B8*F_sel!F8</f>
        <v>0.28264656517000003</v>
      </c>
      <c r="H8">
        <f>$B8*F_sel!G8</f>
        <v>0.29580151240999997</v>
      </c>
      <c r="I8">
        <f>$B8*F_sel!H8</f>
        <v>0.29663</v>
      </c>
      <c r="J8">
        <f>$B8*F_sel!I8</f>
        <v>0.29296691612999998</v>
      </c>
      <c r="K8">
        <f>$B8*F_sel!J8</f>
        <v>0.25549631789999999</v>
      </c>
    </row>
    <row r="9" spans="1:11" x14ac:dyDescent="0.2">
      <c r="A9">
        <v>1977</v>
      </c>
      <c r="B9">
        <v>0.35714099999999999</v>
      </c>
      <c r="C9">
        <f>$B9*F_sel!B9</f>
        <v>3.29560071993E-4</v>
      </c>
      <c r="D9">
        <f>$B9*F_sel!C9</f>
        <v>3.9043011261E-3</v>
      </c>
      <c r="E9">
        <f>$B9*F_sel!D9</f>
        <v>4.1726568734999997E-2</v>
      </c>
      <c r="F9">
        <f>$B9*F_sel!E9</f>
        <v>0.21907421795100002</v>
      </c>
      <c r="G9">
        <f>$B9*F_sel!F9</f>
        <v>0.33973787621099999</v>
      </c>
      <c r="H9">
        <f>$B9*F_sel!G9</f>
        <v>0.356096005434</v>
      </c>
      <c r="I9">
        <f>$B9*F_sel!H9</f>
        <v>0.35714099999999999</v>
      </c>
      <c r="J9">
        <f>$B9*F_sel!I9</f>
        <v>0.352734594342</v>
      </c>
      <c r="K9">
        <f>$B9*F_sel!J9</f>
        <v>0.30761982894000001</v>
      </c>
    </row>
    <row r="10" spans="1:11" x14ac:dyDescent="0.2">
      <c r="A10">
        <v>1978</v>
      </c>
      <c r="B10">
        <v>0.33256000000000002</v>
      </c>
      <c r="C10">
        <f>$B10*F_sel!B10</f>
        <v>3.3885203520000003E-4</v>
      </c>
      <c r="D10">
        <f>$B10*F_sel!C10</f>
        <v>3.9816078559999999E-3</v>
      </c>
      <c r="E10">
        <f>$B10*F_sel!D10</f>
        <v>4.1858994640000008E-2</v>
      </c>
      <c r="F10">
        <f>$B10*F_sel!E10</f>
        <v>0.21006484960000002</v>
      </c>
      <c r="G10">
        <f>$B10*F_sel!F10</f>
        <v>0.31743051536</v>
      </c>
      <c r="H10">
        <f>$B10*F_sel!G10</f>
        <v>0.33166940432000003</v>
      </c>
      <c r="I10">
        <f>$B10*F_sel!H10</f>
        <v>0.33256000000000002</v>
      </c>
      <c r="J10">
        <f>$B10*F_sel!I10</f>
        <v>0.32845088863999999</v>
      </c>
      <c r="K10">
        <f>$B10*F_sel!J10</f>
        <v>0.28644157687999999</v>
      </c>
    </row>
    <row r="11" spans="1:11" x14ac:dyDescent="0.2">
      <c r="A11">
        <v>1979</v>
      </c>
      <c r="B11">
        <v>0.26149099999999997</v>
      </c>
      <c r="C11">
        <f>$B11*F_sel!B11</f>
        <v>2.9054526500999996E-4</v>
      </c>
      <c r="D11">
        <f>$B11*F_sel!C11</f>
        <v>3.3808694371999996E-3</v>
      </c>
      <c r="E11">
        <f>$B11*F_sel!D11</f>
        <v>3.4949579604999996E-2</v>
      </c>
      <c r="F11">
        <f>$B11*F_sel!E11</f>
        <v>0.16880760697799999</v>
      </c>
      <c r="G11">
        <f>$B11*F_sel!F11</f>
        <v>0.25017863784899996</v>
      </c>
      <c r="H11">
        <f>$B11*F_sel!G11</f>
        <v>0.26083230417099995</v>
      </c>
      <c r="I11">
        <f>$B11*F_sel!H11</f>
        <v>0.26149099999999997</v>
      </c>
      <c r="J11">
        <f>$B11*F_sel!I11</f>
        <v>0.258257140803</v>
      </c>
      <c r="K11">
        <f>$B11*F_sel!J11</f>
        <v>0.22522559768299999</v>
      </c>
    </row>
    <row r="12" spans="1:11" x14ac:dyDescent="0.2">
      <c r="A12">
        <v>1980</v>
      </c>
      <c r="B12">
        <v>0.20041</v>
      </c>
      <c r="C12">
        <f>$B12*F_sel!B12</f>
        <v>1.8585061432E-4</v>
      </c>
      <c r="D12">
        <f>$B12*F_sel!C12</f>
        <v>2.0056631980000001E-3</v>
      </c>
      <c r="E12">
        <f>$B12*F_sel!D12</f>
        <v>1.9878888351000001E-2</v>
      </c>
      <c r="F12">
        <f>$B12*F_sel!E12</f>
        <v>0.10938217472000002</v>
      </c>
      <c r="G12">
        <f>$B12*F_sel!F12</f>
        <v>0.18647368901</v>
      </c>
      <c r="H12">
        <f>$B12*F_sel!G12</f>
        <v>0.19935764709000001</v>
      </c>
      <c r="I12">
        <f>$B12*F_sel!H12</f>
        <v>0.20041</v>
      </c>
      <c r="J12">
        <f>$B12*F_sel!I12</f>
        <v>0.19798664228000001</v>
      </c>
      <c r="K12">
        <f>$B12*F_sel!J12</f>
        <v>0.17266864657</v>
      </c>
    </row>
    <row r="13" spans="1:11" x14ac:dyDescent="0.2">
      <c r="A13">
        <v>1981</v>
      </c>
      <c r="B13">
        <v>0.15488099999999999</v>
      </c>
      <c r="C13">
        <f>$B13*F_sel!B13</f>
        <v>1.8730843496999998E-4</v>
      </c>
      <c r="D13">
        <f>$B13*F_sel!C13</f>
        <v>1.8659133593999999E-3</v>
      </c>
      <c r="E13">
        <f>$B13*F_sel!D13</f>
        <v>1.6943206995000001E-2</v>
      </c>
      <c r="F13">
        <f>$B13*F_sel!E13</f>
        <v>8.5730815286999995E-2</v>
      </c>
      <c r="G13">
        <f>$B13*F_sel!F13</f>
        <v>0.14363478082799999</v>
      </c>
      <c r="H13">
        <f>$B13*F_sel!G13</f>
        <v>0.153945983403</v>
      </c>
      <c r="I13">
        <f>$B13*F_sel!H13</f>
        <v>0.15488099999999999</v>
      </c>
      <c r="J13">
        <f>$B13*F_sel!I13</f>
        <v>0.15302753907299999</v>
      </c>
      <c r="K13">
        <f>$B13*F_sel!J13</f>
        <v>0.13346111258099999</v>
      </c>
    </row>
    <row r="14" spans="1:11" x14ac:dyDescent="0.2">
      <c r="A14">
        <v>1982</v>
      </c>
      <c r="B14">
        <v>0.125944</v>
      </c>
      <c r="C14">
        <f>$B14*F_sel!B14</f>
        <v>3.1153004064000001E-4</v>
      </c>
      <c r="D14">
        <f>$B14*F_sel!C14</f>
        <v>2.7651634919999999E-3</v>
      </c>
      <c r="E14">
        <f>$B14*F_sel!D14</f>
        <v>2.1277231248E-2</v>
      </c>
      <c r="F14">
        <f>$B14*F_sel!E14</f>
        <v>8.1692693991999993E-2</v>
      </c>
      <c r="G14">
        <f>$B14*F_sel!F14</f>
        <v>0.119026651744</v>
      </c>
      <c r="H14">
        <f>$B14*F_sel!G14</f>
        <v>0.12534324712</v>
      </c>
      <c r="I14">
        <f>$B14*F_sel!H14</f>
        <v>0.125944</v>
      </c>
      <c r="J14">
        <f>$B14*F_sel!I14</f>
        <v>0.12442927151200001</v>
      </c>
      <c r="K14">
        <f>$B14*F_sel!J14</f>
        <v>0.108519521656</v>
      </c>
    </row>
    <row r="15" spans="1:11" x14ac:dyDescent="0.2">
      <c r="A15">
        <v>1983</v>
      </c>
      <c r="B15">
        <v>0.15575900000000001</v>
      </c>
      <c r="C15">
        <f>$B15*F_sel!B15</f>
        <v>5.9842452040999999E-4</v>
      </c>
      <c r="D15">
        <f>$B15*F_sel!C15</f>
        <v>4.9458466788000009E-3</v>
      </c>
      <c r="E15">
        <f>$B15*F_sel!D15</f>
        <v>3.3973997321000003E-2</v>
      </c>
      <c r="F15">
        <f>$B15*F_sel!E15</f>
        <v>0.10969545637600001</v>
      </c>
      <c r="G15">
        <f>$B15*F_sel!F15</f>
        <v>0.14866464482700001</v>
      </c>
      <c r="H15">
        <f>$B15*F_sel!G15</f>
        <v>0.15513222578400002</v>
      </c>
      <c r="I15">
        <f>$B15*F_sel!H15</f>
        <v>0.15575900000000001</v>
      </c>
      <c r="J15">
        <f>$B15*F_sel!I15</f>
        <v>0.153878521593</v>
      </c>
      <c r="K15">
        <f>$B15*F_sel!J15</f>
        <v>0.13420320047200002</v>
      </c>
    </row>
    <row r="16" spans="1:11" x14ac:dyDescent="0.2">
      <c r="A16">
        <v>1984</v>
      </c>
      <c r="B16">
        <v>0.211282</v>
      </c>
      <c r="C16">
        <f>$B16*F_sel!B16</f>
        <v>9.3632576247999993E-4</v>
      </c>
      <c r="D16">
        <f>$B16*F_sel!C16</f>
        <v>7.3341052967999991E-3</v>
      </c>
      <c r="E16">
        <f>$B16*F_sel!D16</f>
        <v>4.7578804862000001E-2</v>
      </c>
      <c r="F16">
        <f>$B16*F_sel!E16</f>
        <v>0.14835567065800001</v>
      </c>
      <c r="G16">
        <f>$B16*F_sel!F16</f>
        <v>0.20107834709200001</v>
      </c>
      <c r="H16">
        <f>$B16*F_sel!G16</f>
        <v>0.210311581774</v>
      </c>
      <c r="I16">
        <f>$B16*F_sel!H16</f>
        <v>0.211282</v>
      </c>
      <c r="J16">
        <f>$B16*F_sel!I16</f>
        <v>0.20875274317799999</v>
      </c>
      <c r="K16">
        <f>$B16*F_sel!J16</f>
        <v>0.18206402350199999</v>
      </c>
    </row>
    <row r="17" spans="1:11" x14ac:dyDescent="0.2">
      <c r="A17">
        <v>1985</v>
      </c>
      <c r="B17">
        <v>0.27049499999999999</v>
      </c>
      <c r="C17">
        <f>$B17*F_sel!B17</f>
        <v>8.0168496614999995E-4</v>
      </c>
      <c r="D17">
        <f>$B17*F_sel!C17</f>
        <v>6.0829456589999997E-3</v>
      </c>
      <c r="E17">
        <f>$B17*F_sel!D17</f>
        <v>4.0894786575000001E-2</v>
      </c>
      <c r="F17">
        <f>$B17*F_sel!E17</f>
        <v>0.15698420770499999</v>
      </c>
      <c r="G17">
        <f>$B17*F_sel!F17</f>
        <v>0.24792760214999998</v>
      </c>
      <c r="H17">
        <f>$B17*F_sel!G17</f>
        <v>0.26796370779000001</v>
      </c>
      <c r="I17">
        <f>$B17*F_sel!H17</f>
        <v>0.27049499999999999</v>
      </c>
      <c r="J17">
        <f>$B17*F_sel!I17</f>
        <v>0.26743245560999995</v>
      </c>
      <c r="K17">
        <f>$B17*F_sel!J17</f>
        <v>0.23326244522999998</v>
      </c>
    </row>
    <row r="18" spans="1:11" x14ac:dyDescent="0.2">
      <c r="A18">
        <v>1986</v>
      </c>
      <c r="B18">
        <v>9.1203599999999996E-2</v>
      </c>
      <c r="C18">
        <f>$B18*F_sel!B18</f>
        <v>3.57540000864E-4</v>
      </c>
      <c r="D18">
        <f>$B18*F_sel!C18</f>
        <v>2.5560447325199999E-3</v>
      </c>
      <c r="E18">
        <f>$B18*F_sel!D18</f>
        <v>1.5912109684799999E-2</v>
      </c>
      <c r="F18">
        <f>$B18*F_sel!E18</f>
        <v>5.5495748935199991E-2</v>
      </c>
      <c r="G18">
        <f>$B18*F_sel!F18</f>
        <v>8.4029616027599993E-2</v>
      </c>
      <c r="H18">
        <f>$B18*F_sel!G18</f>
        <v>9.0363979658399998E-2</v>
      </c>
      <c r="I18">
        <f>$B18*F_sel!H18</f>
        <v>9.1203599999999996E-2</v>
      </c>
      <c r="J18">
        <f>$B18*F_sel!I18</f>
        <v>9.0176009038799992E-2</v>
      </c>
      <c r="K18">
        <f>$B18*F_sel!J18</f>
        <v>7.8655535101199991E-2</v>
      </c>
    </row>
    <row r="19" spans="1:11" x14ac:dyDescent="0.2">
      <c r="A19">
        <v>1987</v>
      </c>
      <c r="B19">
        <v>6.7209599999999994E-2</v>
      </c>
      <c r="C19">
        <f>$B19*F_sel!B19</f>
        <v>2.3118287740799996E-4</v>
      </c>
      <c r="D19">
        <f>$B19*F_sel!C19</f>
        <v>1.60999924704E-3</v>
      </c>
      <c r="E19">
        <f>$B19*F_sel!D19</f>
        <v>9.990034943999998E-3</v>
      </c>
      <c r="F19">
        <f>$B19*F_sel!E19</f>
        <v>3.7284727228800003E-2</v>
      </c>
      <c r="G19">
        <f>$B19*F_sel!F19</f>
        <v>6.0553362844799993E-2</v>
      </c>
      <c r="H19">
        <f>$B19*F_sel!G19</f>
        <v>6.63736469952E-2</v>
      </c>
      <c r="I19">
        <f>$B19*F_sel!H19</f>
        <v>6.7209599999999994E-2</v>
      </c>
      <c r="J19">
        <f>$B19*F_sel!I19</f>
        <v>6.6486223075199996E-2</v>
      </c>
      <c r="K19">
        <f>$B19*F_sel!J19</f>
        <v>5.7996776870399995E-2</v>
      </c>
    </row>
    <row r="20" spans="1:11" x14ac:dyDescent="0.2">
      <c r="A20">
        <v>1988</v>
      </c>
      <c r="B20">
        <v>6.1930899999999997E-2</v>
      </c>
      <c r="C20">
        <f>$B20*F_sel!B20</f>
        <v>2.1467417521499999E-4</v>
      </c>
      <c r="D20">
        <f>$B20*F_sel!C20</f>
        <v>1.4525706802299997E-3</v>
      </c>
      <c r="E20">
        <f>$B20*F_sel!D20</f>
        <v>8.8132625171999986E-3</v>
      </c>
      <c r="F20">
        <f>$B20*F_sel!E20</f>
        <v>3.3124732759399998E-2</v>
      </c>
      <c r="G20">
        <f>$B20*F_sel!F20</f>
        <v>5.5164577589599993E-2</v>
      </c>
      <c r="H20">
        <f>$B20*F_sel!G20</f>
        <v>6.1041943861400001E-2</v>
      </c>
      <c r="I20">
        <f>$B20*F_sel!H20</f>
        <v>6.1930899999999997E-2</v>
      </c>
      <c r="J20">
        <f>$B20*F_sel!I20</f>
        <v>6.1285394229300003E-2</v>
      </c>
      <c r="K20">
        <f>$B20*F_sel!J20</f>
        <v>5.3463088042999998E-2</v>
      </c>
    </row>
    <row r="21" spans="1:11" x14ac:dyDescent="0.2">
      <c r="A21">
        <v>1989</v>
      </c>
      <c r="B21">
        <v>8.00897E-2</v>
      </c>
      <c r="C21">
        <f>$B21*F_sel!B21</f>
        <v>2.15923432994E-4</v>
      </c>
      <c r="D21">
        <f>$B21*F_sel!C21</f>
        <v>1.4692215195899999E-3</v>
      </c>
      <c r="E21">
        <f>$B21*F_sel!D21</f>
        <v>9.1661860753000004E-3</v>
      </c>
      <c r="F21">
        <f>$B21*F_sel!E21</f>
        <v>3.7859682625200002E-2</v>
      </c>
      <c r="G21">
        <f>$B21*F_sel!F21</f>
        <v>6.9195498557499999E-2</v>
      </c>
      <c r="H21">
        <f>$B21*F_sel!G21</f>
        <v>7.8600752387299994E-2</v>
      </c>
      <c r="I21">
        <f>$B21*F_sel!H21</f>
        <v>8.00897E-2</v>
      </c>
      <c r="J21">
        <f>$B21*F_sel!I21</f>
        <v>7.9305141298799994E-2</v>
      </c>
      <c r="K21">
        <f>$B21*F_sel!J21</f>
        <v>6.9189171471200003E-2</v>
      </c>
    </row>
    <row r="22" spans="1:11" x14ac:dyDescent="0.2">
      <c r="A22">
        <v>1990</v>
      </c>
      <c r="B22">
        <v>9.2883499999999994E-2</v>
      </c>
      <c r="C22">
        <f>$B22*F_sel!B22</f>
        <v>1.3044930273999999E-4</v>
      </c>
      <c r="D22">
        <f>$B22*F_sel!C22</f>
        <v>9.0447351561999997E-4</v>
      </c>
      <c r="E22">
        <f>$B22*F_sel!D22</f>
        <v>5.9773876055999996E-3</v>
      </c>
      <c r="F22">
        <f>$B22*F_sel!E22</f>
        <v>3.0222711880499995E-2</v>
      </c>
      <c r="G22">
        <f>$B22*F_sel!F22</f>
        <v>7.1985827101999994E-2</v>
      </c>
      <c r="H22">
        <f>$B22*F_sel!G22</f>
        <v>8.9710228106000003E-2</v>
      </c>
      <c r="I22">
        <f>$B22*F_sel!H22</f>
        <v>9.2883499999999994E-2</v>
      </c>
      <c r="J22">
        <f>$B22*F_sel!I22</f>
        <v>9.2188081235499986E-2</v>
      </c>
      <c r="K22">
        <f>$B22*F_sel!J22</f>
        <v>8.045531616599999E-2</v>
      </c>
    </row>
    <row r="23" spans="1:11" x14ac:dyDescent="0.2">
      <c r="A23">
        <v>1991</v>
      </c>
      <c r="B23">
        <v>0.134328</v>
      </c>
      <c r="C23">
        <f>$B23*F_sel!B23</f>
        <v>1.3781515488E-4</v>
      </c>
      <c r="D23">
        <f>$B23*F_sel!C23</f>
        <v>9.4372136399999997E-4</v>
      </c>
      <c r="E23">
        <f>$B23*F_sel!D23</f>
        <v>6.2452579728E-3</v>
      </c>
      <c r="F23">
        <f>$B23*F_sel!E23</f>
        <v>3.3849715704000007E-2</v>
      </c>
      <c r="G23">
        <f>$B23*F_sel!F23</f>
        <v>9.4457971991999998E-2</v>
      </c>
      <c r="H23">
        <f>$B23*F_sel!G23</f>
        <v>0.12762086863200001</v>
      </c>
      <c r="I23">
        <f>$B23*F_sel!H23</f>
        <v>0.134328</v>
      </c>
      <c r="J23">
        <f>$B23*F_sel!I23</f>
        <v>0.13366831519200001</v>
      </c>
      <c r="K23">
        <f>$B23*F_sel!J23</f>
        <v>0.116701882824</v>
      </c>
    </row>
    <row r="24" spans="1:11" x14ac:dyDescent="0.2">
      <c r="A24">
        <v>1992</v>
      </c>
      <c r="B24">
        <v>0.135629</v>
      </c>
      <c r="C24">
        <f>$B24*F_sel!B24</f>
        <v>1.5469979369000001E-4</v>
      </c>
      <c r="D24">
        <f>$B24*F_sel!C24</f>
        <v>1.03894933467E-3</v>
      </c>
      <c r="E24">
        <f>$B24*F_sel!D24</f>
        <v>6.7290565172999995E-3</v>
      </c>
      <c r="F24">
        <f>$B24*F_sel!E24</f>
        <v>3.5458438872999994E-2</v>
      </c>
      <c r="G24">
        <f>$B24*F_sel!F24</f>
        <v>9.6253324348999997E-2</v>
      </c>
      <c r="H24">
        <f>$B24*F_sel!G24</f>
        <v>0.12895293373299999</v>
      </c>
      <c r="I24">
        <f>$B24*F_sel!H24</f>
        <v>0.135629</v>
      </c>
      <c r="J24">
        <f>$B24*F_sel!I24</f>
        <v>0.13496740173799998</v>
      </c>
      <c r="K24">
        <f>$B24*F_sel!J24</f>
        <v>0.117839222215</v>
      </c>
    </row>
    <row r="25" spans="1:11" x14ac:dyDescent="0.2">
      <c r="A25">
        <v>1993</v>
      </c>
      <c r="B25">
        <v>0.13563900000000001</v>
      </c>
      <c r="C25">
        <f>$B25*F_sel!B25</f>
        <v>2.1772365363000002E-4</v>
      </c>
      <c r="D25">
        <f>$B25*F_sel!C25</f>
        <v>1.4075530308000001E-3</v>
      </c>
      <c r="E25">
        <f>$B25*F_sel!D25</f>
        <v>8.6863893795000001E-3</v>
      </c>
      <c r="F25">
        <f>$B25*F_sel!E25</f>
        <v>4.1952464505000002E-2</v>
      </c>
      <c r="G25">
        <f>$B25*F_sel!F25</f>
        <v>0.101635387812</v>
      </c>
      <c r="H25">
        <f>$B25*F_sel!G25</f>
        <v>0.12998014092000001</v>
      </c>
      <c r="I25">
        <f>$B25*F_sel!H25</f>
        <v>0.13563900000000001</v>
      </c>
      <c r="J25">
        <f>$B25*F_sel!I25</f>
        <v>0.13484429109900001</v>
      </c>
      <c r="K25">
        <f>$B25*F_sel!J25</f>
        <v>0.117718917876</v>
      </c>
    </row>
    <row r="26" spans="1:11" x14ac:dyDescent="0.2">
      <c r="A26">
        <v>1994</v>
      </c>
      <c r="B26">
        <v>0.12839100000000001</v>
      </c>
      <c r="C26">
        <f>$B26*F_sel!B26</f>
        <v>2.2093523280000002E-4</v>
      </c>
      <c r="D26">
        <f>$B26*F_sel!C26</f>
        <v>1.4131740588000001E-3</v>
      </c>
      <c r="E26">
        <f>$B26*F_sel!D26</f>
        <v>8.6109147489000001E-3</v>
      </c>
      <c r="F26">
        <f>$B26*F_sel!E26</f>
        <v>4.0799450024999996E-2</v>
      </c>
      <c r="G26">
        <f>$B26*F_sel!F26</f>
        <v>9.6916203132000001E-2</v>
      </c>
      <c r="H26">
        <f>$B26*F_sel!G26</f>
        <v>0.12314327465699999</v>
      </c>
      <c r="I26">
        <f>$B26*F_sel!H26</f>
        <v>0.12839100000000001</v>
      </c>
      <c r="J26">
        <f>$B26*F_sel!I26</f>
        <v>0.12762938458799999</v>
      </c>
      <c r="K26">
        <f>$B26*F_sel!J26</f>
        <v>0.11142027762000001</v>
      </c>
    </row>
    <row r="27" spans="1:11" x14ac:dyDescent="0.2">
      <c r="A27">
        <v>1995</v>
      </c>
      <c r="B27">
        <v>8.7871599999999994E-2</v>
      </c>
      <c r="C27">
        <f>$B27*F_sel!B27</f>
        <v>1.51730527868E-4</v>
      </c>
      <c r="D27">
        <f>$B27*F_sel!C27</f>
        <v>9.7229046684000004E-4</v>
      </c>
      <c r="E27">
        <f>$B27*F_sel!D27</f>
        <v>5.9330201347199997E-3</v>
      </c>
      <c r="F27">
        <f>$B27*F_sel!E27</f>
        <v>2.8096153255599998E-2</v>
      </c>
      <c r="G27">
        <f>$B27*F_sel!F27</f>
        <v>6.6506674919199996E-2</v>
      </c>
      <c r="H27">
        <f>$B27*F_sel!G27</f>
        <v>8.4323872021599994E-2</v>
      </c>
      <c r="I27">
        <f>$B27*F_sel!H27</f>
        <v>8.7871599999999994E-2</v>
      </c>
      <c r="J27">
        <f>$B27*F_sel!I27</f>
        <v>8.7341822123600005E-2</v>
      </c>
      <c r="K27">
        <f>$B27*F_sel!J27</f>
        <v>7.6248032623599998E-2</v>
      </c>
    </row>
    <row r="28" spans="1:11" x14ac:dyDescent="0.2">
      <c r="A28">
        <v>1996</v>
      </c>
      <c r="B28">
        <v>7.6510599999999998E-2</v>
      </c>
      <c r="C28">
        <f>$B28*F_sel!B28</f>
        <v>1.3246050646199999E-4</v>
      </c>
      <c r="D28">
        <f>$B28*F_sel!C28</f>
        <v>8.4552629165999995E-4</v>
      </c>
      <c r="E28">
        <f>$B28*F_sel!D28</f>
        <v>5.14119862654E-3</v>
      </c>
      <c r="F28">
        <f>$B28*F_sel!E28</f>
        <v>2.4313844510400001E-2</v>
      </c>
      <c r="G28">
        <f>$B28*F_sel!F28</f>
        <v>5.7727171189400003E-2</v>
      </c>
      <c r="H28">
        <f>$B28*F_sel!G28</f>
        <v>7.3372135187999996E-2</v>
      </c>
      <c r="I28">
        <f>$B28*F_sel!H28</f>
        <v>7.6510599999999998E-2</v>
      </c>
      <c r="J28">
        <f>$B28*F_sel!I28</f>
        <v>7.60597230342E-2</v>
      </c>
      <c r="K28">
        <f>$B28*F_sel!J28</f>
        <v>6.6400565826599992E-2</v>
      </c>
    </row>
    <row r="29" spans="1:11" x14ac:dyDescent="0.2">
      <c r="A29">
        <v>1997</v>
      </c>
      <c r="B29">
        <v>0.16833000000000001</v>
      </c>
      <c r="C29">
        <f>$B29*F_sel!B29</f>
        <v>3.0615523740000001E-4</v>
      </c>
      <c r="D29">
        <f>$B29*F_sel!C29</f>
        <v>1.9462651260000001E-3</v>
      </c>
      <c r="E29">
        <f>$B29*F_sel!D29</f>
        <v>1.1763068729999999E-2</v>
      </c>
      <c r="F29">
        <f>$B29*F_sel!E29</f>
        <v>5.4905206080000005E-2</v>
      </c>
      <c r="G29">
        <f>$B29*F_sel!F29</f>
        <v>0.12808701024000002</v>
      </c>
      <c r="H29">
        <f>$B29*F_sel!G29</f>
        <v>0.16163736753000002</v>
      </c>
      <c r="I29">
        <f>$B29*F_sel!H29</f>
        <v>0.16833000000000001</v>
      </c>
      <c r="J29">
        <f>$B29*F_sel!I29</f>
        <v>0.16730621694</v>
      </c>
      <c r="K29">
        <f>$B29*F_sel!J29</f>
        <v>0.14605539609000001</v>
      </c>
    </row>
    <row r="30" spans="1:11" x14ac:dyDescent="0.2">
      <c r="A30">
        <v>1998</v>
      </c>
      <c r="B30">
        <v>0.29670400000000002</v>
      </c>
      <c r="C30">
        <f>$B30*F_sel!B30</f>
        <v>6.6983598336000001E-4</v>
      </c>
      <c r="D30">
        <f>$B30*F_sel!C30</f>
        <v>4.2419770880000006E-3</v>
      </c>
      <c r="E30">
        <f>$B30*F_sel!D30</f>
        <v>2.5251409305600003E-2</v>
      </c>
      <c r="F30">
        <f>$B30*F_sel!E30</f>
        <v>0.11109339520000001</v>
      </c>
      <c r="G30">
        <f>$B30*F_sel!F30</f>
        <v>0.23655468160000001</v>
      </c>
      <c r="H30">
        <f>$B30*F_sel!G30</f>
        <v>0.28712164761600001</v>
      </c>
      <c r="I30">
        <f>$B30*F_sel!H30</f>
        <v>0.29670400000000002</v>
      </c>
      <c r="J30">
        <f>$B30*F_sel!I30</f>
        <v>0.29453034649600002</v>
      </c>
      <c r="K30">
        <f>$B30*F_sel!J30</f>
        <v>0.25706998297600003</v>
      </c>
    </row>
    <row r="31" spans="1:11" x14ac:dyDescent="0.2">
      <c r="A31">
        <v>1999</v>
      </c>
      <c r="B31">
        <v>0.249775</v>
      </c>
      <c r="C31">
        <f>$B31*F_sel!B31</f>
        <v>5.6313771949999996E-4</v>
      </c>
      <c r="D31">
        <f>$B31*F_sel!C31</f>
        <v>3.6314537475E-3</v>
      </c>
      <c r="E31">
        <f>$B31*F_sel!D31</f>
        <v>2.1955247477499999E-2</v>
      </c>
      <c r="F31">
        <f>$B31*F_sel!E31</f>
        <v>9.6678161274999994E-2</v>
      </c>
      <c r="G31">
        <f>$B31*F_sel!F31</f>
        <v>0.20196756545</v>
      </c>
      <c r="H31">
        <f>$B31*F_sel!G31</f>
        <v>0.24238315864999999</v>
      </c>
      <c r="I31">
        <f>$B31*F_sel!H31</f>
        <v>0.249775</v>
      </c>
      <c r="J31">
        <f>$B31*F_sel!I31</f>
        <v>0.24781076939999999</v>
      </c>
      <c r="K31">
        <f>$B31*F_sel!J31</f>
        <v>0.2162711806</v>
      </c>
    </row>
    <row r="32" spans="1:11" x14ac:dyDescent="0.2">
      <c r="A32">
        <v>2000</v>
      </c>
      <c r="B32">
        <v>0.18262999999999999</v>
      </c>
      <c r="C32">
        <f>$B32*F_sel!B32</f>
        <v>4.5799038249999996E-4</v>
      </c>
      <c r="D32">
        <f>$B32*F_sel!C32</f>
        <v>2.9775812569999998E-3</v>
      </c>
      <c r="E32">
        <f>$B32*F_sel!D32</f>
        <v>1.7997364664999998E-2</v>
      </c>
      <c r="F32">
        <f>$B32*F_sel!E32</f>
        <v>7.6653646229999997E-2</v>
      </c>
      <c r="G32">
        <f>$B32*F_sel!F32</f>
        <v>0.15161084239</v>
      </c>
      <c r="H32">
        <f>$B32*F_sel!G32</f>
        <v>0.17800160791</v>
      </c>
      <c r="I32">
        <f>$B32*F_sel!H32</f>
        <v>0.18262999999999999</v>
      </c>
      <c r="J32">
        <f>$B32*F_sel!I32</f>
        <v>0.1810612083</v>
      </c>
      <c r="K32">
        <f>$B32*F_sel!J32</f>
        <v>0.15799814400999998</v>
      </c>
    </row>
    <row r="33" spans="1:11" x14ac:dyDescent="0.2">
      <c r="A33">
        <v>2001</v>
      </c>
      <c r="B33">
        <v>0.18235499999999999</v>
      </c>
      <c r="C33">
        <f>$B33*F_sel!B33</f>
        <v>9.2570327489999995E-4</v>
      </c>
      <c r="D33">
        <f>$B33*F_sel!C33</f>
        <v>5.7821305755E-3</v>
      </c>
      <c r="E33">
        <f>$B33*F_sel!D33</f>
        <v>3.1684910669999997E-2</v>
      </c>
      <c r="F33">
        <f>$B33*F_sel!E33</f>
        <v>0.10494548485500001</v>
      </c>
      <c r="G33">
        <f>$B33*F_sel!F33</f>
        <v>0.16405348749000001</v>
      </c>
      <c r="H33">
        <f>$B33*F_sel!G33</f>
        <v>0.17982026549999999</v>
      </c>
      <c r="I33">
        <f>$B33*F_sel!H33</f>
        <v>0.18235499999999999</v>
      </c>
      <c r="J33">
        <f>$B33*F_sel!I33</f>
        <v>0.18047218462499998</v>
      </c>
      <c r="K33">
        <f>$B33*F_sel!J33</f>
        <v>0.15744366580499999</v>
      </c>
    </row>
    <row r="34" spans="1:11" x14ac:dyDescent="0.2">
      <c r="A34">
        <v>2002</v>
      </c>
      <c r="B34">
        <v>0.12942200000000001</v>
      </c>
      <c r="C34">
        <f>$B34*F_sel!B34</f>
        <v>1.17254649514E-3</v>
      </c>
      <c r="D34">
        <f>$B34*F_sel!C34</f>
        <v>7.0887664950000009E-3</v>
      </c>
      <c r="E34">
        <f>$B34*F_sel!D34</f>
        <v>3.4783586142000007E-2</v>
      </c>
      <c r="F34">
        <f>$B34*F_sel!E34</f>
        <v>9.0701655462000014E-2</v>
      </c>
      <c r="G34">
        <f>$B34*F_sel!F34</f>
        <v>0.121531011238</v>
      </c>
      <c r="H34">
        <f>$B34*F_sel!G34</f>
        <v>0.12840681383200001</v>
      </c>
      <c r="I34">
        <f>$B34*F_sel!H34</f>
        <v>0.12942200000000001</v>
      </c>
      <c r="J34">
        <f>$B34*F_sel!I34</f>
        <v>0.12796419059200001</v>
      </c>
      <c r="K34">
        <f>$B34*F_sel!J34</f>
        <v>0.11161948621200002</v>
      </c>
    </row>
    <row r="35" spans="1:11" x14ac:dyDescent="0.2">
      <c r="A35">
        <v>2003</v>
      </c>
      <c r="B35">
        <v>9.5402600000000004E-2</v>
      </c>
      <c r="C35">
        <f>$B35*F_sel!B35</f>
        <v>1.2358166596200002E-3</v>
      </c>
      <c r="D35">
        <f>$B35*F_sel!C35</f>
        <v>7.4606550446800002E-3</v>
      </c>
      <c r="E35">
        <f>$B35*F_sel!D35</f>
        <v>3.3808582582800006E-2</v>
      </c>
      <c r="F35">
        <f>$B35*F_sel!E35</f>
        <v>7.453518930200001E-2</v>
      </c>
      <c r="G35">
        <f>$B35*F_sel!F35</f>
        <v>9.1608534000599998E-2</v>
      </c>
      <c r="H35">
        <f>$B35*F_sel!G35</f>
        <v>9.4965560689400014E-2</v>
      </c>
      <c r="I35">
        <f>$B35*F_sel!H35</f>
        <v>9.5402600000000004E-2</v>
      </c>
      <c r="J35">
        <f>$B35*F_sel!I35</f>
        <v>9.427704012520001E-2</v>
      </c>
      <c r="K35">
        <f>$B35*F_sel!J35</f>
        <v>8.2227977953000006E-2</v>
      </c>
    </row>
    <row r="36" spans="1:11" x14ac:dyDescent="0.2">
      <c r="A36">
        <v>2004</v>
      </c>
      <c r="B36">
        <v>0.105903</v>
      </c>
      <c r="C36">
        <f>$B36*F_sel!B36</f>
        <v>2.0409202548E-3</v>
      </c>
      <c r="D36">
        <f>$B36*F_sel!C36</f>
        <v>1.2234444075E-2</v>
      </c>
      <c r="E36">
        <f>$B36*F_sel!D36</f>
        <v>4.9245106806E-2</v>
      </c>
      <c r="F36">
        <f>$B36*F_sel!E36</f>
        <v>9.0392234813999994E-2</v>
      </c>
      <c r="G36">
        <f>$B36*F_sel!F36</f>
        <v>0.103390874937</v>
      </c>
      <c r="H36">
        <f>$B36*F_sel!G36</f>
        <v>0.10566768353400001</v>
      </c>
      <c r="I36">
        <f>$B36*F_sel!H36</f>
        <v>0.105903</v>
      </c>
      <c r="J36">
        <f>$B36*F_sel!I36</f>
        <v>0.104613525072</v>
      </c>
      <c r="K36">
        <f>$B36*F_sel!J36</f>
        <v>9.1237764365999993E-2</v>
      </c>
    </row>
    <row r="37" spans="1:11" x14ac:dyDescent="0.2">
      <c r="A37">
        <v>2005</v>
      </c>
      <c r="B37">
        <v>0.14336599999999999</v>
      </c>
      <c r="C37">
        <f>$B37*F_sel!B37</f>
        <v>2.1176878591999998E-3</v>
      </c>
      <c r="D37">
        <f>$B37*F_sel!C37</f>
        <v>1.3899677778399998E-2</v>
      </c>
      <c r="E37">
        <f>$B37*F_sel!D37</f>
        <v>6.2347866275999995E-2</v>
      </c>
      <c r="F37">
        <f>$B37*F_sel!E37</f>
        <v>0.12149408303999999</v>
      </c>
      <c r="G37">
        <f>$B37*F_sel!F37</f>
        <v>0.14004922758999999</v>
      </c>
      <c r="H37">
        <f>$B37*F_sel!G37</f>
        <v>0.14308815669200001</v>
      </c>
      <c r="I37">
        <f>$B37*F_sel!H37</f>
        <v>0.14336599999999999</v>
      </c>
      <c r="J37">
        <f>$B37*F_sel!I37</f>
        <v>0.141609623134</v>
      </c>
      <c r="K37">
        <f>$B37*F_sel!J37</f>
        <v>0.12350163713799998</v>
      </c>
    </row>
    <row r="38" spans="1:11" x14ac:dyDescent="0.2">
      <c r="A38">
        <v>2006</v>
      </c>
      <c r="B38">
        <v>0.14033799999999999</v>
      </c>
      <c r="C38">
        <f>$B38*F_sel!B38</f>
        <v>1.9364538929999998E-3</v>
      </c>
      <c r="D38">
        <f>$B38*F_sel!C38</f>
        <v>1.3438317798399999E-2</v>
      </c>
      <c r="E38">
        <f>$B38*F_sel!D38</f>
        <v>6.2470759009999995E-2</v>
      </c>
      <c r="F38">
        <f>$B38*F_sel!E38</f>
        <v>0.12063496581399999</v>
      </c>
      <c r="G38">
        <f>$B38*F_sel!F38</f>
        <v>0.137558184896</v>
      </c>
      <c r="H38">
        <f>$B38*F_sel!G38</f>
        <v>0.14014307051799998</v>
      </c>
      <c r="I38">
        <f>$B38*F_sel!H38</f>
        <v>0.14033799999999999</v>
      </c>
      <c r="J38">
        <f>$B38*F_sel!I38</f>
        <v>0.13860552738999998</v>
      </c>
      <c r="K38">
        <f>$B38*F_sel!J38</f>
        <v>0.12087971528599999</v>
      </c>
    </row>
    <row r="39" spans="1:11" x14ac:dyDescent="0.2">
      <c r="A39">
        <v>2007</v>
      </c>
      <c r="B39">
        <v>0.10262499999999999</v>
      </c>
      <c r="C39">
        <f>$B39*F_sel!B39</f>
        <v>1.5622090624999999E-3</v>
      </c>
      <c r="D39">
        <f>$B39*F_sel!C39</f>
        <v>1.1236821749999999E-2</v>
      </c>
      <c r="E39">
        <f>$B39*F_sel!D39</f>
        <v>5.0771358374999992E-2</v>
      </c>
      <c r="F39">
        <f>$B39*F_sel!E39</f>
        <v>9.1049515750000004E-2</v>
      </c>
      <c r="G39">
        <f>$B39*F_sel!F39</f>
        <v>0.10113724537499999</v>
      </c>
      <c r="H39">
        <f>$B39*F_sel!G39</f>
        <v>0.102556343875</v>
      </c>
      <c r="I39">
        <f>$B39*F_sel!H39</f>
        <v>0.10262499999999999</v>
      </c>
      <c r="J39">
        <f>$B39*F_sel!I39</f>
        <v>0.101347216125</v>
      </c>
      <c r="K39">
        <f>$B39*F_sel!J39</f>
        <v>8.8384857624999993E-2</v>
      </c>
    </row>
    <row r="40" spans="1:11" x14ac:dyDescent="0.2">
      <c r="A40">
        <v>2008</v>
      </c>
      <c r="B40">
        <v>8.4618200000000005E-2</v>
      </c>
      <c r="C40">
        <f>$B40*F_sel!B40</f>
        <v>8.2524914968400002E-4</v>
      </c>
      <c r="D40">
        <f>$B40*F_sel!C40</f>
        <v>6.7697437018800002E-3</v>
      </c>
      <c r="E40">
        <f>$B40*F_sel!D40</f>
        <v>3.67706695736E-2</v>
      </c>
      <c r="F40">
        <f>$B40*F_sel!E40</f>
        <v>7.3829971827400004E-2</v>
      </c>
      <c r="G40">
        <f>$B40*F_sel!F40</f>
        <v>8.3343596053399999E-2</v>
      </c>
      <c r="H40">
        <f>$B40*F_sel!G40</f>
        <v>8.4569967626000012E-2</v>
      </c>
      <c r="I40">
        <f>$B40*F_sel!H40</f>
        <v>8.4618200000000005E-2</v>
      </c>
      <c r="J40">
        <f>$B40*F_sel!I40</f>
        <v>8.3561826391199995E-2</v>
      </c>
      <c r="K40">
        <f>$B40*F_sel!J40</f>
        <v>7.2873786167399993E-2</v>
      </c>
    </row>
    <row r="41" spans="1:11" x14ac:dyDescent="0.2">
      <c r="A41">
        <v>2009</v>
      </c>
      <c r="B41">
        <v>5.57659E-2</v>
      </c>
      <c r="C41">
        <f>$B41*F_sel!B41</f>
        <v>5.3019317893200006E-4</v>
      </c>
      <c r="D41">
        <f>$B41*F_sel!C41</f>
        <v>4.5430749987099995E-3</v>
      </c>
      <c r="E41">
        <f>$B41*F_sel!D41</f>
        <v>2.51296202193E-2</v>
      </c>
      <c r="F41">
        <f>$B41*F_sel!E41</f>
        <v>4.9318748535100002E-2</v>
      </c>
      <c r="G41">
        <f>$B41*F_sel!F41</f>
        <v>5.5054215584199998E-2</v>
      </c>
      <c r="H41">
        <f>$B41*F_sel!G41</f>
        <v>5.57507874411E-2</v>
      </c>
      <c r="I41">
        <f>$B41*F_sel!H41</f>
        <v>5.57659E-2</v>
      </c>
      <c r="J41">
        <f>$B41*F_sel!I41</f>
        <v>5.5067487868400003E-2</v>
      </c>
      <c r="K41">
        <f>$B41*F_sel!J41</f>
        <v>4.8023752805300003E-2</v>
      </c>
    </row>
    <row r="42" spans="1:11" x14ac:dyDescent="0.2">
      <c r="A42">
        <v>2010</v>
      </c>
      <c r="B42">
        <v>7.9801399999999995E-2</v>
      </c>
      <c r="C42">
        <f>$B42*F_sel!B42</f>
        <v>6.1312213633999996E-4</v>
      </c>
      <c r="D42">
        <f>$B42*F_sel!C42</f>
        <v>5.5973260569799994E-3</v>
      </c>
      <c r="E42">
        <f>$B42*F_sel!D42</f>
        <v>3.3819035306E-2</v>
      </c>
      <c r="F42">
        <f>$B42*F_sel!E42</f>
        <v>7.0102657049600003E-2</v>
      </c>
      <c r="G42">
        <f>$B42*F_sel!F42</f>
        <v>7.8778346051999987E-2</v>
      </c>
      <c r="H42">
        <f>$B42*F_sel!G42</f>
        <v>7.9784402301799992E-2</v>
      </c>
      <c r="I42">
        <f>$B42*F_sel!H42</f>
        <v>7.9801399999999995E-2</v>
      </c>
      <c r="J42">
        <f>$B42*F_sel!I42</f>
        <v>7.8800850046799986E-2</v>
      </c>
      <c r="K42">
        <f>$B42*F_sel!J42</f>
        <v>6.8721215014199991E-2</v>
      </c>
    </row>
    <row r="43" spans="1:11" x14ac:dyDescent="0.2">
      <c r="A43">
        <v>2011</v>
      </c>
      <c r="B43">
        <v>8.8145100000000004E-2</v>
      </c>
      <c r="C43">
        <f>$B43*F_sel!B43</f>
        <v>4.1062482980100005E-4</v>
      </c>
      <c r="D43">
        <f>$B43*F_sel!C43</f>
        <v>4.1155476060599997E-3</v>
      </c>
      <c r="E43">
        <f>$B43*F_sel!D43</f>
        <v>2.9879778578400001E-2</v>
      </c>
      <c r="F43">
        <f>$B43*F_sel!E43</f>
        <v>7.4377099815299996E-2</v>
      </c>
      <c r="G43">
        <f>$B43*F_sel!F43</f>
        <v>8.67182071212E-2</v>
      </c>
      <c r="H43">
        <f>$B43*F_sel!G43</f>
        <v>8.810702131680001E-2</v>
      </c>
      <c r="I43">
        <f>$B43*F_sel!H43</f>
        <v>8.8145100000000004E-2</v>
      </c>
      <c r="J43">
        <f>$B43*F_sel!I43</f>
        <v>8.7040994477400005E-2</v>
      </c>
      <c r="K43">
        <f>$B43*F_sel!J43</f>
        <v>7.5907298751300006E-2</v>
      </c>
    </row>
    <row r="44" spans="1:11" x14ac:dyDescent="0.2">
      <c r="A44">
        <v>2012</v>
      </c>
      <c r="B44">
        <v>0.110669</v>
      </c>
      <c r="C44">
        <f>$B44*F_sel!B44</f>
        <v>2.3652178680000002E-4</v>
      </c>
      <c r="D44">
        <f>$B44*F_sel!C44</f>
        <v>2.6324945699E-3</v>
      </c>
      <c r="E44">
        <f>$B44*F_sel!D44</f>
        <v>2.4026682575999998E-2</v>
      </c>
      <c r="F44">
        <f>$B44*F_sel!E44</f>
        <v>8.4115854823000005E-2</v>
      </c>
      <c r="G44">
        <f>$B44*F_sel!F44</f>
        <v>0.107816838532</v>
      </c>
      <c r="H44">
        <f>$B44*F_sel!G44</f>
        <v>0.11054449737499999</v>
      </c>
      <c r="I44">
        <f>$B44*F_sel!H44</f>
        <v>0.110669</v>
      </c>
      <c r="J44">
        <f>$B44*F_sel!I44</f>
        <v>0.10928807221800001</v>
      </c>
      <c r="K44">
        <f>$B44*F_sel!J44</f>
        <v>9.5309138821000006E-2</v>
      </c>
    </row>
    <row r="45" spans="1:11" x14ac:dyDescent="0.2">
      <c r="A45">
        <v>2013</v>
      </c>
      <c r="B45">
        <v>0.109974</v>
      </c>
      <c r="C45">
        <f>$B45*F_sel!B45</f>
        <v>1.5636213294E-4</v>
      </c>
      <c r="D45">
        <f>$B45*F_sel!C45</f>
        <v>1.8484209972000002E-3</v>
      </c>
      <c r="E45">
        <f>$B45*F_sel!D45</f>
        <v>1.8732201342000002E-2</v>
      </c>
      <c r="F45">
        <f>$B45*F_sel!E45</f>
        <v>7.8308416362000005E-2</v>
      </c>
      <c r="G45">
        <f>$B45*F_sel!F45</f>
        <v>0.106526535048</v>
      </c>
      <c r="H45">
        <f>$B45*F_sel!G45</f>
        <v>0.10981233822</v>
      </c>
      <c r="I45">
        <f>$B45*F_sel!H45</f>
        <v>0.109974</v>
      </c>
      <c r="J45">
        <f>$B45*F_sel!I45</f>
        <v>0.108603833934</v>
      </c>
      <c r="K45">
        <f>$B45*F_sel!J45</f>
        <v>9.4712358150000009E-2</v>
      </c>
    </row>
    <row r="46" spans="1:11" x14ac:dyDescent="0.2">
      <c r="A46">
        <v>2014</v>
      </c>
      <c r="B46">
        <v>0.204517</v>
      </c>
      <c r="C46">
        <f>$B46*F_sel!B46</f>
        <v>1.7025528957499998E-4</v>
      </c>
      <c r="D46">
        <f>$B46*F_sel!C46</f>
        <v>2.1367322609000001E-3</v>
      </c>
      <c r="E46">
        <f>$B46*F_sel!D46</f>
        <v>2.4137709891E-2</v>
      </c>
      <c r="F46">
        <f>$B46*F_sel!E46</f>
        <v>0.12876165351299998</v>
      </c>
      <c r="G46">
        <f>$B46*F_sel!F46</f>
        <v>0.19570006761299999</v>
      </c>
      <c r="H46">
        <f>$B46*F_sel!G46</f>
        <v>0.20405274641000001</v>
      </c>
      <c r="I46">
        <f>$B46*F_sel!H46</f>
        <v>0.204517</v>
      </c>
      <c r="J46">
        <f>$B46*F_sel!I46</f>
        <v>0.201979353064</v>
      </c>
      <c r="K46">
        <f>$B46*F_sel!J46</f>
        <v>0.176144970141</v>
      </c>
    </row>
    <row r="47" spans="1:11" x14ac:dyDescent="0.2">
      <c r="A47">
        <v>2015</v>
      </c>
      <c r="B47">
        <v>0.227574</v>
      </c>
      <c r="C47">
        <f>$B47*F_sel!B47</f>
        <v>2.2432515357600003E-4</v>
      </c>
      <c r="D47">
        <f>$B47*F_sel!C47</f>
        <v>2.8224410201999998E-3</v>
      </c>
      <c r="E47">
        <f>$B47*F_sel!D47</f>
        <v>3.1366296846000001E-2</v>
      </c>
      <c r="F47">
        <f>$B47*F_sel!E47</f>
        <v>0.15271762903200001</v>
      </c>
      <c r="G47">
        <f>$B47*F_sel!F47</f>
        <v>0.219415244526</v>
      </c>
      <c r="H47">
        <f>$B47*F_sel!G47</f>
        <v>0.22719053780999998</v>
      </c>
      <c r="I47">
        <f>$B47*F_sel!H47</f>
        <v>0.227574</v>
      </c>
      <c r="J47">
        <f>$B47*F_sel!I47</f>
        <v>0.22473956582999999</v>
      </c>
      <c r="K47">
        <f>$B47*F_sel!J47</f>
        <v>0.19599332844600001</v>
      </c>
    </row>
    <row r="48" spans="1:11" x14ac:dyDescent="0.2">
      <c r="A48">
        <v>2016</v>
      </c>
      <c r="B48">
        <v>0.16419500000000001</v>
      </c>
      <c r="C48">
        <f>$B48*F_sel!B48</f>
        <v>1.8762562650000001E-4</v>
      </c>
      <c r="D48">
        <f>$B48*F_sel!C48</f>
        <v>2.3773794050000003E-3</v>
      </c>
      <c r="E48">
        <f>$B48*F_sel!D48</f>
        <v>2.6067269810000002E-2</v>
      </c>
      <c r="F48">
        <f>$B48*F_sel!E48</f>
        <v>0.11634118822500002</v>
      </c>
      <c r="G48">
        <f>$B48*F_sel!F48</f>
        <v>0.15929821251500001</v>
      </c>
      <c r="H48">
        <f>$B48*F_sel!G48</f>
        <v>0.16399829438999999</v>
      </c>
      <c r="I48">
        <f>$B48*F_sel!H48</f>
        <v>0.16419500000000001</v>
      </c>
      <c r="J48">
        <f>$B48*F_sel!I48</f>
        <v>0.16214354767</v>
      </c>
      <c r="K48">
        <f>$B48*F_sel!J48</f>
        <v>0.14140325624500003</v>
      </c>
    </row>
    <row r="49" spans="1:11" x14ac:dyDescent="0.2">
      <c r="A49">
        <v>2017</v>
      </c>
      <c r="B49">
        <v>0.181565</v>
      </c>
      <c r="C49">
        <f>$B49*F_sel!B49</f>
        <v>1.8651083059999999E-4</v>
      </c>
      <c r="D49">
        <f>$B49*F_sel!C49</f>
        <v>2.3768855715000001E-3</v>
      </c>
      <c r="E49">
        <f>$B49*F_sel!D49</f>
        <v>2.6533182839999999E-2</v>
      </c>
      <c r="F49">
        <f>$B49*F_sel!E49</f>
        <v>0.12507540781000001</v>
      </c>
      <c r="G49">
        <f>$B49*F_sel!F49</f>
        <v>0.17564452848000001</v>
      </c>
      <c r="H49">
        <f>$B49*F_sel!G49</f>
        <v>0.18131062743500001</v>
      </c>
      <c r="I49">
        <f>$B49*F_sel!H49</f>
        <v>0.181565</v>
      </c>
      <c r="J49">
        <f>$B49*F_sel!I49</f>
        <v>0.179299250365</v>
      </c>
      <c r="K49">
        <f>$B49*F_sel!J49</f>
        <v>0.15636468582500002</v>
      </c>
    </row>
    <row r="50" spans="1:11" x14ac:dyDescent="0.2">
      <c r="A50">
        <v>2018</v>
      </c>
      <c r="B50">
        <v>0.21751899999999999</v>
      </c>
      <c r="C50">
        <f>$B50*F_sel!B50</f>
        <v>2.2344421755999999E-4</v>
      </c>
      <c r="D50">
        <f>$B50*F_sel!C50</f>
        <v>2.8475629808999998E-3</v>
      </c>
      <c r="E50">
        <f>$B50*F_sel!D50</f>
        <v>3.1787356583999997E-2</v>
      </c>
      <c r="F50">
        <f>$B50*F_sel!E50</f>
        <v>0.14984318360599999</v>
      </c>
      <c r="G50">
        <f>$B50*F_sel!F50</f>
        <v>0.21042614044800001</v>
      </c>
      <c r="H50">
        <f>$B50*F_sel!G50</f>
        <v>0.21721425588099999</v>
      </c>
      <c r="I50">
        <f>$B50*F_sel!H50</f>
        <v>0.21751899999999999</v>
      </c>
      <c r="J50">
        <f>$B50*F_sel!I50</f>
        <v>0.21480458039899999</v>
      </c>
      <c r="K50">
        <f>$B50*F_sel!J50</f>
        <v>0.18732845039499998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FC070-0BD4-1346-A86A-AC80188AA7BF}">
  <dimension ref="A1:J50"/>
  <sheetViews>
    <sheetView workbookViewId="0">
      <selection activeCell="I12" sqref="I12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1970</v>
      </c>
      <c r="B2">
        <f>'Life history'!B$1+F_at_age!C2</f>
        <v>1.3900351293841999</v>
      </c>
      <c r="C2">
        <f>'Life history'!C$1+F_at_age!D2</f>
        <v>0.69041634010781994</v>
      </c>
      <c r="D2">
        <f>'Life history'!D$1+F_at_age!E2</f>
        <v>0.48444944379619997</v>
      </c>
      <c r="E2">
        <f>'Life history'!E$1+F_at_age!F2</f>
        <v>0.39331392311160002</v>
      </c>
      <c r="F2">
        <f>'Life history'!F$1+F_at_age!G2</f>
        <v>0.37609745291060004</v>
      </c>
      <c r="G2">
        <f>'Life history'!G$1+F_at_age!H2</f>
        <v>0.33782653182319999</v>
      </c>
      <c r="H2">
        <f>'Life history'!H$1+F_at_age!I2</f>
        <v>0.33793669999999998</v>
      </c>
      <c r="I2">
        <f>'Life history'!I$1+F_at_age!J2</f>
        <v>0.32746856112199996</v>
      </c>
      <c r="J2">
        <f>'Life history'!J$1+F_at_age!K2</f>
        <v>0.31267632130460005</v>
      </c>
    </row>
    <row r="3" spans="1:10" x14ac:dyDescent="0.2">
      <c r="A3">
        <v>1971</v>
      </c>
      <c r="B3">
        <f>'Life history'!B$1+F_at_age!C3</f>
        <v>1.3900377211769064</v>
      </c>
      <c r="C3">
        <f>'Life history'!C$1+F_at_age!D3</f>
        <v>0.69044705786423999</v>
      </c>
      <c r="D3">
        <f>'Life history'!D$1+F_at_age!E3</f>
        <v>0.48477769337759996</v>
      </c>
      <c r="E3">
        <f>'Life history'!E$1+F_at_age!F3</f>
        <v>0.395034393072</v>
      </c>
      <c r="F3">
        <f>'Life history'!F$1+F_at_age!G3</f>
        <v>0.3787617577256</v>
      </c>
      <c r="G3">
        <f>'Life history'!G$1+F_at_age!H3</f>
        <v>0.3406185003328</v>
      </c>
      <c r="H3">
        <f>'Life history'!H$1+F_at_age!I3</f>
        <v>0.34073680000000001</v>
      </c>
      <c r="I3">
        <f>'Life history'!I$1+F_at_age!J3</f>
        <v>0.33023410788800001</v>
      </c>
      <c r="J3">
        <f>'Life history'!J$1+F_at_age!K3</f>
        <v>0.31508815383840005</v>
      </c>
    </row>
    <row r="4" spans="1:10" x14ac:dyDescent="0.2">
      <c r="A4">
        <v>1972</v>
      </c>
      <c r="B4">
        <f>'Life history'!B$1+F_at_age!C4</f>
        <v>1.3901741528460698</v>
      </c>
      <c r="C4">
        <f>'Life history'!C$1+F_at_age!D4</f>
        <v>0.69206396004149995</v>
      </c>
      <c r="D4">
        <f>'Life history'!D$1+F_at_age!E4</f>
        <v>0.50205734705999994</v>
      </c>
      <c r="E4">
        <f>'Life history'!E$1+F_at_age!F4</f>
        <v>0.4855710808</v>
      </c>
      <c r="F4">
        <f>'Life history'!F$1+F_at_age!G4</f>
        <v>0.51893809360000009</v>
      </c>
      <c r="G4">
        <f>'Life history'!G$1+F_at_age!H4</f>
        <v>0.48750888828</v>
      </c>
      <c r="H4">
        <f>'Life history'!H$1+F_at_age!I4</f>
        <v>0.48805500000000002</v>
      </c>
      <c r="I4">
        <f>'Life history'!I$1+F_at_age!J4</f>
        <v>0.4757344013</v>
      </c>
      <c r="J4">
        <f>'Life history'!J$1+F_at_age!K4</f>
        <v>0.44197891759000008</v>
      </c>
    </row>
    <row r="5" spans="1:10" x14ac:dyDescent="0.2">
      <c r="A5">
        <v>1973</v>
      </c>
      <c r="B5">
        <f>'Life history'!B$1+F_at_age!C5</f>
        <v>1.3902416340298018</v>
      </c>
      <c r="C5">
        <f>'Life history'!C$1+F_at_age!D5</f>
        <v>0.69286358806739989</v>
      </c>
      <c r="D5">
        <f>'Life history'!D$1+F_at_age!E5</f>
        <v>0.510596460945</v>
      </c>
      <c r="E5">
        <f>'Life history'!E$1+F_at_age!F5</f>
        <v>0.53017761087699999</v>
      </c>
      <c r="F5">
        <f>'Life history'!F$1+F_at_age!G5</f>
        <v>0.58786506490800006</v>
      </c>
      <c r="G5">
        <f>'Life history'!G$1+F_at_age!H5</f>
        <v>0.55971814924599994</v>
      </c>
      <c r="H5">
        <f>'Life history'!H$1+F_at_age!I5</f>
        <v>0.560473</v>
      </c>
      <c r="I5">
        <f>'Life history'!I$1+F_at_age!J5</f>
        <v>0.54725876318</v>
      </c>
      <c r="J5">
        <f>'Life history'!J$1+F_at_age!K5</f>
        <v>0.50435529287400005</v>
      </c>
    </row>
    <row r="6" spans="1:10" x14ac:dyDescent="0.2">
      <c r="A6">
        <v>1974</v>
      </c>
      <c r="B6">
        <f>'Life history'!B$1+F_at_age!C6</f>
        <v>1.3903221801429899</v>
      </c>
      <c r="C6">
        <f>'Life history'!C$1+F_at_age!D6</f>
        <v>0.69381724330099992</v>
      </c>
      <c r="D6">
        <f>'Life history'!D$1+F_at_age!E6</f>
        <v>0.52075694026999997</v>
      </c>
      <c r="E6">
        <f>'Life history'!E$1+F_at_age!F6</f>
        <v>0.58282011385999999</v>
      </c>
      <c r="F6">
        <f>'Life history'!F$1+F_at_age!G6</f>
        <v>0.66878614631</v>
      </c>
      <c r="G6">
        <f>'Life history'!G$1+F_at_age!H6</f>
        <v>0.64443516160000003</v>
      </c>
      <c r="H6">
        <f>'Life history'!H$1+F_at_age!I6</f>
        <v>0.64542999999999995</v>
      </c>
      <c r="I6">
        <f>'Life history'!I$1+F_at_age!J6</f>
        <v>0.63116670293999999</v>
      </c>
      <c r="J6">
        <f>'Life history'!J$1+F_at_age!K6</f>
        <v>0.57753129447999996</v>
      </c>
    </row>
    <row r="7" spans="1:10" x14ac:dyDescent="0.2">
      <c r="A7">
        <v>1975</v>
      </c>
      <c r="B7">
        <f>'Life history'!B$1+F_at_age!C7</f>
        <v>1.3902098399000609</v>
      </c>
      <c r="C7">
        <f>'Life history'!C$1+F_at_age!D7</f>
        <v>0.69248455822119992</v>
      </c>
      <c r="D7">
        <f>'Life history'!D$1+F_at_age!E7</f>
        <v>0.50647291955399998</v>
      </c>
      <c r="E7">
        <f>'Life history'!E$1+F_at_age!F7</f>
        <v>0.50721404532699998</v>
      </c>
      <c r="F7">
        <f>'Life history'!F$1+F_at_age!G7</f>
        <v>0.55099184046100003</v>
      </c>
      <c r="G7">
        <f>'Life history'!G$1+F_at_age!H7</f>
        <v>0.52090052164399991</v>
      </c>
      <c r="H7">
        <f>'Life history'!H$1+F_at_age!I7</f>
        <v>0.52152699999999996</v>
      </c>
      <c r="I7">
        <f>'Life history'!I$1+F_at_age!J7</f>
        <v>0.50879202765800002</v>
      </c>
      <c r="J7">
        <f>'Life history'!J$1+F_at_age!K7</f>
        <v>0.470808515491</v>
      </c>
    </row>
    <row r="8" spans="1:10" x14ac:dyDescent="0.2">
      <c r="A8">
        <v>1976</v>
      </c>
      <c r="B8">
        <f>'Life history'!B$1+F_at_age!C8</f>
        <v>1.3902833098298499</v>
      </c>
      <c r="C8">
        <f>'Life history'!C$1+F_at_age!D8</f>
        <v>0.69335479631099994</v>
      </c>
      <c r="D8">
        <f>'Life history'!D$1+F_at_age!E8</f>
        <v>0.51571810818999997</v>
      </c>
      <c r="E8">
        <f>'Life history'!E$1+F_at_age!F8</f>
        <v>0.55435020566000004</v>
      </c>
      <c r="F8">
        <f>'Life history'!F$1+F_at_age!G8</f>
        <v>0.62264656517000005</v>
      </c>
      <c r="G8">
        <f>'Life history'!G$1+F_at_age!H8</f>
        <v>0.59580151241000001</v>
      </c>
      <c r="H8">
        <f>'Life history'!H$1+F_at_age!I8</f>
        <v>0.59662999999999999</v>
      </c>
      <c r="I8">
        <f>'Life history'!I$1+F_at_age!J8</f>
        <v>0.58296691612999996</v>
      </c>
      <c r="J8">
        <f>'Life history'!J$1+F_at_age!K8</f>
        <v>0.53549631790000007</v>
      </c>
    </row>
    <row r="9" spans="1:10" x14ac:dyDescent="0.2">
      <c r="A9">
        <v>1977</v>
      </c>
      <c r="B9">
        <f>'Life history'!B$1+F_at_age!C9</f>
        <v>1.3903295600719929</v>
      </c>
      <c r="C9">
        <f>'Life history'!C$1+F_at_age!D9</f>
        <v>0.69390430112609991</v>
      </c>
      <c r="D9">
        <f>'Life history'!D$1+F_at_age!E9</f>
        <v>0.52172656873500001</v>
      </c>
      <c r="E9">
        <f>'Life history'!E$1+F_at_age!F9</f>
        <v>0.58907421795100001</v>
      </c>
      <c r="F9">
        <f>'Life history'!F$1+F_at_age!G9</f>
        <v>0.67973787621100001</v>
      </c>
      <c r="G9">
        <f>'Life history'!G$1+F_at_age!H9</f>
        <v>0.65609600543399993</v>
      </c>
      <c r="H9">
        <f>'Life history'!H$1+F_at_age!I9</f>
        <v>0.65714099999999998</v>
      </c>
      <c r="I9">
        <f>'Life history'!I$1+F_at_age!J9</f>
        <v>0.64273459434199998</v>
      </c>
      <c r="J9">
        <f>'Life history'!J$1+F_at_age!K9</f>
        <v>0.58761982894000009</v>
      </c>
    </row>
    <row r="10" spans="1:10" x14ac:dyDescent="0.2">
      <c r="A10">
        <v>1978</v>
      </c>
      <c r="B10">
        <f>'Life history'!B$1+F_at_age!C10</f>
        <v>1.3903388520351998</v>
      </c>
      <c r="C10">
        <f>'Life history'!C$1+F_at_age!D10</f>
        <v>0.69398160785599994</v>
      </c>
      <c r="D10">
        <f>'Life history'!D$1+F_at_age!E10</f>
        <v>0.52185899463999996</v>
      </c>
      <c r="E10">
        <f>'Life history'!E$1+F_at_age!F10</f>
        <v>0.58006484960000004</v>
      </c>
      <c r="F10">
        <f>'Life history'!F$1+F_at_age!G10</f>
        <v>0.65743051535999997</v>
      </c>
      <c r="G10">
        <f>'Life history'!G$1+F_at_age!H10</f>
        <v>0.63166940431999996</v>
      </c>
      <c r="H10">
        <f>'Life history'!H$1+F_at_age!I10</f>
        <v>0.63256000000000001</v>
      </c>
      <c r="I10">
        <f>'Life history'!I$1+F_at_age!J10</f>
        <v>0.61845088863999997</v>
      </c>
      <c r="J10">
        <f>'Life history'!J$1+F_at_age!K10</f>
        <v>0.56644157687999996</v>
      </c>
    </row>
    <row r="11" spans="1:10" x14ac:dyDescent="0.2">
      <c r="A11">
        <v>1979</v>
      </c>
      <c r="B11">
        <f>'Life history'!B$1+F_at_age!C11</f>
        <v>1.3902905452650098</v>
      </c>
      <c r="C11">
        <f>'Life history'!C$1+F_at_age!D11</f>
        <v>0.6933808694371999</v>
      </c>
      <c r="D11">
        <f>'Life history'!D$1+F_at_age!E11</f>
        <v>0.51494957960499999</v>
      </c>
      <c r="E11">
        <f>'Life history'!E$1+F_at_age!F11</f>
        <v>0.53880760697800001</v>
      </c>
      <c r="F11">
        <f>'Life history'!F$1+F_at_age!G11</f>
        <v>0.59017863784899993</v>
      </c>
      <c r="G11">
        <f>'Life history'!G$1+F_at_age!H11</f>
        <v>0.56083230417099994</v>
      </c>
      <c r="H11">
        <f>'Life history'!H$1+F_at_age!I11</f>
        <v>0.56149099999999996</v>
      </c>
      <c r="I11">
        <f>'Life history'!I$1+F_at_age!J11</f>
        <v>0.54825714080299992</v>
      </c>
      <c r="J11">
        <f>'Life history'!J$1+F_at_age!K11</f>
        <v>0.50522559768300002</v>
      </c>
    </row>
    <row r="12" spans="1:10" x14ac:dyDescent="0.2">
      <c r="A12">
        <v>1980</v>
      </c>
      <c r="B12">
        <f>'Life history'!B$1+F_at_age!C12</f>
        <v>1.3901858506143199</v>
      </c>
      <c r="C12">
        <f>'Life history'!C$1+F_at_age!D12</f>
        <v>0.69200566319799994</v>
      </c>
      <c r="D12">
        <f>'Life history'!D$1+F_at_age!E12</f>
        <v>0.49987888835099997</v>
      </c>
      <c r="E12">
        <f>'Life history'!E$1+F_at_age!F12</f>
        <v>0.47938217472</v>
      </c>
      <c r="F12">
        <f>'Life history'!F$1+F_at_age!G12</f>
        <v>0.52647368901000002</v>
      </c>
      <c r="G12">
        <f>'Life history'!G$1+F_at_age!H12</f>
        <v>0.49935764708999997</v>
      </c>
      <c r="H12">
        <f>'Life history'!H$1+F_at_age!I12</f>
        <v>0.50041000000000002</v>
      </c>
      <c r="I12">
        <f>'Life history'!I$1+F_at_age!J12</f>
        <v>0.48798664227999999</v>
      </c>
      <c r="J12">
        <f>'Life history'!J$1+F_at_age!K12</f>
        <v>0.45266864657000006</v>
      </c>
    </row>
    <row r="13" spans="1:10" x14ac:dyDescent="0.2">
      <c r="A13">
        <v>1981</v>
      </c>
      <c r="B13">
        <f>'Life history'!B$1+F_at_age!C13</f>
        <v>1.3901873084349698</v>
      </c>
      <c r="C13">
        <f>'Life history'!C$1+F_at_age!D13</f>
        <v>0.69186591335939995</v>
      </c>
      <c r="D13">
        <f>'Life history'!D$1+F_at_age!E13</f>
        <v>0.496943206995</v>
      </c>
      <c r="E13">
        <f>'Life history'!E$1+F_at_age!F13</f>
        <v>0.45573081528699999</v>
      </c>
      <c r="F13">
        <f>'Life history'!F$1+F_at_age!G13</f>
        <v>0.48363478082800004</v>
      </c>
      <c r="G13">
        <f>'Life history'!G$1+F_at_age!H13</f>
        <v>0.45394598340299996</v>
      </c>
      <c r="H13">
        <f>'Life history'!H$1+F_at_age!I13</f>
        <v>0.45488099999999998</v>
      </c>
      <c r="I13">
        <f>'Life history'!I$1+F_at_age!J13</f>
        <v>0.44302753907299997</v>
      </c>
      <c r="J13">
        <f>'Life history'!J$1+F_at_age!K13</f>
        <v>0.41346111258100005</v>
      </c>
    </row>
    <row r="14" spans="1:10" x14ac:dyDescent="0.2">
      <c r="A14">
        <v>1982</v>
      </c>
      <c r="B14">
        <f>'Life history'!B$1+F_at_age!C14</f>
        <v>1.3903115300406399</v>
      </c>
      <c r="C14">
        <f>'Life history'!C$1+F_at_age!D14</f>
        <v>0.6927651634919999</v>
      </c>
      <c r="D14">
        <f>'Life history'!D$1+F_at_age!E14</f>
        <v>0.50127723124799994</v>
      </c>
      <c r="E14">
        <f>'Life history'!E$1+F_at_age!F14</f>
        <v>0.45169269399199996</v>
      </c>
      <c r="F14">
        <f>'Life history'!F$1+F_at_age!G14</f>
        <v>0.45902665174400004</v>
      </c>
      <c r="G14">
        <f>'Life history'!G$1+F_at_age!H14</f>
        <v>0.42534324711999999</v>
      </c>
      <c r="H14">
        <f>'Life history'!H$1+F_at_age!I14</f>
        <v>0.42594399999999999</v>
      </c>
      <c r="I14">
        <f>'Life history'!I$1+F_at_age!J14</f>
        <v>0.41442927151199999</v>
      </c>
      <c r="J14">
        <f>'Life history'!J$1+F_at_age!K14</f>
        <v>0.38851952165600001</v>
      </c>
    </row>
    <row r="15" spans="1:10" x14ac:dyDescent="0.2">
      <c r="A15">
        <v>1983</v>
      </c>
      <c r="B15">
        <f>'Life history'!B$1+F_at_age!C15</f>
        <v>1.3905984245204099</v>
      </c>
      <c r="C15">
        <f>'Life history'!C$1+F_at_age!D15</f>
        <v>0.69494584667879999</v>
      </c>
      <c r="D15">
        <f>'Life history'!D$1+F_at_age!E15</f>
        <v>0.51397399732100002</v>
      </c>
      <c r="E15">
        <f>'Life history'!E$1+F_at_age!F15</f>
        <v>0.47969545637599997</v>
      </c>
      <c r="F15">
        <f>'Life history'!F$1+F_at_age!G15</f>
        <v>0.48866464482700001</v>
      </c>
      <c r="G15">
        <f>'Life history'!G$1+F_at_age!H15</f>
        <v>0.45513222578400003</v>
      </c>
      <c r="H15">
        <f>'Life history'!H$1+F_at_age!I15</f>
        <v>0.45575900000000003</v>
      </c>
      <c r="I15">
        <f>'Life history'!I$1+F_at_age!J15</f>
        <v>0.44387852159300001</v>
      </c>
      <c r="J15">
        <f>'Life history'!J$1+F_at_age!K15</f>
        <v>0.41420320047200004</v>
      </c>
    </row>
    <row r="16" spans="1:10" x14ac:dyDescent="0.2">
      <c r="A16">
        <v>1984</v>
      </c>
      <c r="B16">
        <f>'Life history'!B$1+F_at_age!C16</f>
        <v>1.3909363257624798</v>
      </c>
      <c r="C16">
        <f>'Life history'!C$1+F_at_age!D16</f>
        <v>0.69733410529679996</v>
      </c>
      <c r="D16">
        <f>'Life history'!D$1+F_at_age!E16</f>
        <v>0.52757880486200004</v>
      </c>
      <c r="E16">
        <f>'Life history'!E$1+F_at_age!F16</f>
        <v>0.51835567065800003</v>
      </c>
      <c r="F16">
        <f>'Life history'!F$1+F_at_age!G16</f>
        <v>0.54107834709199998</v>
      </c>
      <c r="G16">
        <f>'Life history'!G$1+F_at_age!H16</f>
        <v>0.51031158177400004</v>
      </c>
      <c r="H16">
        <f>'Life history'!H$1+F_at_age!I16</f>
        <v>0.51128200000000001</v>
      </c>
      <c r="I16">
        <f>'Life history'!I$1+F_at_age!J16</f>
        <v>0.498752743178</v>
      </c>
      <c r="J16">
        <f>'Life history'!J$1+F_at_age!K16</f>
        <v>0.46206402350200004</v>
      </c>
    </row>
    <row r="17" spans="1:10" x14ac:dyDescent="0.2">
      <c r="A17">
        <v>1985</v>
      </c>
      <c r="B17">
        <f>'Life history'!B$1+F_at_age!C17</f>
        <v>1.39080168496615</v>
      </c>
      <c r="C17">
        <f>'Life history'!C$1+F_at_age!D17</f>
        <v>0.69608294565899997</v>
      </c>
      <c r="D17">
        <f>'Life history'!D$1+F_at_age!E17</f>
        <v>0.52089478657499999</v>
      </c>
      <c r="E17">
        <f>'Life history'!E$1+F_at_age!F17</f>
        <v>0.52698420770499999</v>
      </c>
      <c r="F17">
        <f>'Life history'!F$1+F_at_age!G17</f>
        <v>0.58792760214999995</v>
      </c>
      <c r="G17">
        <f>'Life history'!G$1+F_at_age!H17</f>
        <v>0.56796370778999994</v>
      </c>
      <c r="H17">
        <f>'Life history'!H$1+F_at_age!I17</f>
        <v>0.57049499999999997</v>
      </c>
      <c r="I17">
        <f>'Life history'!I$1+F_at_age!J17</f>
        <v>0.55743245560999988</v>
      </c>
      <c r="J17">
        <f>'Life history'!J$1+F_at_age!K17</f>
        <v>0.51326244522999998</v>
      </c>
    </row>
    <row r="18" spans="1:10" x14ac:dyDescent="0.2">
      <c r="A18">
        <v>1986</v>
      </c>
      <c r="B18">
        <f>'Life history'!B$1+F_at_age!C18</f>
        <v>1.3903575400008639</v>
      </c>
      <c r="C18">
        <f>'Life history'!C$1+F_at_age!D18</f>
        <v>0.69255604473251997</v>
      </c>
      <c r="D18">
        <f>'Life history'!D$1+F_at_age!E18</f>
        <v>0.49591210968479998</v>
      </c>
      <c r="E18">
        <f>'Life history'!E$1+F_at_age!F18</f>
        <v>0.42549574893519998</v>
      </c>
      <c r="F18">
        <f>'Life history'!F$1+F_at_age!G18</f>
        <v>0.42402961602760003</v>
      </c>
      <c r="G18">
        <f>'Life history'!G$1+F_at_age!H18</f>
        <v>0.39036397965839997</v>
      </c>
      <c r="H18">
        <f>'Life history'!H$1+F_at_age!I18</f>
        <v>0.39120359999999998</v>
      </c>
      <c r="I18">
        <f>'Life history'!I$1+F_at_age!J18</f>
        <v>0.3801760090388</v>
      </c>
      <c r="J18">
        <f>'Life history'!J$1+F_at_age!K18</f>
        <v>0.35865553510120002</v>
      </c>
    </row>
    <row r="19" spans="1:10" x14ac:dyDescent="0.2">
      <c r="A19">
        <v>1987</v>
      </c>
      <c r="B19">
        <f>'Life history'!B$1+F_at_age!C19</f>
        <v>1.3902311828774079</v>
      </c>
      <c r="C19">
        <f>'Life history'!C$1+F_at_age!D19</f>
        <v>0.69160999924703992</v>
      </c>
      <c r="D19">
        <f>'Life history'!D$1+F_at_age!E19</f>
        <v>0.48999003494399995</v>
      </c>
      <c r="E19">
        <f>'Life history'!E$1+F_at_age!F19</f>
        <v>0.40728472722879999</v>
      </c>
      <c r="F19">
        <f>'Life history'!F$1+F_at_age!G19</f>
        <v>0.40055336284480003</v>
      </c>
      <c r="G19">
        <f>'Life history'!G$1+F_at_age!H19</f>
        <v>0.36637364699519998</v>
      </c>
      <c r="H19">
        <f>'Life history'!H$1+F_at_age!I19</f>
        <v>0.36720959999999997</v>
      </c>
      <c r="I19">
        <f>'Life history'!I$1+F_at_age!J19</f>
        <v>0.35648622307519995</v>
      </c>
      <c r="J19">
        <f>'Life history'!J$1+F_at_age!K19</f>
        <v>0.33799677687040003</v>
      </c>
    </row>
    <row r="20" spans="1:10" x14ac:dyDescent="0.2">
      <c r="A20">
        <v>1988</v>
      </c>
      <c r="B20">
        <f>'Life history'!B$1+F_at_age!C20</f>
        <v>1.3902146741752148</v>
      </c>
      <c r="C20">
        <f>'Life history'!C$1+F_at_age!D20</f>
        <v>0.69145257068022992</v>
      </c>
      <c r="D20">
        <f>'Life history'!D$1+F_at_age!E20</f>
        <v>0.48881326251719998</v>
      </c>
      <c r="E20">
        <f>'Life history'!E$1+F_at_age!F20</f>
        <v>0.40312473275939997</v>
      </c>
      <c r="F20">
        <f>'Life history'!F$1+F_at_age!G20</f>
        <v>0.3951645775896</v>
      </c>
      <c r="G20">
        <f>'Life history'!G$1+F_at_age!H20</f>
        <v>0.36104194386139998</v>
      </c>
      <c r="H20">
        <f>'Life history'!H$1+F_at_age!I20</f>
        <v>0.3619309</v>
      </c>
      <c r="I20">
        <f>'Life history'!I$1+F_at_age!J20</f>
        <v>0.3512853942293</v>
      </c>
      <c r="J20">
        <f>'Life history'!J$1+F_at_age!K20</f>
        <v>0.33346308804300001</v>
      </c>
    </row>
    <row r="21" spans="1:10" x14ac:dyDescent="0.2">
      <c r="A21">
        <v>1989</v>
      </c>
      <c r="B21">
        <f>'Life history'!B$1+F_at_age!C21</f>
        <v>1.3902159234329938</v>
      </c>
      <c r="C21">
        <f>'Life history'!C$1+F_at_age!D21</f>
        <v>0.69146922151958989</v>
      </c>
      <c r="D21">
        <f>'Life history'!D$1+F_at_age!E21</f>
        <v>0.48916618607529999</v>
      </c>
      <c r="E21">
        <f>'Life history'!E$1+F_at_age!F21</f>
        <v>0.4078596826252</v>
      </c>
      <c r="F21">
        <f>'Life history'!F$1+F_at_age!G21</f>
        <v>0.40919549855750004</v>
      </c>
      <c r="G21">
        <f>'Life history'!G$1+F_at_age!H21</f>
        <v>0.37860075238729995</v>
      </c>
      <c r="H21">
        <f>'Life history'!H$1+F_at_age!I21</f>
        <v>0.38008969999999997</v>
      </c>
      <c r="I21">
        <f>'Life history'!I$1+F_at_age!J21</f>
        <v>0.36930514129879999</v>
      </c>
      <c r="J21">
        <f>'Life history'!J$1+F_at_age!K21</f>
        <v>0.34918917147120004</v>
      </c>
    </row>
    <row r="22" spans="1:10" x14ac:dyDescent="0.2">
      <c r="A22">
        <v>1990</v>
      </c>
      <c r="B22">
        <f>'Life history'!B$1+F_at_age!C22</f>
        <v>1.39013044930274</v>
      </c>
      <c r="C22">
        <f>'Life history'!C$1+F_at_age!D22</f>
        <v>0.6909044735156199</v>
      </c>
      <c r="D22">
        <f>'Life history'!D$1+F_at_age!E22</f>
        <v>0.4859773876056</v>
      </c>
      <c r="E22">
        <f>'Life history'!E$1+F_at_age!F22</f>
        <v>0.40022271188050002</v>
      </c>
      <c r="F22">
        <f>'Life history'!F$1+F_at_age!G22</f>
        <v>0.41198582710200005</v>
      </c>
      <c r="G22">
        <f>'Life history'!G$1+F_at_age!H22</f>
        <v>0.38971022810599998</v>
      </c>
      <c r="H22">
        <f>'Life history'!H$1+F_at_age!I22</f>
        <v>0.3928835</v>
      </c>
      <c r="I22">
        <f>'Life history'!I$1+F_at_age!J22</f>
        <v>0.38218808123549997</v>
      </c>
      <c r="J22">
        <f>'Life history'!J$1+F_at_age!K22</f>
        <v>0.36045531616600002</v>
      </c>
    </row>
    <row r="23" spans="1:10" x14ac:dyDescent="0.2">
      <c r="A23">
        <v>1991</v>
      </c>
      <c r="B23">
        <f>'Life history'!B$1+F_at_age!C23</f>
        <v>1.39013781515488</v>
      </c>
      <c r="C23">
        <f>'Life history'!C$1+F_at_age!D23</f>
        <v>0.69094372136399995</v>
      </c>
      <c r="D23">
        <f>'Life history'!D$1+F_at_age!E23</f>
        <v>0.48624525797279999</v>
      </c>
      <c r="E23">
        <f>'Life history'!E$1+F_at_age!F23</f>
        <v>0.40384971570400002</v>
      </c>
      <c r="F23">
        <f>'Life history'!F$1+F_at_age!G23</f>
        <v>0.43445797199200004</v>
      </c>
      <c r="G23">
        <f>'Life history'!G$1+F_at_age!H23</f>
        <v>0.427620868632</v>
      </c>
      <c r="H23">
        <f>'Life history'!H$1+F_at_age!I23</f>
        <v>0.43432799999999999</v>
      </c>
      <c r="I23">
        <f>'Life history'!I$1+F_at_age!J23</f>
        <v>0.42366831519199999</v>
      </c>
      <c r="J23">
        <f>'Life history'!J$1+F_at_age!K23</f>
        <v>0.39670188282400004</v>
      </c>
    </row>
    <row r="24" spans="1:10" x14ac:dyDescent="0.2">
      <c r="A24">
        <v>1992</v>
      </c>
      <c r="B24">
        <f>'Life history'!B$1+F_at_age!C24</f>
        <v>1.39015469979369</v>
      </c>
      <c r="C24">
        <f>'Life history'!C$1+F_at_age!D24</f>
        <v>0.69103894933466992</v>
      </c>
      <c r="D24">
        <f>'Life history'!D$1+F_at_age!E24</f>
        <v>0.48672905651729997</v>
      </c>
      <c r="E24">
        <f>'Life history'!E$1+F_at_age!F24</f>
        <v>0.40545843887299998</v>
      </c>
      <c r="F24">
        <f>'Life history'!F$1+F_at_age!G24</f>
        <v>0.43625332434899999</v>
      </c>
      <c r="G24">
        <f>'Life history'!G$1+F_at_age!H24</f>
        <v>0.42895293373299997</v>
      </c>
      <c r="H24">
        <f>'Life history'!H$1+F_at_age!I24</f>
        <v>0.43562899999999999</v>
      </c>
      <c r="I24">
        <f>'Life history'!I$1+F_at_age!J24</f>
        <v>0.42496740173799996</v>
      </c>
      <c r="J24">
        <f>'Life history'!J$1+F_at_age!K24</f>
        <v>0.39783922221500001</v>
      </c>
    </row>
    <row r="25" spans="1:10" x14ac:dyDescent="0.2">
      <c r="A25">
        <v>1993</v>
      </c>
      <c r="B25">
        <f>'Life history'!B$1+F_at_age!C25</f>
        <v>1.3902177236536299</v>
      </c>
      <c r="C25">
        <f>'Life history'!C$1+F_at_age!D25</f>
        <v>0.69140755303079993</v>
      </c>
      <c r="D25">
        <f>'Life history'!D$1+F_at_age!E25</f>
        <v>0.48868638937949999</v>
      </c>
      <c r="E25">
        <f>'Life history'!E$1+F_at_age!F25</f>
        <v>0.411952464505</v>
      </c>
      <c r="F25">
        <f>'Life history'!F$1+F_at_age!G25</f>
        <v>0.44163538781200001</v>
      </c>
      <c r="G25">
        <f>'Life history'!G$1+F_at_age!H25</f>
        <v>0.42998014092000003</v>
      </c>
      <c r="H25">
        <f>'Life history'!H$1+F_at_age!I25</f>
        <v>0.435639</v>
      </c>
      <c r="I25">
        <f>'Life history'!I$1+F_at_age!J25</f>
        <v>0.42484429109900002</v>
      </c>
      <c r="J25">
        <f>'Life history'!J$1+F_at_age!K25</f>
        <v>0.397718917876</v>
      </c>
    </row>
    <row r="26" spans="1:10" x14ac:dyDescent="0.2">
      <c r="A26">
        <v>1994</v>
      </c>
      <c r="B26">
        <f>'Life history'!B$1+F_at_age!C26</f>
        <v>1.3902209352327999</v>
      </c>
      <c r="C26">
        <f>'Life history'!C$1+F_at_age!D26</f>
        <v>0.69141317405879998</v>
      </c>
      <c r="D26">
        <f>'Life history'!D$1+F_at_age!E26</f>
        <v>0.4886109147489</v>
      </c>
      <c r="E26">
        <f>'Life history'!E$1+F_at_age!F26</f>
        <v>0.41079945002500001</v>
      </c>
      <c r="F26">
        <f>'Life history'!F$1+F_at_age!G26</f>
        <v>0.43691620313200003</v>
      </c>
      <c r="G26">
        <f>'Life history'!G$1+F_at_age!H26</f>
        <v>0.42314327465699997</v>
      </c>
      <c r="H26">
        <f>'Life history'!H$1+F_at_age!I26</f>
        <v>0.42839099999999997</v>
      </c>
      <c r="I26">
        <f>'Life history'!I$1+F_at_age!J26</f>
        <v>0.41762938458799997</v>
      </c>
      <c r="J26">
        <f>'Life history'!J$1+F_at_age!K26</f>
        <v>0.39142027762000003</v>
      </c>
    </row>
    <row r="27" spans="1:10" x14ac:dyDescent="0.2">
      <c r="A27">
        <v>1995</v>
      </c>
      <c r="B27">
        <f>'Life history'!B$1+F_at_age!C27</f>
        <v>1.3901517305278679</v>
      </c>
      <c r="C27">
        <f>'Life history'!C$1+F_at_age!D27</f>
        <v>0.69097229046683994</v>
      </c>
      <c r="D27">
        <f>'Life history'!D$1+F_at_age!E27</f>
        <v>0.48593302013472001</v>
      </c>
      <c r="E27">
        <f>'Life history'!E$1+F_at_age!F27</f>
        <v>0.39809615325559999</v>
      </c>
      <c r="F27">
        <f>'Life history'!F$1+F_at_age!G27</f>
        <v>0.40650667491920001</v>
      </c>
      <c r="G27">
        <f>'Life history'!G$1+F_at_age!H27</f>
        <v>0.38432387202160001</v>
      </c>
      <c r="H27">
        <f>'Life history'!H$1+F_at_age!I27</f>
        <v>0.38787159999999998</v>
      </c>
      <c r="I27">
        <f>'Life history'!I$1+F_at_age!J27</f>
        <v>0.37734182212360001</v>
      </c>
      <c r="J27">
        <f>'Life history'!J$1+F_at_age!K27</f>
        <v>0.35624803262360005</v>
      </c>
    </row>
    <row r="28" spans="1:10" x14ac:dyDescent="0.2">
      <c r="A28">
        <v>1996</v>
      </c>
      <c r="B28">
        <f>'Life history'!B$1+F_at_age!C28</f>
        <v>1.390132460506462</v>
      </c>
      <c r="C28">
        <f>'Life history'!C$1+F_at_age!D28</f>
        <v>0.69084552629165996</v>
      </c>
      <c r="D28">
        <f>'Life history'!D$1+F_at_age!E28</f>
        <v>0.48514119862653998</v>
      </c>
      <c r="E28">
        <f>'Life history'!E$1+F_at_age!F28</f>
        <v>0.39431384451039997</v>
      </c>
      <c r="F28">
        <f>'Life history'!F$1+F_at_age!G28</f>
        <v>0.39772717118940004</v>
      </c>
      <c r="G28">
        <f>'Life history'!G$1+F_at_age!H28</f>
        <v>0.373372135188</v>
      </c>
      <c r="H28">
        <f>'Life history'!H$1+F_at_age!I28</f>
        <v>0.37651059999999997</v>
      </c>
      <c r="I28">
        <f>'Life history'!I$1+F_at_age!J28</f>
        <v>0.36605972303419998</v>
      </c>
      <c r="J28">
        <f>'Life history'!J$1+F_at_age!K28</f>
        <v>0.3464005658266</v>
      </c>
    </row>
    <row r="29" spans="1:10" x14ac:dyDescent="0.2">
      <c r="A29">
        <v>1997</v>
      </c>
      <c r="B29">
        <f>'Life history'!B$1+F_at_age!C29</f>
        <v>1.3903061552373999</v>
      </c>
      <c r="C29">
        <f>'Life history'!C$1+F_at_age!D29</f>
        <v>0.69194626512599999</v>
      </c>
      <c r="D29">
        <f>'Life history'!D$1+F_at_age!E29</f>
        <v>0.49176306872999997</v>
      </c>
      <c r="E29">
        <f>'Life history'!E$1+F_at_age!F29</f>
        <v>0.42490520607999999</v>
      </c>
      <c r="F29">
        <f>'Life history'!F$1+F_at_age!G29</f>
        <v>0.46808701024000005</v>
      </c>
      <c r="G29">
        <f>'Life history'!G$1+F_at_age!H29</f>
        <v>0.46163736753000001</v>
      </c>
      <c r="H29">
        <f>'Life history'!H$1+F_at_age!I29</f>
        <v>0.46833000000000002</v>
      </c>
      <c r="I29">
        <f>'Life history'!I$1+F_at_age!J29</f>
        <v>0.45730621693999995</v>
      </c>
      <c r="J29">
        <f>'Life history'!J$1+F_at_age!K29</f>
        <v>0.42605539609000004</v>
      </c>
    </row>
    <row r="30" spans="1:10" x14ac:dyDescent="0.2">
      <c r="A30">
        <v>1998</v>
      </c>
      <c r="B30">
        <f>'Life history'!B$1+F_at_age!C30</f>
        <v>1.3906698359833598</v>
      </c>
      <c r="C30">
        <f>'Life history'!C$1+F_at_age!D30</f>
        <v>0.69424197708799995</v>
      </c>
      <c r="D30">
        <f>'Life history'!D$1+F_at_age!E30</f>
        <v>0.50525140930559997</v>
      </c>
      <c r="E30">
        <f>'Life history'!E$1+F_at_age!F30</f>
        <v>0.4810933952</v>
      </c>
      <c r="F30">
        <f>'Life history'!F$1+F_at_age!G30</f>
        <v>0.57655468160000001</v>
      </c>
      <c r="G30">
        <f>'Life history'!G$1+F_at_age!H30</f>
        <v>0.58712164761599994</v>
      </c>
      <c r="H30">
        <f>'Life history'!H$1+F_at_age!I30</f>
        <v>0.59670400000000001</v>
      </c>
      <c r="I30">
        <f>'Life history'!I$1+F_at_age!J30</f>
        <v>0.584530346496</v>
      </c>
      <c r="J30">
        <f>'Life history'!J$1+F_at_age!K30</f>
        <v>0.53706998297600006</v>
      </c>
    </row>
    <row r="31" spans="1:10" x14ac:dyDescent="0.2">
      <c r="A31">
        <v>1999</v>
      </c>
      <c r="B31">
        <f>'Life history'!B$1+F_at_age!C31</f>
        <v>1.3905631377194998</v>
      </c>
      <c r="C31">
        <f>'Life history'!C$1+F_at_age!D31</f>
        <v>0.6936314537474999</v>
      </c>
      <c r="D31">
        <f>'Life history'!D$1+F_at_age!E31</f>
        <v>0.50195524747749998</v>
      </c>
      <c r="E31">
        <f>'Life history'!E$1+F_at_age!F31</f>
        <v>0.466678161275</v>
      </c>
      <c r="F31">
        <f>'Life history'!F$1+F_at_age!G31</f>
        <v>0.54196756545000002</v>
      </c>
      <c r="G31">
        <f>'Life history'!G$1+F_at_age!H31</f>
        <v>0.54238315864999997</v>
      </c>
      <c r="H31">
        <f>'Life history'!H$1+F_at_age!I31</f>
        <v>0.54977500000000001</v>
      </c>
      <c r="I31">
        <f>'Life history'!I$1+F_at_age!J31</f>
        <v>0.53781076939999994</v>
      </c>
      <c r="J31">
        <f>'Life history'!J$1+F_at_age!K31</f>
        <v>0.49627118060000003</v>
      </c>
    </row>
    <row r="32" spans="1:10" x14ac:dyDescent="0.2">
      <c r="A32">
        <v>2000</v>
      </c>
      <c r="B32">
        <f>'Life history'!B$1+F_at_age!C32</f>
        <v>1.3904579903824998</v>
      </c>
      <c r="C32">
        <f>'Life history'!C$1+F_at_age!D32</f>
        <v>0.69297758125699993</v>
      </c>
      <c r="D32">
        <f>'Life history'!D$1+F_at_age!E32</f>
        <v>0.497997364665</v>
      </c>
      <c r="E32">
        <f>'Life history'!E$1+F_at_age!F32</f>
        <v>0.44665364622999998</v>
      </c>
      <c r="F32">
        <f>'Life history'!F$1+F_at_age!G32</f>
        <v>0.49161084239000002</v>
      </c>
      <c r="G32">
        <f>'Life history'!G$1+F_at_age!H32</f>
        <v>0.47800160791000001</v>
      </c>
      <c r="H32">
        <f>'Life history'!H$1+F_at_age!I32</f>
        <v>0.48263</v>
      </c>
      <c r="I32">
        <f>'Life history'!I$1+F_at_age!J32</f>
        <v>0.47106120829999998</v>
      </c>
      <c r="J32">
        <f>'Life history'!J$1+F_at_age!K32</f>
        <v>0.43799814401000003</v>
      </c>
    </row>
    <row r="33" spans="1:10" x14ac:dyDescent="0.2">
      <c r="A33">
        <v>2001</v>
      </c>
      <c r="B33">
        <f>'Life history'!B$1+F_at_age!C33</f>
        <v>1.3909257032748998</v>
      </c>
      <c r="C33">
        <f>'Life history'!C$1+F_at_age!D33</f>
        <v>0.69578213057549998</v>
      </c>
      <c r="D33">
        <f>'Life history'!D$1+F_at_age!E33</f>
        <v>0.51168491066999999</v>
      </c>
      <c r="E33">
        <f>'Life history'!E$1+F_at_age!F33</f>
        <v>0.47494548485499999</v>
      </c>
      <c r="F33">
        <f>'Life history'!F$1+F_at_age!G33</f>
        <v>0.50405348749000001</v>
      </c>
      <c r="G33">
        <f>'Life history'!G$1+F_at_age!H33</f>
        <v>0.47982026550000001</v>
      </c>
      <c r="H33">
        <f>'Life history'!H$1+F_at_age!I33</f>
        <v>0.48235499999999998</v>
      </c>
      <c r="I33">
        <f>'Life history'!I$1+F_at_age!J33</f>
        <v>0.47047218462499996</v>
      </c>
      <c r="J33">
        <f>'Life history'!J$1+F_at_age!K33</f>
        <v>0.43744366580500005</v>
      </c>
    </row>
    <row r="34" spans="1:10" x14ac:dyDescent="0.2">
      <c r="A34">
        <v>2002</v>
      </c>
      <c r="B34">
        <f>'Life history'!B$1+F_at_age!C34</f>
        <v>1.3911725464951399</v>
      </c>
      <c r="C34">
        <f>'Life history'!C$1+F_at_age!D34</f>
        <v>0.69708876649499996</v>
      </c>
      <c r="D34">
        <f>'Life history'!D$1+F_at_age!E34</f>
        <v>0.51478358614200004</v>
      </c>
      <c r="E34">
        <f>'Life history'!E$1+F_at_age!F34</f>
        <v>0.46070165546200004</v>
      </c>
      <c r="F34">
        <f>'Life history'!F$1+F_at_age!G34</f>
        <v>0.461531011238</v>
      </c>
      <c r="G34">
        <f>'Life history'!G$1+F_at_age!H34</f>
        <v>0.42840681383199997</v>
      </c>
      <c r="H34">
        <f>'Life history'!H$1+F_at_age!I34</f>
        <v>0.42942199999999997</v>
      </c>
      <c r="I34">
        <f>'Life history'!I$1+F_at_age!J34</f>
        <v>0.41796419059199996</v>
      </c>
      <c r="J34">
        <f>'Life history'!J$1+F_at_age!K34</f>
        <v>0.39161948621200005</v>
      </c>
    </row>
    <row r="35" spans="1:10" x14ac:dyDescent="0.2">
      <c r="A35">
        <v>2003</v>
      </c>
      <c r="B35">
        <f>'Life history'!B$1+F_at_age!C35</f>
        <v>1.3912358166596199</v>
      </c>
      <c r="C35">
        <f>'Life history'!C$1+F_at_age!D35</f>
        <v>0.69746065504467991</v>
      </c>
      <c r="D35">
        <f>'Life history'!D$1+F_at_age!E35</f>
        <v>0.51380858258280004</v>
      </c>
      <c r="E35">
        <f>'Life history'!E$1+F_at_age!F35</f>
        <v>0.44453518930199998</v>
      </c>
      <c r="F35">
        <f>'Life history'!F$1+F_at_age!G35</f>
        <v>0.43160853400060001</v>
      </c>
      <c r="G35">
        <f>'Life history'!G$1+F_at_age!H35</f>
        <v>0.39496556068940003</v>
      </c>
      <c r="H35">
        <f>'Life history'!H$1+F_at_age!I35</f>
        <v>0.39540259999999999</v>
      </c>
      <c r="I35">
        <f>'Life history'!I$1+F_at_age!J35</f>
        <v>0.38427704012519998</v>
      </c>
      <c r="J35">
        <f>'Life history'!J$1+F_at_age!K35</f>
        <v>0.36222797795300005</v>
      </c>
    </row>
    <row r="36" spans="1:10" x14ac:dyDescent="0.2">
      <c r="A36">
        <v>2004</v>
      </c>
      <c r="B36">
        <f>'Life history'!B$1+F_at_age!C36</f>
        <v>1.3920409202547999</v>
      </c>
      <c r="C36">
        <f>'Life history'!C$1+F_at_age!D36</f>
        <v>0.70223444407499991</v>
      </c>
      <c r="D36">
        <f>'Life history'!D$1+F_at_age!E36</f>
        <v>0.52924510680600001</v>
      </c>
      <c r="E36">
        <f>'Life history'!E$1+F_at_age!F36</f>
        <v>0.46039223481399999</v>
      </c>
      <c r="F36">
        <f>'Life history'!F$1+F_at_age!G36</f>
        <v>0.44339087493700002</v>
      </c>
      <c r="G36">
        <f>'Life history'!G$1+F_at_age!H36</f>
        <v>0.40566768353400001</v>
      </c>
      <c r="H36">
        <f>'Life history'!H$1+F_at_age!I36</f>
        <v>0.40590300000000001</v>
      </c>
      <c r="I36">
        <f>'Life history'!I$1+F_at_age!J36</f>
        <v>0.39461352507199998</v>
      </c>
      <c r="J36">
        <f>'Life history'!J$1+F_at_age!K36</f>
        <v>0.37123776436600003</v>
      </c>
    </row>
    <row r="37" spans="1:10" x14ac:dyDescent="0.2">
      <c r="A37">
        <v>2005</v>
      </c>
      <c r="B37">
        <f>'Life history'!B$1+F_at_age!C37</f>
        <v>1.3921176878591999</v>
      </c>
      <c r="C37">
        <f>'Life history'!C$1+F_at_age!D37</f>
        <v>0.7038996777783999</v>
      </c>
      <c r="D37">
        <f>'Life history'!D$1+F_at_age!E37</f>
        <v>0.54234786627599996</v>
      </c>
      <c r="E37">
        <f>'Life history'!E$1+F_at_age!F37</f>
        <v>0.49149408303999997</v>
      </c>
      <c r="F37">
        <f>'Life history'!F$1+F_at_age!G37</f>
        <v>0.48004922759000002</v>
      </c>
      <c r="G37">
        <f>'Life history'!G$1+F_at_age!H37</f>
        <v>0.44308815669199997</v>
      </c>
      <c r="H37">
        <f>'Life history'!H$1+F_at_age!I37</f>
        <v>0.44336599999999998</v>
      </c>
      <c r="I37">
        <f>'Life history'!I$1+F_at_age!J37</f>
        <v>0.43160962313399998</v>
      </c>
      <c r="J37">
        <f>'Life history'!J$1+F_at_age!K37</f>
        <v>0.40350163713800002</v>
      </c>
    </row>
    <row r="38" spans="1:10" x14ac:dyDescent="0.2">
      <c r="A38">
        <v>2006</v>
      </c>
      <c r="B38">
        <f>'Life history'!B$1+F_at_age!C38</f>
        <v>1.3919364538929999</v>
      </c>
      <c r="C38">
        <f>'Life history'!C$1+F_at_age!D38</f>
        <v>0.70343831779839994</v>
      </c>
      <c r="D38">
        <f>'Life history'!D$1+F_at_age!E38</f>
        <v>0.54247075900999997</v>
      </c>
      <c r="E38">
        <f>'Life history'!E$1+F_at_age!F38</f>
        <v>0.49063496581400001</v>
      </c>
      <c r="F38">
        <f>'Life history'!F$1+F_at_age!G38</f>
        <v>0.47755818489599999</v>
      </c>
      <c r="G38">
        <f>'Life history'!G$1+F_at_age!H38</f>
        <v>0.44014307051799995</v>
      </c>
      <c r="H38">
        <f>'Life history'!H$1+F_at_age!I38</f>
        <v>0.44033800000000001</v>
      </c>
      <c r="I38">
        <f>'Life history'!I$1+F_at_age!J38</f>
        <v>0.42860552738999996</v>
      </c>
      <c r="J38">
        <f>'Life history'!J$1+F_at_age!K38</f>
        <v>0.40087971528600003</v>
      </c>
    </row>
    <row r="39" spans="1:10" x14ac:dyDescent="0.2">
      <c r="A39">
        <v>2007</v>
      </c>
      <c r="B39">
        <f>'Life history'!B$1+F_at_age!C39</f>
        <v>1.3915622090624999</v>
      </c>
      <c r="C39">
        <f>'Life history'!C$1+F_at_age!D39</f>
        <v>0.70123682174999991</v>
      </c>
      <c r="D39">
        <f>'Life history'!D$1+F_at_age!E39</f>
        <v>0.530771358375</v>
      </c>
      <c r="E39">
        <f>'Life history'!E$1+F_at_age!F39</f>
        <v>0.46104951574999997</v>
      </c>
      <c r="F39">
        <f>'Life history'!F$1+F_at_age!G39</f>
        <v>0.44113724537499999</v>
      </c>
      <c r="G39">
        <f>'Life history'!G$1+F_at_age!H39</f>
        <v>0.402556343875</v>
      </c>
      <c r="H39">
        <f>'Life history'!H$1+F_at_age!I39</f>
        <v>0.40262500000000001</v>
      </c>
      <c r="I39">
        <f>'Life history'!I$1+F_at_age!J39</f>
        <v>0.39134721612500001</v>
      </c>
      <c r="J39">
        <f>'Life history'!J$1+F_at_age!K39</f>
        <v>0.36838485762500001</v>
      </c>
    </row>
    <row r="40" spans="1:10" x14ac:dyDescent="0.2">
      <c r="A40">
        <v>2008</v>
      </c>
      <c r="B40">
        <f>'Life history'!B$1+F_at_age!C40</f>
        <v>1.390825249149684</v>
      </c>
      <c r="C40">
        <f>'Life history'!C$1+F_at_age!D40</f>
        <v>0.69676974370187994</v>
      </c>
      <c r="D40">
        <f>'Life history'!D$1+F_at_age!E40</f>
        <v>0.51677066957359996</v>
      </c>
      <c r="E40">
        <f>'Life history'!E$1+F_at_age!F40</f>
        <v>0.44382997182740003</v>
      </c>
      <c r="F40">
        <f>'Life history'!F$1+F_at_age!G40</f>
        <v>0.4233435960534</v>
      </c>
      <c r="G40">
        <f>'Life history'!G$1+F_at_age!H40</f>
        <v>0.38456996762599999</v>
      </c>
      <c r="H40">
        <f>'Life history'!H$1+F_at_age!I40</f>
        <v>0.38461820000000002</v>
      </c>
      <c r="I40">
        <f>'Life history'!I$1+F_at_age!J40</f>
        <v>0.37356182639119995</v>
      </c>
      <c r="J40">
        <f>'Life history'!J$1+F_at_age!K40</f>
        <v>0.35287378616740001</v>
      </c>
    </row>
    <row r="41" spans="1:10" x14ac:dyDescent="0.2">
      <c r="A41">
        <v>2009</v>
      </c>
      <c r="B41">
        <f>'Life history'!B$1+F_at_age!C41</f>
        <v>1.390530193178932</v>
      </c>
      <c r="C41">
        <f>'Life history'!C$1+F_at_age!D41</f>
        <v>0.69454307499870993</v>
      </c>
      <c r="D41">
        <f>'Life history'!D$1+F_at_age!E41</f>
        <v>0.50512962021929997</v>
      </c>
      <c r="E41">
        <f>'Life history'!E$1+F_at_age!F41</f>
        <v>0.41931874853509998</v>
      </c>
      <c r="F41">
        <f>'Life history'!F$1+F_at_age!G41</f>
        <v>0.39505421558420001</v>
      </c>
      <c r="G41">
        <f>'Life history'!G$1+F_at_age!H41</f>
        <v>0.3557507874411</v>
      </c>
      <c r="H41">
        <f>'Life history'!H$1+F_at_age!I41</f>
        <v>0.35576589999999997</v>
      </c>
      <c r="I41">
        <f>'Life history'!I$1+F_at_age!J41</f>
        <v>0.34506748786839997</v>
      </c>
      <c r="J41">
        <f>'Life history'!J$1+F_at_age!K41</f>
        <v>0.32802375280530005</v>
      </c>
    </row>
    <row r="42" spans="1:10" x14ac:dyDescent="0.2">
      <c r="A42">
        <v>2010</v>
      </c>
      <c r="B42">
        <f>'Life history'!B$1+F_at_age!C42</f>
        <v>1.3906131221363398</v>
      </c>
      <c r="C42">
        <f>'Life history'!C$1+F_at_age!D42</f>
        <v>0.69559732605697999</v>
      </c>
      <c r="D42">
        <f>'Life history'!D$1+F_at_age!E42</f>
        <v>0.51381903530599993</v>
      </c>
      <c r="E42">
        <f>'Life history'!E$1+F_at_age!F42</f>
        <v>0.4401026570496</v>
      </c>
      <c r="F42">
        <f>'Life history'!F$1+F_at_age!G42</f>
        <v>0.41877834605200004</v>
      </c>
      <c r="G42">
        <f>'Life history'!G$1+F_at_age!H42</f>
        <v>0.37978440230179999</v>
      </c>
      <c r="H42">
        <f>'Life history'!H$1+F_at_age!I42</f>
        <v>0.37980139999999996</v>
      </c>
      <c r="I42">
        <f>'Life history'!I$1+F_at_age!J42</f>
        <v>0.36880085004679997</v>
      </c>
      <c r="J42">
        <f>'Life history'!J$1+F_at_age!K42</f>
        <v>0.3487212150142</v>
      </c>
    </row>
    <row r="43" spans="1:10" x14ac:dyDescent="0.2">
      <c r="A43">
        <v>2011</v>
      </c>
      <c r="B43">
        <f>'Life history'!B$1+F_at_age!C43</f>
        <v>1.3904106248298009</v>
      </c>
      <c r="C43">
        <f>'Life history'!C$1+F_at_age!D43</f>
        <v>0.69411554760605998</v>
      </c>
      <c r="D43">
        <f>'Life history'!D$1+F_at_age!E43</f>
        <v>0.50987977857839994</v>
      </c>
      <c r="E43">
        <f>'Life history'!E$1+F_at_age!F43</f>
        <v>0.44437709981529999</v>
      </c>
      <c r="F43">
        <f>'Life history'!F$1+F_at_age!G43</f>
        <v>0.42671820712120001</v>
      </c>
      <c r="G43">
        <f>'Life history'!G$1+F_at_age!H43</f>
        <v>0.38810702131679997</v>
      </c>
      <c r="H43">
        <f>'Life history'!H$1+F_at_age!I43</f>
        <v>0.38814510000000002</v>
      </c>
      <c r="I43">
        <f>'Life history'!I$1+F_at_age!J43</f>
        <v>0.37704099447739997</v>
      </c>
      <c r="J43">
        <f>'Life history'!J$1+F_at_age!K43</f>
        <v>0.35590729875130001</v>
      </c>
    </row>
    <row r="44" spans="1:10" x14ac:dyDescent="0.2">
      <c r="A44">
        <v>2012</v>
      </c>
      <c r="B44">
        <f>'Life history'!B$1+F_at_age!C44</f>
        <v>1.3902365217867998</v>
      </c>
      <c r="C44">
        <f>'Life history'!C$1+F_at_age!D44</f>
        <v>0.69263249456989995</v>
      </c>
      <c r="D44">
        <f>'Life history'!D$1+F_at_age!E44</f>
        <v>0.50402668257600003</v>
      </c>
      <c r="E44">
        <f>'Life history'!E$1+F_at_age!F44</f>
        <v>0.45411585482299999</v>
      </c>
      <c r="F44">
        <f>'Life history'!F$1+F_at_age!G44</f>
        <v>0.44781683853200005</v>
      </c>
      <c r="G44">
        <f>'Life history'!G$1+F_at_age!H44</f>
        <v>0.41054449737499998</v>
      </c>
      <c r="H44">
        <f>'Life history'!H$1+F_at_age!I44</f>
        <v>0.41066900000000001</v>
      </c>
      <c r="I44">
        <f>'Life history'!I$1+F_at_age!J44</f>
        <v>0.399288072218</v>
      </c>
      <c r="J44">
        <f>'Life history'!J$1+F_at_age!K44</f>
        <v>0.37530913882100003</v>
      </c>
    </row>
    <row r="45" spans="1:10" x14ac:dyDescent="0.2">
      <c r="A45">
        <v>2013</v>
      </c>
      <c r="B45">
        <f>'Life history'!B$1+F_at_age!C45</f>
        <v>1.3901563621329398</v>
      </c>
      <c r="C45">
        <f>'Life history'!C$1+F_at_age!D45</f>
        <v>0.6918484209971999</v>
      </c>
      <c r="D45">
        <f>'Life history'!D$1+F_at_age!E45</f>
        <v>0.49873220134199997</v>
      </c>
      <c r="E45">
        <f>'Life history'!E$1+F_at_age!F45</f>
        <v>0.44830841636200003</v>
      </c>
      <c r="F45">
        <f>'Life history'!F$1+F_at_age!G45</f>
        <v>0.446526535048</v>
      </c>
      <c r="G45">
        <f>'Life history'!G$1+F_at_age!H45</f>
        <v>0.40981233821999996</v>
      </c>
      <c r="H45">
        <f>'Life history'!H$1+F_at_age!I45</f>
        <v>0.40997400000000001</v>
      </c>
      <c r="I45">
        <f>'Life history'!I$1+F_at_age!J45</f>
        <v>0.39860383393400001</v>
      </c>
      <c r="J45">
        <f>'Life history'!J$1+F_at_age!K45</f>
        <v>0.37471235815000004</v>
      </c>
    </row>
    <row r="46" spans="1:10" x14ac:dyDescent="0.2">
      <c r="A46">
        <v>2014</v>
      </c>
      <c r="B46">
        <f>'Life history'!B$1+F_at_age!C46</f>
        <v>1.3901702552895749</v>
      </c>
      <c r="C46">
        <f>'Life history'!C$1+F_at_age!D46</f>
        <v>0.6921367322609</v>
      </c>
      <c r="D46">
        <f>'Life history'!D$1+F_at_age!E46</f>
        <v>0.50413770989099993</v>
      </c>
      <c r="E46">
        <f>'Life history'!E$1+F_at_age!F46</f>
        <v>0.49876165351299995</v>
      </c>
      <c r="F46">
        <f>'Life history'!F$1+F_at_age!G46</f>
        <v>0.53570006761300004</v>
      </c>
      <c r="G46">
        <f>'Life history'!G$1+F_at_age!H46</f>
        <v>0.50405274640999997</v>
      </c>
      <c r="H46">
        <f>'Life history'!H$1+F_at_age!I46</f>
        <v>0.50451699999999999</v>
      </c>
      <c r="I46">
        <f>'Life history'!I$1+F_at_age!J46</f>
        <v>0.49197935306399998</v>
      </c>
      <c r="J46">
        <f>'Life history'!J$1+F_at_age!K46</f>
        <v>0.45614497014100003</v>
      </c>
    </row>
    <row r="47" spans="1:10" x14ac:dyDescent="0.2">
      <c r="A47">
        <v>2015</v>
      </c>
      <c r="B47">
        <f>'Life history'!B$1+F_at_age!C47</f>
        <v>1.390224325153576</v>
      </c>
      <c r="C47">
        <f>'Life history'!C$1+F_at_age!D47</f>
        <v>0.69282244102019996</v>
      </c>
      <c r="D47">
        <f>'Life history'!D$1+F_at_age!E47</f>
        <v>0.51136629684599999</v>
      </c>
      <c r="E47">
        <f>'Life history'!E$1+F_at_age!F47</f>
        <v>0.52271762903200003</v>
      </c>
      <c r="F47">
        <f>'Life history'!F$1+F_at_age!G47</f>
        <v>0.559415244526</v>
      </c>
      <c r="G47">
        <f>'Life history'!G$1+F_at_age!H47</f>
        <v>0.52719053780999992</v>
      </c>
      <c r="H47">
        <f>'Life history'!H$1+F_at_age!I47</f>
        <v>0.52757399999999999</v>
      </c>
      <c r="I47">
        <f>'Life history'!I$1+F_at_age!J47</f>
        <v>0.51473956583000002</v>
      </c>
      <c r="J47">
        <f>'Life history'!J$1+F_at_age!K47</f>
        <v>0.47599332844600006</v>
      </c>
    </row>
    <row r="48" spans="1:10" x14ac:dyDescent="0.2">
      <c r="A48">
        <v>2016</v>
      </c>
      <c r="B48">
        <f>'Life history'!B$1+F_at_age!C48</f>
        <v>1.3901876256265</v>
      </c>
      <c r="C48">
        <f>'Life history'!C$1+F_at_age!D48</f>
        <v>0.69237737940499999</v>
      </c>
      <c r="D48">
        <f>'Life history'!D$1+F_at_age!E48</f>
        <v>0.50606726980999994</v>
      </c>
      <c r="E48">
        <f>'Life history'!E$1+F_at_age!F48</f>
        <v>0.486341188225</v>
      </c>
      <c r="F48">
        <f>'Life history'!F$1+F_at_age!G48</f>
        <v>0.49929821251500006</v>
      </c>
      <c r="G48">
        <f>'Life history'!G$1+F_at_age!H48</f>
        <v>0.46399829438999995</v>
      </c>
      <c r="H48">
        <f>'Life history'!H$1+F_at_age!I48</f>
        <v>0.46419500000000002</v>
      </c>
      <c r="I48">
        <f>'Life history'!I$1+F_at_age!J48</f>
        <v>0.45214354766999998</v>
      </c>
      <c r="J48">
        <f>'Life history'!J$1+F_at_age!K48</f>
        <v>0.42140325624500008</v>
      </c>
    </row>
    <row r="49" spans="1:10" x14ac:dyDescent="0.2">
      <c r="A49">
        <v>2017</v>
      </c>
      <c r="B49">
        <f>'Life history'!B$1+F_at_age!C49</f>
        <v>1.3901865108306</v>
      </c>
      <c r="C49">
        <f>'Life history'!C$1+F_at_age!D49</f>
        <v>0.6923768855714999</v>
      </c>
      <c r="D49">
        <f>'Life history'!D$1+F_at_age!E49</f>
        <v>0.50653318283999993</v>
      </c>
      <c r="E49">
        <f>'Life history'!E$1+F_at_age!F49</f>
        <v>0.49507540781000003</v>
      </c>
      <c r="F49">
        <f>'Life history'!F$1+F_at_age!G49</f>
        <v>0.51564452847999998</v>
      </c>
      <c r="G49">
        <f>'Life history'!G$1+F_at_age!H49</f>
        <v>0.48131062743499997</v>
      </c>
      <c r="H49">
        <f>'Life history'!H$1+F_at_age!I49</f>
        <v>0.48156500000000002</v>
      </c>
      <c r="I49">
        <f>'Life history'!I$1+F_at_age!J49</f>
        <v>0.46929925036499998</v>
      </c>
      <c r="J49">
        <f>'Life history'!J$1+F_at_age!K49</f>
        <v>0.43636468582500004</v>
      </c>
    </row>
    <row r="50" spans="1:10" x14ac:dyDescent="0.2">
      <c r="A50">
        <v>2018</v>
      </c>
      <c r="B50">
        <f>'Life history'!B$1+F_at_age!C50</f>
        <v>1.3902234442175598</v>
      </c>
      <c r="C50">
        <f>'Life history'!C$1+F_at_age!D50</f>
        <v>0.6928475629809</v>
      </c>
      <c r="D50">
        <f>'Life history'!D$1+F_at_age!E50</f>
        <v>0.51178735658399999</v>
      </c>
      <c r="E50">
        <f>'Life history'!E$1+F_at_age!F50</f>
        <v>0.51984318360600001</v>
      </c>
      <c r="F50">
        <f>'Life history'!F$1+F_at_age!G50</f>
        <v>0.55042614044799998</v>
      </c>
      <c r="G50">
        <f>'Life history'!G$1+F_at_age!H50</f>
        <v>0.51721425588100001</v>
      </c>
      <c r="H50">
        <f>'Life history'!H$1+F_at_age!I50</f>
        <v>0.51751899999999995</v>
      </c>
      <c r="I50">
        <f>'Life history'!I$1+F_at_age!J50</f>
        <v>0.504804580399</v>
      </c>
      <c r="J50">
        <f>'Life history'!J$1+F_at_age!K50</f>
        <v>0.46732845039500004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447D2-BCEA-0C43-92CD-9EFB126F6321}">
  <dimension ref="A1:K50"/>
  <sheetViews>
    <sheetView tabSelected="1" workbookViewId="0">
      <selection activeCell="D2" sqref="D2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1970</v>
      </c>
      <c r="B2">
        <f>n!B2*EXP(-0.21*Zed!B2)*0.5*'Life history'!B$2*ssb_wt!B2</f>
        <v>0</v>
      </c>
      <c r="C2">
        <f>n!C2*EXP(-0.21*Zed!C2)*0.5*'Life history'!C$2*ssb_wt!C2</f>
        <v>5.1725949006830753E-6</v>
      </c>
      <c r="D2">
        <f>n!D2*EXP(-0.21*Zed!D2)*0.5*'Life history'!D$2*ssb_wt!D2</f>
        <v>5.0508027559556588E-4</v>
      </c>
      <c r="E2">
        <f>n!E2*EXP(-0.21*Zed!E2)*0.5*'Life history'!E$2*ssb_wt!E2</f>
        <v>7.8619113419761254E-3</v>
      </c>
      <c r="F2">
        <f>n!F2*EXP(-0.21*Zed!F2)*0.5*'Life history'!F$2*ssb_wt!F2</f>
        <v>1.5050888158403754E-2</v>
      </c>
      <c r="G2">
        <f>n!G2*EXP(-0.21*Zed!G2)*0.5*'Life history'!G$2*ssb_wt!G2</f>
        <v>1.8706003535747303E-2</v>
      </c>
      <c r="H2">
        <f>n!H2*EXP(-0.21*Zed!H2)*0.5*'Life history'!H$2*ssb_wt!H2</f>
        <v>1.6272737978140436E-2</v>
      </c>
      <c r="I2">
        <f>n!I2*EXP(-0.21*Zed!I2)*0.5*'Life history'!I$2*ssb_wt!I2</f>
        <v>1.3857585367961391E-2</v>
      </c>
      <c r="J2">
        <f>n!J2*EXP(-0.21*Zed!J2)*0.5*'Life history'!J$2*ssb_wt!J2</f>
        <v>1.1693148327217599E-2</v>
      </c>
      <c r="K2">
        <f>n!K2*EXP(-0.21*Zed!K2)*0.5*'Life history'!K$2*ssb_wt!K2</f>
        <v>4.3986837493510005E-2</v>
      </c>
    </row>
    <row r="3" spans="1:11" x14ac:dyDescent="0.2">
      <c r="A3">
        <v>1971</v>
      </c>
      <c r="B3">
        <f>n!B3*EXP(-0.21*Zed!B3)*0.5*'Life history'!B$2*ssb_wt!B3</f>
        <v>0</v>
      </c>
      <c r="C3">
        <f>n!C3*EXP(-0.21*Zed!C3)*0.5*'Life history'!C$2*ssb_wt!C3</f>
        <v>5.1723794584522771E-6</v>
      </c>
      <c r="D3">
        <f>n!D3*EXP(-0.21*Zed!D3)*0.5*'Life history'!D$2*ssb_wt!D3</f>
        <v>4.0920986586610923E-4</v>
      </c>
      <c r="E3">
        <f>n!E3*EXP(-0.21*Zed!E3)*0.5*'Life history'!E$2*ssb_wt!E3</f>
        <v>7.0091812149853929E-3</v>
      </c>
      <c r="F3">
        <f>n!F3*EXP(-0.21*Zed!F3)*0.5*'Life history'!F$2*ssb_wt!F3</f>
        <v>1.4261490053281114E-2</v>
      </c>
      <c r="G3">
        <f>n!G3*EXP(-0.21*Zed!G3)*0.5*'Life history'!G$2*ssb_wt!G3</f>
        <v>1.7325199550617915E-2</v>
      </c>
      <c r="H3">
        <f>n!H3*EXP(-0.21*Zed!H3)*0.5*'Life history'!H$2*ssb_wt!H3</f>
        <v>1.5659490881911434E-2</v>
      </c>
      <c r="I3">
        <f>n!I3*EXP(-0.21*Zed!I3)*0.5*'Life history'!I$2*ssb_wt!I3</f>
        <v>1.3201273191917762E-2</v>
      </c>
      <c r="J3">
        <f>n!J3*EXP(-0.21*Zed!J3)*0.5*'Life history'!J$2*ssb_wt!J3</f>
        <v>1.1145448278112906E-2</v>
      </c>
      <c r="K3">
        <f>n!K3*EXP(-0.21*Zed!K3)*0.5*'Life history'!K$2*ssb_wt!K3</f>
        <v>4.3307908616419998E-2</v>
      </c>
    </row>
    <row r="4" spans="1:11" x14ac:dyDescent="0.2">
      <c r="A4">
        <v>1972</v>
      </c>
      <c r="B4">
        <f>n!B4*EXP(-0.21*Zed!B4)*0.5*'Life history'!B$2*ssb_wt!B4</f>
        <v>0</v>
      </c>
      <c r="C4">
        <f>n!C4*EXP(-0.21*Zed!C4)*0.5*'Life history'!C$2*ssb_wt!C4</f>
        <v>1.3096981261295976E-5</v>
      </c>
      <c r="D4">
        <f>n!D4*EXP(-0.21*Zed!D4)*0.5*'Life history'!D$2*ssb_wt!D4</f>
        <v>4.0770162215947623E-4</v>
      </c>
      <c r="E4">
        <f>n!E4*EXP(-0.21*Zed!E4)*0.5*'Life history'!E$2*ssb_wt!E4</f>
        <v>5.5703848669206501E-3</v>
      </c>
      <c r="F4">
        <f>n!F4*EXP(-0.21*Zed!F4)*0.5*'Life history'!F$2*ssb_wt!F4</f>
        <v>1.2329023231927892E-2</v>
      </c>
      <c r="G4">
        <f>n!G4*EXP(-0.21*Zed!G4)*0.5*'Life history'!G$2*ssb_wt!G4</f>
        <v>1.5884366134316159E-2</v>
      </c>
      <c r="H4">
        <f>n!H4*EXP(-0.21*Zed!H4)*0.5*'Life history'!H$2*ssb_wt!H4</f>
        <v>1.4030758920066135E-2</v>
      </c>
      <c r="I4">
        <f>n!I4*EXP(-0.21*Zed!I4)*0.5*'Life history'!I$2*ssb_wt!I4</f>
        <v>1.2294264081347716E-2</v>
      </c>
      <c r="J4">
        <f>n!J4*EXP(-0.21*Zed!J4)*0.5*'Life history'!J$2*ssb_wt!J4</f>
        <v>1.031581904437443E-2</v>
      </c>
      <c r="K4">
        <f>n!K4*EXP(-0.21*Zed!K4)*0.5*'Life history'!K$2*ssb_wt!K4</f>
        <v>4.2248715371590001E-2</v>
      </c>
    </row>
    <row r="5" spans="1:11" x14ac:dyDescent="0.2">
      <c r="A5">
        <v>1973</v>
      </c>
      <c r="B5">
        <f>n!B5*EXP(-0.21*Zed!B5)*0.5*'Life history'!B$2*ssb_wt!B5</f>
        <v>0</v>
      </c>
      <c r="C5">
        <f>n!C5*EXP(-0.21*Zed!C5)*0.5*'Life history'!C$2*ssb_wt!C5</f>
        <v>1.4988248664985814E-5</v>
      </c>
      <c r="D5">
        <f>n!D5*EXP(-0.21*Zed!D5)*0.5*'Life history'!D$2*ssb_wt!D5</f>
        <v>1.0291747495130975E-3</v>
      </c>
      <c r="E5">
        <f>n!E5*EXP(-0.21*Zed!E5)*0.5*'Life history'!E$2*ssb_wt!E5</f>
        <v>5.4235581734042573E-3</v>
      </c>
      <c r="F5">
        <f>n!F5*EXP(-0.21*Zed!F5)*0.5*'Life history'!F$2*ssb_wt!F5</f>
        <v>8.9907827080753407E-3</v>
      </c>
      <c r="G5">
        <f>n!G5*EXP(-0.21*Zed!G5)*0.5*'Life history'!G$2*ssb_wt!G5</f>
        <v>1.2107500938069022E-2</v>
      </c>
      <c r="H5">
        <f>n!H5*EXP(-0.21*Zed!H5)*0.5*'Life history'!H$2*ssb_wt!H5</f>
        <v>1.1281625039418087E-2</v>
      </c>
      <c r="I5">
        <f>n!I5*EXP(-0.21*Zed!I5)*0.5*'Life history'!I$2*ssb_wt!I5</f>
        <v>9.6591354158015973E-3</v>
      </c>
      <c r="J5">
        <f>n!J5*EXP(-0.21*Zed!J5)*0.5*'Life history'!J$2*ssb_wt!J5</f>
        <v>8.4524211433419719E-3</v>
      </c>
      <c r="K5">
        <f>n!K5*EXP(-0.21*Zed!K5)*0.5*'Life history'!K$2*ssb_wt!K5</f>
        <v>3.8237482996559997E-2</v>
      </c>
    </row>
    <row r="6" spans="1:11" x14ac:dyDescent="0.2">
      <c r="A6">
        <v>1974</v>
      </c>
      <c r="B6">
        <f>n!B6*EXP(-0.21*Zed!B6)*0.5*'Life history'!B$2*ssb_wt!B6</f>
        <v>0</v>
      </c>
      <c r="C6">
        <f>n!C6*EXP(-0.21*Zed!C6)*0.5*'Life history'!C$2*ssb_wt!C6</f>
        <v>4.343526451031037E-5</v>
      </c>
      <c r="D6">
        <f>n!D6*EXP(-0.21*Zed!D6)*0.5*'Life history'!D$2*ssb_wt!D6</f>
        <v>1.1745399980264003E-3</v>
      </c>
      <c r="E6">
        <f>n!E6*EXP(-0.21*Zed!E6)*0.5*'Life history'!E$2*ssb_wt!E6</f>
        <v>1.3449324946740145E-2</v>
      </c>
      <c r="F6">
        <f>n!F6*EXP(-0.21*Zed!F6)*0.5*'Life history'!F$2*ssb_wt!F6</f>
        <v>8.3083001393202318E-3</v>
      </c>
      <c r="G6">
        <f>n!G6*EXP(-0.21*Zed!G6)*0.5*'Life history'!G$2*ssb_wt!G6</f>
        <v>8.2138907582667477E-3</v>
      </c>
      <c r="H6">
        <f>n!H6*EXP(-0.21*Zed!H6)*0.5*'Life history'!H$2*ssb_wt!H6</f>
        <v>7.9787194906063199E-3</v>
      </c>
      <c r="I6">
        <f>n!I6*EXP(-0.21*Zed!I6)*0.5*'Life history'!I$2*ssb_wt!I6</f>
        <v>7.2065866258315481E-3</v>
      </c>
      <c r="J6">
        <f>n!J6*EXP(-0.21*Zed!J6)*0.5*'Life history'!J$2*ssb_wt!J6</f>
        <v>6.1802122614037051E-3</v>
      </c>
      <c r="K6">
        <f>n!K6*EXP(-0.21*Zed!K6)*0.5*'Life history'!K$2*ssb_wt!K6</f>
        <v>3.2862976281790003E-2</v>
      </c>
    </row>
    <row r="7" spans="1:11" x14ac:dyDescent="0.2">
      <c r="A7">
        <v>1975</v>
      </c>
      <c r="B7">
        <f>n!B7*EXP(-0.21*Zed!B7)*0.5*'Life history'!B$2*ssb_wt!B7</f>
        <v>0</v>
      </c>
      <c r="C7">
        <f>n!C7*EXP(-0.21*Zed!C7)*0.5*'Life history'!C$2*ssb_wt!C7</f>
        <v>9.0188005339949733E-6</v>
      </c>
      <c r="D7">
        <f>n!D7*EXP(-0.21*Zed!D7)*0.5*'Life history'!D$2*ssb_wt!D7</f>
        <v>3.4114202362753613E-3</v>
      </c>
      <c r="E7">
        <f>n!E7*EXP(-0.21*Zed!E7)*0.5*'Life history'!E$2*ssb_wt!E7</f>
        <v>1.5469943348919775E-2</v>
      </c>
      <c r="F7">
        <f>n!F7*EXP(-0.21*Zed!F7)*0.5*'Life history'!F$2*ssb_wt!F7</f>
        <v>2.0258573886917791E-2</v>
      </c>
      <c r="G7">
        <f>n!G7*EXP(-0.21*Zed!G7)*0.5*'Life history'!G$2*ssb_wt!G7</f>
        <v>7.3074651503284953E-3</v>
      </c>
      <c r="H7">
        <f>n!H7*EXP(-0.21*Zed!H7)*0.5*'Life history'!H$2*ssb_wt!H7</f>
        <v>5.1959125816929078E-3</v>
      </c>
      <c r="I7">
        <f>n!I7*EXP(-0.21*Zed!I7)*0.5*'Life history'!I$2*ssb_wt!I7</f>
        <v>4.8899581160485751E-3</v>
      </c>
      <c r="J7">
        <f>n!J7*EXP(-0.21*Zed!J7)*0.5*'Life history'!J$2*ssb_wt!J7</f>
        <v>4.4130712297842196E-3</v>
      </c>
      <c r="K7">
        <f>n!K7*EXP(-0.21*Zed!K7)*0.5*'Life history'!K$2*ssb_wt!K7</f>
        <v>2.6452146350109999E-2</v>
      </c>
    </row>
    <row r="8" spans="1:11" x14ac:dyDescent="0.2">
      <c r="A8">
        <v>1976</v>
      </c>
      <c r="B8">
        <f>n!B8*EXP(-0.21*Zed!B8)*0.5*'Life history'!B$2*ssb_wt!B8</f>
        <v>0</v>
      </c>
      <c r="C8">
        <f>n!C8*EXP(-0.21*Zed!C8)*0.5*'Life history'!C$2*ssb_wt!C8</f>
        <v>9.1020801468089099E-6</v>
      </c>
      <c r="D8">
        <f>n!D8*EXP(-0.21*Zed!D8)*0.5*'Life history'!D$2*ssb_wt!D8</f>
        <v>7.0771158119640619E-4</v>
      </c>
      <c r="E8">
        <f>n!E8*EXP(-0.21*Zed!E8)*0.5*'Life history'!E$2*ssb_wt!E8</f>
        <v>4.4994264325086894E-2</v>
      </c>
      <c r="F8">
        <f>n!F8*EXP(-0.21*Zed!F8)*0.5*'Life history'!F$2*ssb_wt!F8</f>
        <v>2.4367083826518286E-2</v>
      </c>
      <c r="G8">
        <f>n!G8*EXP(-0.21*Zed!G8)*0.5*'Life history'!G$2*ssb_wt!G8</f>
        <v>1.9250738271910994E-2</v>
      </c>
      <c r="H8">
        <f>n!H8*EXP(-0.21*Zed!H8)*0.5*'Life history'!H$2*ssb_wt!H8</f>
        <v>5.016653478702531E-3</v>
      </c>
      <c r="I8">
        <f>n!I8*EXP(-0.21*Zed!I8)*0.5*'Life history'!I$2*ssb_wt!I8</f>
        <v>3.4576329203693142E-3</v>
      </c>
      <c r="J8">
        <f>n!J8*EXP(-0.21*Zed!J8)*0.5*'Life history'!J$2*ssb_wt!J8</f>
        <v>3.253883426293778E-3</v>
      </c>
      <c r="K8">
        <f>n!K8*EXP(-0.21*Zed!K8)*0.5*'Life history'!K$2*ssb_wt!K8</f>
        <v>2.1933510307389999E-2</v>
      </c>
    </row>
    <row r="9" spans="1:11" x14ac:dyDescent="0.2">
      <c r="A9">
        <v>1977</v>
      </c>
      <c r="B9">
        <f>n!B9*EXP(-0.21*Zed!B9)*0.5*'Life history'!B$2*ssb_wt!B9</f>
        <v>0</v>
      </c>
      <c r="C9">
        <f>n!C9*EXP(-0.21*Zed!C9)*0.5*'Life history'!C$2*ssb_wt!C9</f>
        <v>3.5669962147906357E-5</v>
      </c>
      <c r="D9">
        <f>n!D9*EXP(-0.21*Zed!D9)*0.5*'Life history'!D$2*ssb_wt!D9</f>
        <v>7.1285508795010627E-4</v>
      </c>
      <c r="E9">
        <f>n!E9*EXP(-0.21*Zed!E9)*0.5*'Life history'!E$2*ssb_wt!E9</f>
        <v>9.1989787658433592E-3</v>
      </c>
      <c r="F9">
        <f>n!F9*EXP(-0.21*Zed!F9)*0.5*'Life history'!F$2*ssb_wt!F9</f>
        <v>6.746724566902032E-2</v>
      </c>
      <c r="G9">
        <f>n!G9*EXP(-0.21*Zed!G9)*0.5*'Life history'!G$2*ssb_wt!G9</f>
        <v>2.1605175745042556E-2</v>
      </c>
      <c r="H9">
        <f>n!H9*EXP(-0.21*Zed!H9)*0.5*'Life history'!H$2*ssb_wt!H9</f>
        <v>1.2299256636940254E-2</v>
      </c>
      <c r="I9">
        <f>n!I9*EXP(-0.21*Zed!I9)*0.5*'Life history'!I$2*ssb_wt!I9</f>
        <v>3.1067957443387151E-3</v>
      </c>
      <c r="J9">
        <f>n!J9*EXP(-0.21*Zed!J9)*0.5*'Life history'!J$2*ssb_wt!J9</f>
        <v>2.1462178650433305E-3</v>
      </c>
      <c r="K9">
        <f>n!K9*EXP(-0.21*Zed!K9)*0.5*'Life history'!K$2*ssb_wt!K9</f>
        <v>1.7331970413460001E-2</v>
      </c>
    </row>
    <row r="10" spans="1:11" x14ac:dyDescent="0.2">
      <c r="A10">
        <v>1978</v>
      </c>
      <c r="B10">
        <f>n!B10*EXP(-0.21*Zed!B10)*0.5*'Life history'!B$2*ssb_wt!B10</f>
        <v>0</v>
      </c>
      <c r="C10">
        <f>n!C10*EXP(-0.21*Zed!C10)*0.5*'Life history'!C$2*ssb_wt!C10</f>
        <v>4.8223755487322897E-5</v>
      </c>
      <c r="D10">
        <f>n!D10*EXP(-0.21*Zed!D10)*0.5*'Life history'!D$2*ssb_wt!D10</f>
        <v>2.7923052558861189E-3</v>
      </c>
      <c r="E10">
        <f>n!E10*EXP(-0.21*Zed!E10)*0.5*'Life history'!E$2*ssb_wt!E10</f>
        <v>9.2394347465333659E-3</v>
      </c>
      <c r="F10">
        <f>n!F10*EXP(-0.21*Zed!F10)*0.5*'Life history'!F$2*ssb_wt!F10</f>
        <v>1.3483295576394468E-2</v>
      </c>
      <c r="G10">
        <f>n!G10*EXP(-0.21*Zed!G10)*0.5*'Life history'!G$2*ssb_wt!G10</f>
        <v>5.7476185863024387E-2</v>
      </c>
      <c r="H10">
        <f>n!H10*EXP(-0.21*Zed!H10)*0.5*'Life history'!H$2*ssb_wt!H10</f>
        <v>1.3229512735784724E-2</v>
      </c>
      <c r="I10">
        <f>n!I10*EXP(-0.21*Zed!I10)*0.5*'Life history'!I$2*ssb_wt!I10</f>
        <v>7.2984490519415008E-3</v>
      </c>
      <c r="J10">
        <f>n!J10*EXP(-0.21*Zed!J10)*0.5*'Life history'!J$2*ssb_wt!J10</f>
        <v>1.8477082844528432E-3</v>
      </c>
      <c r="K10">
        <f>n!K10*EXP(-0.21*Zed!K10)*0.5*'Life history'!K$2*ssb_wt!K10</f>
        <v>1.3055425653129999E-2</v>
      </c>
    </row>
    <row r="11" spans="1:11" x14ac:dyDescent="0.2">
      <c r="A11">
        <v>1979</v>
      </c>
      <c r="B11">
        <f>n!B11*EXP(-0.21*Zed!B11)*0.5*'Life history'!B$2*ssb_wt!B11</f>
        <v>0</v>
      </c>
      <c r="C11">
        <f>n!C11*EXP(-0.21*Zed!C11)*0.5*'Life history'!C$2*ssb_wt!C11</f>
        <v>5.8986345336049057E-5</v>
      </c>
      <c r="D11">
        <f>n!D11*EXP(-0.21*Zed!D11)*0.5*'Life history'!D$2*ssb_wt!D11</f>
        <v>3.7802737428887113E-3</v>
      </c>
      <c r="E11">
        <f>n!E11*EXP(-0.21*Zed!E11)*0.5*'Life history'!E$2*ssb_wt!E11</f>
        <v>3.6502561042979977E-2</v>
      </c>
      <c r="F11">
        <f>n!F11*EXP(-0.21*Zed!F11)*0.5*'Life history'!F$2*ssb_wt!F11</f>
        <v>1.3833297600245636E-2</v>
      </c>
      <c r="G11">
        <f>n!G11*EXP(-0.21*Zed!G11)*0.5*'Life history'!G$2*ssb_wt!G11</f>
        <v>1.1866018970234758E-2</v>
      </c>
      <c r="H11">
        <f>n!H11*EXP(-0.21*Zed!H11)*0.5*'Life history'!H$2*ssb_wt!H11</f>
        <v>3.6419732427986441E-2</v>
      </c>
      <c r="I11">
        <f>n!I11*EXP(-0.21*Zed!I11)*0.5*'Life history'!I$2*ssb_wt!I11</f>
        <v>8.1232735285808148E-3</v>
      </c>
      <c r="J11">
        <f>n!J11*EXP(-0.21*Zed!J11)*0.5*'Life history'!J$2*ssb_wt!J11</f>
        <v>4.4819567460562112E-3</v>
      </c>
      <c r="K11">
        <f>n!K11*EXP(-0.21*Zed!K11)*0.5*'Life history'!K$2*ssb_wt!K11</f>
        <v>1.01034366765E-2</v>
      </c>
    </row>
    <row r="12" spans="1:11" x14ac:dyDescent="0.2">
      <c r="A12">
        <v>1980</v>
      </c>
      <c r="B12">
        <f>n!B12*EXP(-0.21*Zed!B12)*0.5*'Life history'!B$2*ssb_wt!B12</f>
        <v>0</v>
      </c>
      <c r="C12">
        <f>n!C12*EXP(-0.21*Zed!C12)*0.5*'Life history'!C$2*ssb_wt!C12</f>
        <v>1.0475585350404885E-4</v>
      </c>
      <c r="D12">
        <f>n!D12*EXP(-0.21*Zed!D12)*0.5*'Life history'!D$2*ssb_wt!D12</f>
        <v>4.6408325895831862E-3</v>
      </c>
      <c r="E12">
        <f>n!E12*EXP(-0.21*Zed!E12)*0.5*'Life history'!E$2*ssb_wt!E12</f>
        <v>5.0312346958755159E-2</v>
      </c>
      <c r="F12">
        <f>n!F12*EXP(-0.21*Zed!F12)*0.5*'Life history'!F$2*ssb_wt!F12</f>
        <v>5.7222830418840923E-2</v>
      </c>
      <c r="G12">
        <f>n!G12*EXP(-0.21*Zed!G12)*0.5*'Life history'!G$2*ssb_wt!G12</f>
        <v>1.300512060967478E-2</v>
      </c>
      <c r="H12">
        <f>n!H12*EXP(-0.21*Zed!H12)*0.5*'Life history'!H$2*ssb_wt!H12</f>
        <v>8.0542923130661279E-3</v>
      </c>
      <c r="I12">
        <f>n!I12*EXP(-0.21*Zed!I12)*0.5*'Life history'!I$2*ssb_wt!I12</f>
        <v>2.3955445204186944E-2</v>
      </c>
      <c r="J12">
        <f>n!J12*EXP(-0.21*Zed!J12)*0.5*'Life history'!J$2*ssb_wt!J12</f>
        <v>5.3314206273691817E-3</v>
      </c>
      <c r="K12">
        <f>n!K12*EXP(-0.21*Zed!K12)*0.5*'Life history'!K$2*ssb_wt!K12</f>
        <v>1.04675515947E-2</v>
      </c>
    </row>
    <row r="13" spans="1:11" x14ac:dyDescent="0.2">
      <c r="A13">
        <v>1981</v>
      </c>
      <c r="B13">
        <f>n!B13*EXP(-0.21*Zed!B13)*0.5*'Life history'!B$2*ssb_wt!B13</f>
        <v>0</v>
      </c>
      <c r="C13">
        <f>n!C13*EXP(-0.21*Zed!C13)*0.5*'Life history'!C$2*ssb_wt!C13</f>
        <v>5.3399692133652463E-5</v>
      </c>
      <c r="D13">
        <f>n!D13*EXP(-0.21*Zed!D13)*0.5*'Life history'!D$2*ssb_wt!D13</f>
        <v>6.9620232503997421E-3</v>
      </c>
      <c r="E13">
        <f>n!E13*EXP(-0.21*Zed!E13)*0.5*'Life history'!E$2*ssb_wt!E13</f>
        <v>4.7942719670771884E-2</v>
      </c>
      <c r="F13">
        <f>n!F13*EXP(-0.21*Zed!F13)*0.5*'Life history'!F$2*ssb_wt!F13</f>
        <v>5.5558137184728663E-2</v>
      </c>
      <c r="G13">
        <f>n!G13*EXP(-0.21*Zed!G13)*0.5*'Life history'!G$2*ssb_wt!G13</f>
        <v>3.9879765321667267E-2</v>
      </c>
      <c r="H13">
        <f>n!H13*EXP(-0.21*Zed!H13)*0.5*'Life history'!H$2*ssb_wt!H13</f>
        <v>8.2284208428702651E-3</v>
      </c>
      <c r="I13">
        <f>n!I13*EXP(-0.21*Zed!I13)*0.5*'Life history'!I$2*ssb_wt!I13</f>
        <v>5.1405540397685238E-3</v>
      </c>
      <c r="J13">
        <f>n!J13*EXP(-0.21*Zed!J13)*0.5*'Life history'!J$2*ssb_wt!J13</f>
        <v>1.6625265177762565E-2</v>
      </c>
      <c r="K13">
        <f>n!K13*EXP(-0.21*Zed!K13)*0.5*'Life history'!K$2*ssb_wt!K13</f>
        <v>8.8689437937000005E-3</v>
      </c>
    </row>
    <row r="14" spans="1:11" x14ac:dyDescent="0.2">
      <c r="A14">
        <v>1982</v>
      </c>
      <c r="B14">
        <f>n!B14*EXP(-0.21*Zed!B14)*0.5*'Life history'!B$2*ssb_wt!B14</f>
        <v>0</v>
      </c>
      <c r="C14">
        <f>n!C14*EXP(-0.21*Zed!C14)*0.5*'Life history'!C$2*ssb_wt!C14</f>
        <v>2.8119903615366251E-5</v>
      </c>
      <c r="D14">
        <f>n!D14*EXP(-0.21*Zed!D14)*0.5*'Life history'!D$2*ssb_wt!D14</f>
        <v>4.189400037182666E-3</v>
      </c>
      <c r="E14">
        <f>n!E14*EXP(-0.21*Zed!E14)*0.5*'Life history'!E$2*ssb_wt!E14</f>
        <v>9.5351486351337555E-2</v>
      </c>
      <c r="F14">
        <f>n!F14*EXP(-0.21*Zed!F14)*0.5*'Life history'!F$2*ssb_wt!F14</f>
        <v>8.6992115746352114E-2</v>
      </c>
      <c r="G14">
        <f>n!G14*EXP(-0.21*Zed!G14)*0.5*'Life history'!G$2*ssb_wt!G14</f>
        <v>7.2027819639655558E-2</v>
      </c>
      <c r="H14">
        <f>n!H14*EXP(-0.21*Zed!H14)*0.5*'Life history'!H$2*ssb_wt!H14</f>
        <v>3.5312121562315835E-2</v>
      </c>
      <c r="I14">
        <f>n!I14*EXP(-0.21*Zed!I14)*0.5*'Life history'!I$2*ssb_wt!I14</f>
        <v>6.2185440128673273E-3</v>
      </c>
      <c r="J14">
        <f>n!J14*EXP(-0.21*Zed!J14)*0.5*'Life history'!J$2*ssb_wt!J14</f>
        <v>3.8393288811395592E-3</v>
      </c>
      <c r="K14">
        <f>n!K14*EXP(-0.21*Zed!K14)*0.5*'Life history'!K$2*ssb_wt!K14</f>
        <v>2.0318390014523E-2</v>
      </c>
    </row>
    <row r="15" spans="1:11" x14ac:dyDescent="0.2">
      <c r="A15">
        <v>1983</v>
      </c>
      <c r="B15">
        <f>n!B15*EXP(-0.21*Zed!B15)*0.5*'Life history'!B$2*ssb_wt!B15</f>
        <v>0</v>
      </c>
      <c r="C15">
        <f>n!C15*EXP(-0.21*Zed!C15)*0.5*'Life history'!C$2*ssb_wt!C15</f>
        <v>2.6421808528527441E-5</v>
      </c>
      <c r="D15">
        <f>n!D15*EXP(-0.21*Zed!D15)*0.5*'Life history'!D$2*ssb_wt!D15</f>
        <v>2.6872573135818781E-3</v>
      </c>
      <c r="E15">
        <f>n!E15*EXP(-0.21*Zed!E15)*0.5*'Life history'!E$2*ssb_wt!E15</f>
        <v>5.3058996281452532E-2</v>
      </c>
      <c r="F15">
        <f>n!F15*EXP(-0.21*Zed!F15)*0.5*'Life history'!F$2*ssb_wt!F15</f>
        <v>0.18315718142577056</v>
      </c>
      <c r="G15">
        <f>n!G15*EXP(-0.21*Zed!G15)*0.5*'Life history'!G$2*ssb_wt!G15</f>
        <v>0.10826681331818977</v>
      </c>
      <c r="H15">
        <f>n!H15*EXP(-0.21*Zed!H15)*0.5*'Life history'!H$2*ssb_wt!H15</f>
        <v>5.0786312322995929E-2</v>
      </c>
      <c r="I15">
        <f>n!I15*EXP(-0.21*Zed!I15)*0.5*'Life history'!I$2*ssb_wt!I15</f>
        <v>2.8919324485385908E-2</v>
      </c>
      <c r="J15">
        <f>n!J15*EXP(-0.21*Zed!J15)*0.5*'Life history'!J$2*ssb_wt!J15</f>
        <v>4.4574026013684299E-3</v>
      </c>
      <c r="K15">
        <f>n!K15*EXP(-0.21*Zed!K15)*0.5*'Life history'!K$2*ssb_wt!K15</f>
        <v>2.0606576549273999E-2</v>
      </c>
    </row>
    <row r="16" spans="1:11" x14ac:dyDescent="0.2">
      <c r="A16">
        <v>1984</v>
      </c>
      <c r="B16">
        <f>n!B16*EXP(-0.21*Zed!B16)*0.5*'Life history'!B$2*ssb_wt!B16</f>
        <v>0</v>
      </c>
      <c r="C16">
        <f>n!C16*EXP(-0.21*Zed!C16)*0.5*'Life history'!C$2*ssb_wt!C16</f>
        <v>2.5720983477045527E-5</v>
      </c>
      <c r="D16">
        <f>n!D16*EXP(-0.21*Zed!D16)*0.5*'Life history'!D$2*ssb_wt!D16</f>
        <v>2.2213150585675624E-3</v>
      </c>
      <c r="E16">
        <f>n!E16*EXP(-0.21*Zed!E16)*0.5*'Life history'!E$2*ssb_wt!E16</f>
        <v>3.9127984945766171E-2</v>
      </c>
      <c r="F16">
        <f>n!F16*EXP(-0.21*Zed!F16)*0.5*'Life history'!F$2*ssb_wt!F16</f>
        <v>9.4570050135343489E-2</v>
      </c>
      <c r="G16">
        <f>n!G16*EXP(-0.21*Zed!G16)*0.5*'Life history'!G$2*ssb_wt!G16</f>
        <v>0.19741355605425262</v>
      </c>
      <c r="H16">
        <f>n!H16*EXP(-0.21*Zed!H16)*0.5*'Life history'!H$2*ssb_wt!H16</f>
        <v>8.4242494997916376E-2</v>
      </c>
      <c r="I16">
        <f>n!I16*EXP(-0.21*Zed!I16)*0.5*'Life history'!I$2*ssb_wt!I16</f>
        <v>4.3232968252132985E-2</v>
      </c>
      <c r="J16">
        <f>n!J16*EXP(-0.21*Zed!J16)*0.5*'Life history'!J$2*ssb_wt!J16</f>
        <v>2.307376278473575E-2</v>
      </c>
      <c r="K16">
        <f>n!K16*EXP(-0.21*Zed!K16)*0.5*'Life history'!K$2*ssb_wt!K16</f>
        <v>1.8144284348646001E-2</v>
      </c>
    </row>
    <row r="17" spans="1:11" x14ac:dyDescent="0.2">
      <c r="A17">
        <v>1985</v>
      </c>
      <c r="B17">
        <f>n!B17*EXP(-0.21*Zed!B17)*0.5*'Life history'!B$2*ssb_wt!B17</f>
        <v>0</v>
      </c>
      <c r="C17">
        <f>n!C17*EXP(-0.21*Zed!C17)*0.5*'Life history'!C$2*ssb_wt!C17</f>
        <v>2.7153143709914644E-5</v>
      </c>
      <c r="D17">
        <f>n!D17*EXP(-0.21*Zed!D17)*0.5*'Life history'!D$2*ssb_wt!D17</f>
        <v>1.9711697216749681E-3</v>
      </c>
      <c r="E17">
        <f>n!E17*EXP(-0.21*Zed!E17)*0.5*'Life history'!E$2*ssb_wt!E17</f>
        <v>3.5219563269726063E-2</v>
      </c>
      <c r="F17">
        <f>n!F17*EXP(-0.21*Zed!F17)*0.5*'Life history'!F$2*ssb_wt!F17</f>
        <v>5.0779688962891097E-2</v>
      </c>
      <c r="G17">
        <f>n!G17*EXP(-0.21*Zed!G17)*0.5*'Life history'!G$2*ssb_wt!G17</f>
        <v>9.623709324368715E-2</v>
      </c>
      <c r="H17">
        <f>n!H17*EXP(-0.21*Zed!H17)*0.5*'Life history'!H$2*ssb_wt!H17</f>
        <v>0.14929995067179694</v>
      </c>
      <c r="I17">
        <f>n!I17*EXP(-0.21*Zed!I17)*0.5*'Life history'!I$2*ssb_wt!I17</f>
        <v>5.8791112416931558E-2</v>
      </c>
      <c r="J17">
        <f>n!J17*EXP(-0.21*Zed!J17)*0.5*'Life history'!J$2*ssb_wt!J17</f>
        <v>3.0317556401747006E-2</v>
      </c>
      <c r="K17">
        <f>n!K17*EXP(-0.21*Zed!K17)*0.5*'Life history'!K$2*ssb_wt!K17</f>
        <v>3.5734824521318001E-2</v>
      </c>
    </row>
    <row r="18" spans="1:11" x14ac:dyDescent="0.2">
      <c r="A18">
        <v>1986</v>
      </c>
      <c r="B18">
        <f>n!B18*EXP(-0.21*Zed!B18)*0.5*'Life history'!B$2*ssb_wt!B18</f>
        <v>0</v>
      </c>
      <c r="C18">
        <f>n!C18*EXP(-0.21*Zed!C18)*0.5*'Life history'!C$2*ssb_wt!C18</f>
        <v>4.5070805962301706E-5</v>
      </c>
      <c r="D18">
        <f>n!D18*EXP(-0.21*Zed!D18)*0.5*'Life history'!D$2*ssb_wt!D18</f>
        <v>1.5458711638269426E-3</v>
      </c>
      <c r="E18">
        <f>n!E18*EXP(-0.21*Zed!E18)*0.5*'Life history'!E$2*ssb_wt!E18</f>
        <v>1.8728038670977901E-2</v>
      </c>
      <c r="F18">
        <f>n!F18*EXP(-0.21*Zed!F18)*0.5*'Life history'!F$2*ssb_wt!F18</f>
        <v>6.3805901617822638E-2</v>
      </c>
      <c r="G18">
        <f>n!G18*EXP(-0.21*Zed!G18)*0.5*'Life history'!G$2*ssb_wt!G18</f>
        <v>5.7826258832979052E-2</v>
      </c>
      <c r="H18">
        <f>n!H18*EXP(-0.21*Zed!H18)*0.5*'Life history'!H$2*ssb_wt!H18</f>
        <v>7.5203059736483155E-2</v>
      </c>
      <c r="I18">
        <f>n!I18*EXP(-0.21*Zed!I18)*0.5*'Life history'!I$2*ssb_wt!I18</f>
        <v>0.10738691843284018</v>
      </c>
      <c r="J18">
        <f>n!J18*EXP(-0.21*Zed!J18)*0.5*'Life history'!J$2*ssb_wt!J18</f>
        <v>4.175270248677522E-2</v>
      </c>
      <c r="K18">
        <f>n!K18*EXP(-0.21*Zed!K18)*0.5*'Life history'!K$2*ssb_wt!K18</f>
        <v>4.8911721028534E-2</v>
      </c>
    </row>
    <row r="19" spans="1:11" x14ac:dyDescent="0.2">
      <c r="A19">
        <v>1987</v>
      </c>
      <c r="B19">
        <f>n!B19*EXP(-0.21*Zed!B19)*0.5*'Life history'!B$2*ssb_wt!B19</f>
        <v>0</v>
      </c>
      <c r="C19">
        <f>n!C19*EXP(-0.21*Zed!C19)*0.5*'Life history'!C$2*ssb_wt!C19</f>
        <v>1.3385527584736422E-5</v>
      </c>
      <c r="D19">
        <f>n!D19*EXP(-0.21*Zed!D19)*0.5*'Life history'!D$2*ssb_wt!D19</f>
        <v>3.5960864120469474E-3</v>
      </c>
      <c r="E19">
        <f>n!E19*EXP(-0.21*Zed!E19)*0.5*'Life history'!E$2*ssb_wt!E19</f>
        <v>2.0079879067900094E-2</v>
      </c>
      <c r="F19">
        <f>n!F19*EXP(-0.21*Zed!F19)*0.5*'Life history'!F$2*ssb_wt!F19</f>
        <v>3.7641197547334429E-2</v>
      </c>
      <c r="G19">
        <f>n!G19*EXP(-0.21*Zed!G19)*0.5*'Life history'!G$2*ssb_wt!G19</f>
        <v>5.4948825521662963E-2</v>
      </c>
      <c r="H19">
        <f>n!H19*EXP(-0.21*Zed!H19)*0.5*'Life history'!H$2*ssb_wt!H19</f>
        <v>4.862632476309995E-2</v>
      </c>
      <c r="I19">
        <f>n!I19*EXP(-0.21*Zed!I19)*0.5*'Life history'!I$2*ssb_wt!I19</f>
        <v>6.2492289505129008E-2</v>
      </c>
      <c r="J19">
        <f>n!J19*EXP(-0.21*Zed!J19)*0.5*'Life history'!J$2*ssb_wt!J19</f>
        <v>8.4279774147624498E-2</v>
      </c>
      <c r="K19">
        <f>n!K19*EXP(-0.21*Zed!K19)*0.5*'Life history'!K$2*ssb_wt!K19</f>
        <v>7.7485880219700015E-2</v>
      </c>
    </row>
    <row r="20" spans="1:11" x14ac:dyDescent="0.2">
      <c r="A20">
        <v>1988</v>
      </c>
      <c r="B20">
        <f>n!B20*EXP(-0.21*Zed!B20)*0.5*'Life history'!B$2*ssb_wt!B20</f>
        <v>0</v>
      </c>
      <c r="C20">
        <f>n!C20*EXP(-0.21*Zed!C20)*0.5*'Life history'!C$2*ssb_wt!C20</f>
        <v>5.7171522373421246E-6</v>
      </c>
      <c r="D20">
        <f>n!D20*EXP(-0.21*Zed!D20)*0.5*'Life history'!D$2*ssb_wt!D20</f>
        <v>9.7975235838714068E-4</v>
      </c>
      <c r="E20">
        <f>n!E20*EXP(-0.21*Zed!E20)*0.5*'Life history'!E$2*ssb_wt!E20</f>
        <v>4.3026345055771791E-2</v>
      </c>
      <c r="F20">
        <f>n!F20*EXP(-0.21*Zed!F20)*0.5*'Life history'!F$2*ssb_wt!F20</f>
        <v>3.2968327077075421E-2</v>
      </c>
      <c r="G20">
        <f>n!G20*EXP(-0.21*Zed!G20)*0.5*'Life history'!G$2*ssb_wt!G20</f>
        <v>3.3679154850674804E-2</v>
      </c>
      <c r="H20">
        <f>n!H20*EXP(-0.21*Zed!H20)*0.5*'Life history'!H$2*ssb_wt!H20</f>
        <v>6.0838160725409533E-2</v>
      </c>
      <c r="I20">
        <f>n!I20*EXP(-0.21*Zed!I20)*0.5*'Life history'!I$2*ssb_wt!I20</f>
        <v>4.2024800295386418E-2</v>
      </c>
      <c r="J20">
        <f>n!J20*EXP(-0.21*Zed!J20)*0.5*'Life history'!J$2*ssb_wt!J20</f>
        <v>4.9265371808189601E-2</v>
      </c>
      <c r="K20">
        <f>n!K20*EXP(-0.21*Zed!K20)*0.5*'Life history'!K$2*ssb_wt!K20</f>
        <v>0.14104509328643999</v>
      </c>
    </row>
    <row r="21" spans="1:11" x14ac:dyDescent="0.2">
      <c r="A21">
        <v>1989</v>
      </c>
      <c r="B21">
        <f>n!B21*EXP(-0.21*Zed!B21)*0.5*'Life history'!B$2*ssb_wt!B21</f>
        <v>0</v>
      </c>
      <c r="C21">
        <f>n!C21*EXP(-0.21*Zed!C21)*0.5*'Life history'!C$2*ssb_wt!C21</f>
        <v>2.1292038515260834E-5</v>
      </c>
      <c r="D21">
        <f>n!D21*EXP(-0.21*Zed!D21)*0.5*'Life history'!D$2*ssb_wt!D21</f>
        <v>4.9979923721996957E-4</v>
      </c>
      <c r="E21">
        <f>n!E21*EXP(-0.21*Zed!E21)*0.5*'Life history'!E$2*ssb_wt!E21</f>
        <v>1.7674714018501923E-2</v>
      </c>
      <c r="F21">
        <f>n!F21*EXP(-0.21*Zed!F21)*0.5*'Life history'!F$2*ssb_wt!F21</f>
        <v>9.1954493826847103E-2</v>
      </c>
      <c r="G21">
        <f>n!G21*EXP(-0.21*Zed!G21)*0.5*'Life history'!G$2*ssb_wt!G21</f>
        <v>4.8765292245520682E-2</v>
      </c>
      <c r="H21">
        <f>n!H21*EXP(-0.21*Zed!H21)*0.5*'Life history'!H$2*ssb_wt!H21</f>
        <v>4.2283985444399652E-2</v>
      </c>
      <c r="I21">
        <f>n!I21*EXP(-0.21*Zed!I21)*0.5*'Life history'!I$2*ssb_wt!I21</f>
        <v>4.5772935765604705E-2</v>
      </c>
      <c r="J21">
        <f>n!J21*EXP(-0.21*Zed!J21)*0.5*'Life history'!J$2*ssb_wt!J21</f>
        <v>3.0517120214200111E-2</v>
      </c>
      <c r="K21">
        <f>n!K21*EXP(-0.21*Zed!K21)*0.5*'Life history'!K$2*ssb_wt!K21</f>
        <v>0.13954755039126002</v>
      </c>
    </row>
    <row r="22" spans="1:11" x14ac:dyDescent="0.2">
      <c r="A22">
        <v>1990</v>
      </c>
      <c r="B22">
        <f>n!B22*EXP(-0.21*Zed!B22)*0.5*'Life history'!B$2*ssb_wt!B22</f>
        <v>0</v>
      </c>
      <c r="C22">
        <f>n!C22*EXP(-0.21*Zed!C22)*0.5*'Life history'!C$2*ssb_wt!C22</f>
        <v>2.9210158024068853E-5</v>
      </c>
      <c r="D22">
        <f>n!D22*EXP(-0.21*Zed!D22)*0.5*'Life history'!D$2*ssb_wt!D22</f>
        <v>1.239033763149105E-3</v>
      </c>
      <c r="E22">
        <f>n!E22*EXP(-0.21*Zed!E22)*0.5*'Life history'!E$2*ssb_wt!E22</f>
        <v>6.5823217620273539E-3</v>
      </c>
      <c r="F22">
        <f>n!F22*EXP(-0.21*Zed!F22)*0.5*'Life history'!F$2*ssb_wt!F22</f>
        <v>3.1788841996166085E-2</v>
      </c>
      <c r="G22">
        <f>n!G22*EXP(-0.21*Zed!G22)*0.5*'Life history'!G$2*ssb_wt!G22</f>
        <v>0.12914900577480692</v>
      </c>
      <c r="H22">
        <f>n!H22*EXP(-0.21*Zed!H22)*0.5*'Life history'!H$2*ssb_wt!H22</f>
        <v>4.5656677217492822E-2</v>
      </c>
      <c r="I22">
        <f>n!I22*EXP(-0.21*Zed!I22)*0.5*'Life history'!I$2*ssb_wt!I22</f>
        <v>3.7075171730195922E-2</v>
      </c>
      <c r="J22">
        <f>n!J22*EXP(-0.21*Zed!J22)*0.5*'Life history'!J$2*ssb_wt!J22</f>
        <v>3.4005184833078295E-2</v>
      </c>
      <c r="K22">
        <f>n!K22*EXP(-0.21*Zed!K22)*0.5*'Life history'!K$2*ssb_wt!K22</f>
        <v>0.14152700056748002</v>
      </c>
    </row>
    <row r="23" spans="1:11" x14ac:dyDescent="0.2">
      <c r="A23">
        <v>1991</v>
      </c>
      <c r="B23">
        <f>n!B23*EXP(-0.21*Zed!B23)*0.5*'Life history'!B$2*ssb_wt!B23</f>
        <v>0</v>
      </c>
      <c r="C23">
        <f>n!C23*EXP(-0.21*Zed!C23)*0.5*'Life history'!C$2*ssb_wt!C23</f>
        <v>2.8182857299308023E-5</v>
      </c>
      <c r="D23">
        <f>n!D23*EXP(-0.21*Zed!D23)*0.5*'Life history'!D$2*ssb_wt!D23</f>
        <v>2.1611995554245045E-3</v>
      </c>
      <c r="E23">
        <f>n!E23*EXP(-0.21*Zed!E23)*0.5*'Life history'!E$2*ssb_wt!E23</f>
        <v>1.3874366380482511E-2</v>
      </c>
      <c r="F23">
        <f>n!F23*EXP(-0.21*Zed!F23)*0.5*'Life history'!F$2*ssb_wt!F23</f>
        <v>1.2720604057726664E-2</v>
      </c>
      <c r="G23">
        <f>n!G23*EXP(-0.21*Zed!G23)*0.5*'Life history'!G$2*ssb_wt!G23</f>
        <v>4.3664013632417828E-2</v>
      </c>
      <c r="H23">
        <f>n!H23*EXP(-0.21*Zed!H23)*0.5*'Life history'!H$2*ssb_wt!H23</f>
        <v>0.13051399205705469</v>
      </c>
      <c r="I23">
        <f>n!I23*EXP(-0.21*Zed!I23)*0.5*'Life history'!I$2*ssb_wt!I23</f>
        <v>3.9889330192931755E-2</v>
      </c>
      <c r="J23">
        <f>n!J23*EXP(-0.21*Zed!J23)*0.5*'Life history'!J$2*ssb_wt!J23</f>
        <v>2.8646983823136764E-2</v>
      </c>
      <c r="K23">
        <f>n!K23*EXP(-0.21*Zed!K23)*0.5*'Life history'!K$2*ssb_wt!K23</f>
        <v>0.15031188499157999</v>
      </c>
    </row>
    <row r="24" spans="1:11" x14ac:dyDescent="0.2">
      <c r="A24">
        <v>1992</v>
      </c>
      <c r="B24">
        <f>n!B24*EXP(-0.21*Zed!B24)*0.5*'Life history'!B$2*ssb_wt!B24</f>
        <v>0</v>
      </c>
      <c r="C24">
        <f>n!C24*EXP(-0.21*Zed!C24)*0.5*'Life history'!C$2*ssb_wt!C24</f>
        <v>1.2946464925724555E-5</v>
      </c>
      <c r="D24">
        <f>n!D24*EXP(-0.21*Zed!D24)*0.5*'Life history'!D$2*ssb_wt!D24</f>
        <v>2.1680589313764465E-3</v>
      </c>
      <c r="E24">
        <f>n!E24*EXP(-0.21*Zed!E24)*0.5*'Life history'!E$2*ssb_wt!E24</f>
        <v>3.8129019575316336E-2</v>
      </c>
      <c r="F24">
        <f>n!F24*EXP(-0.21*Zed!F24)*0.5*'Life history'!F$2*ssb_wt!F24</f>
        <v>2.7287456006346005E-2</v>
      </c>
      <c r="G24">
        <f>n!G24*EXP(-0.21*Zed!G24)*0.5*'Life history'!G$2*ssb_wt!G24</f>
        <v>1.856588869556601E-2</v>
      </c>
      <c r="H24">
        <f>n!H24*EXP(-0.21*Zed!H24)*0.5*'Life history'!H$2*ssb_wt!H24</f>
        <v>4.3607475179765612E-2</v>
      </c>
      <c r="I24">
        <f>n!I24*EXP(-0.21*Zed!I24)*0.5*'Life history'!I$2*ssb_wt!I24</f>
        <v>0.10992524384986882</v>
      </c>
      <c r="J24">
        <f>n!J24*EXP(-0.21*Zed!J24)*0.5*'Life history'!J$2*ssb_wt!J24</f>
        <v>3.0551608549726026E-2</v>
      </c>
      <c r="K24">
        <f>n!K24*EXP(-0.21*Zed!K24)*0.5*'Life history'!K$2*ssb_wt!K24</f>
        <v>0.11466866343336</v>
      </c>
    </row>
    <row r="25" spans="1:11" x14ac:dyDescent="0.2">
      <c r="A25">
        <v>1993</v>
      </c>
      <c r="B25">
        <f>n!B25*EXP(-0.21*Zed!B25)*0.5*'Life history'!B$2*ssb_wt!B25</f>
        <v>0</v>
      </c>
      <c r="C25">
        <f>n!C25*EXP(-0.21*Zed!C25)*0.5*'Life history'!C$2*ssb_wt!C25</f>
        <v>8.9702204352200336E-6</v>
      </c>
      <c r="D25">
        <f>n!D25*EXP(-0.21*Zed!D25)*0.5*'Life history'!D$2*ssb_wt!D25</f>
        <v>1.200741644614441E-3</v>
      </c>
      <c r="E25">
        <f>n!E25*EXP(-0.21*Zed!E25)*0.5*'Life history'!E$2*ssb_wt!E25</f>
        <v>4.0981571735633077E-2</v>
      </c>
      <c r="F25">
        <f>n!F25*EXP(-0.21*Zed!F25)*0.5*'Life history'!F$2*ssb_wt!F25</f>
        <v>9.289129366778931E-2</v>
      </c>
      <c r="G25">
        <f>n!G25*EXP(-0.21*Zed!G25)*0.5*'Life history'!G$2*ssb_wt!G25</f>
        <v>4.5543325644587934E-2</v>
      </c>
      <c r="H25">
        <f>n!H25*EXP(-0.21*Zed!H25)*0.5*'Life history'!H$2*ssb_wt!H25</f>
        <v>1.7251288221653685E-2</v>
      </c>
      <c r="I25">
        <f>n!I25*EXP(-0.21*Zed!I25)*0.5*'Life history'!I$2*ssb_wt!I25</f>
        <v>3.251639599722024E-2</v>
      </c>
      <c r="J25">
        <f>n!J25*EXP(-0.21*Zed!J25)*0.5*'Life history'!J$2*ssb_wt!J25</f>
        <v>7.7400571347185879E-2</v>
      </c>
      <c r="K25">
        <f>n!K25*EXP(-0.21*Zed!K25)*0.5*'Life history'!K$2*ssb_wt!K25</f>
        <v>0.11059990193412</v>
      </c>
    </row>
    <row r="26" spans="1:11" x14ac:dyDescent="0.2">
      <c r="A26">
        <v>1994</v>
      </c>
      <c r="B26">
        <f>n!B26*EXP(-0.21*Zed!B26)*0.5*'Life history'!B$2*ssb_wt!B26</f>
        <v>0</v>
      </c>
      <c r="C26">
        <f>n!C26*EXP(-0.21*Zed!C26)*0.5*'Life history'!C$2*ssb_wt!C26</f>
        <v>6.9426524458475274E-6</v>
      </c>
      <c r="D26">
        <f>n!D26*EXP(-0.21*Zed!D26)*0.5*'Life history'!D$2*ssb_wt!D26</f>
        <v>8.1491445035531676E-4</v>
      </c>
      <c r="E26">
        <f>n!E26*EXP(-0.21*Zed!E26)*0.5*'Life history'!E$2*ssb_wt!E26</f>
        <v>2.1435796868906603E-2</v>
      </c>
      <c r="F26">
        <f>n!F26*EXP(-0.21*Zed!F26)*0.5*'Life history'!F$2*ssb_wt!F26</f>
        <v>9.5366649048040625E-2</v>
      </c>
      <c r="G26">
        <f>n!G26*EXP(-0.21*Zed!G26)*0.5*'Life history'!G$2*ssb_wt!G26</f>
        <v>0.13088548031291342</v>
      </c>
      <c r="H26">
        <f>n!H26*EXP(-0.21*Zed!H26)*0.5*'Life history'!H$2*ssb_wt!H26</f>
        <v>5.1113863746188586E-2</v>
      </c>
      <c r="I26">
        <f>n!I26*EXP(-0.21*Zed!I26)*0.5*'Life history'!I$2*ssb_wt!I26</f>
        <v>1.3741490404930033E-2</v>
      </c>
      <c r="J26">
        <f>n!J26*EXP(-0.21*Zed!J26)*0.5*'Life history'!J$2*ssb_wt!J26</f>
        <v>2.6333210593647023E-2</v>
      </c>
      <c r="K26">
        <f>n!K26*EXP(-0.21*Zed!K26)*0.5*'Life history'!K$2*ssb_wt!K26</f>
        <v>0.15320640641868</v>
      </c>
    </row>
    <row r="27" spans="1:11" x14ac:dyDescent="0.2">
      <c r="A27">
        <v>1995</v>
      </c>
      <c r="B27">
        <f>n!B27*EXP(-0.21*Zed!B27)*0.5*'Life history'!B$2*ssb_wt!B27</f>
        <v>0</v>
      </c>
      <c r="C27">
        <f>n!C27*EXP(-0.21*Zed!C27)*0.5*'Life history'!C$2*ssb_wt!C27</f>
        <v>7.1683955165141974E-6</v>
      </c>
      <c r="D27">
        <f>n!D27*EXP(-0.21*Zed!D27)*0.5*'Life history'!D$2*ssb_wt!D27</f>
        <v>5.9724456686825376E-4</v>
      </c>
      <c r="E27">
        <f>n!E27*EXP(-0.21*Zed!E27)*0.5*'Life history'!E$2*ssb_wt!E27</f>
        <v>1.2853639827678572E-2</v>
      </c>
      <c r="F27">
        <f>n!F27*EXP(-0.21*Zed!F27)*0.5*'Life history'!F$2*ssb_wt!F27</f>
        <v>3.6292857980549383E-2</v>
      </c>
      <c r="G27">
        <f>n!G27*EXP(-0.21*Zed!G27)*0.5*'Life history'!G$2*ssb_wt!G27</f>
        <v>9.6925010248192778E-2</v>
      </c>
      <c r="H27">
        <f>n!H27*EXP(-0.21*Zed!H27)*0.5*'Life history'!H$2*ssb_wt!H27</f>
        <v>0.10023842072056488</v>
      </c>
      <c r="I27">
        <f>n!I27*EXP(-0.21*Zed!I27)*0.5*'Life history'!I$2*ssb_wt!I27</f>
        <v>3.2458853017075073E-2</v>
      </c>
      <c r="J27">
        <f>n!J27*EXP(-0.21*Zed!J27)*0.5*'Life history'!J$2*ssb_wt!J27</f>
        <v>8.6594062636276004E-3</v>
      </c>
      <c r="K27">
        <f>n!K27*EXP(-0.21*Zed!K27)*0.5*'Life history'!K$2*ssb_wt!K27</f>
        <v>0.12175094340136002</v>
      </c>
    </row>
    <row r="28" spans="1:11" x14ac:dyDescent="0.2">
      <c r="A28">
        <v>1996</v>
      </c>
      <c r="B28">
        <f>n!B28*EXP(-0.21*Zed!B28)*0.5*'Life history'!B$2*ssb_wt!B28</f>
        <v>0</v>
      </c>
      <c r="C28">
        <f>n!C28*EXP(-0.21*Zed!C28)*0.5*'Life history'!C$2*ssb_wt!C28</f>
        <v>1.7166630570929424E-5</v>
      </c>
      <c r="D28">
        <f>n!D28*EXP(-0.21*Zed!D28)*0.5*'Life history'!D$2*ssb_wt!D28</f>
        <v>4.2610555156675562E-4</v>
      </c>
      <c r="E28">
        <f>n!E28*EXP(-0.21*Zed!E28)*0.5*'Life history'!E$2*ssb_wt!E28</f>
        <v>8.1098576840513015E-3</v>
      </c>
      <c r="F28">
        <f>n!F28*EXP(-0.21*Zed!F28)*0.5*'Life history'!F$2*ssb_wt!F28</f>
        <v>3.0713544845926102E-2</v>
      </c>
      <c r="G28">
        <f>n!G28*EXP(-0.21*Zed!G28)*0.5*'Life history'!G$2*ssb_wt!G28</f>
        <v>4.4181568589908841E-2</v>
      </c>
      <c r="H28">
        <f>n!H28*EXP(-0.21*Zed!H28)*0.5*'Life history'!H$2*ssb_wt!H28</f>
        <v>8.5146258843316683E-2</v>
      </c>
      <c r="I28">
        <f>n!I28*EXP(-0.21*Zed!I28)*0.5*'Life history'!I$2*ssb_wt!I28</f>
        <v>8.3842951040730779E-2</v>
      </c>
      <c r="J28">
        <f>n!J28*EXP(-0.21*Zed!J28)*0.5*'Life history'!J$2*ssb_wt!J28</f>
        <v>2.6880347740710561E-2</v>
      </c>
      <c r="K28">
        <f>n!K28*EXP(-0.21*Zed!K28)*0.5*'Life history'!K$2*ssb_wt!K28</f>
        <v>9.7654399499040007E-2</v>
      </c>
    </row>
    <row r="29" spans="1:11" x14ac:dyDescent="0.2">
      <c r="A29">
        <v>1997</v>
      </c>
      <c r="B29">
        <f>n!B29*EXP(-0.21*Zed!B29)*0.5*'Life history'!B$2*ssb_wt!B29</f>
        <v>0</v>
      </c>
      <c r="C29">
        <f>n!C29*EXP(-0.21*Zed!C29)*0.5*'Life history'!C$2*ssb_wt!C29</f>
        <v>1.154030240158091E-5</v>
      </c>
      <c r="D29">
        <f>n!D29*EXP(-0.21*Zed!D29)*0.5*'Life history'!D$2*ssb_wt!D29</f>
        <v>1.285085256644129E-3</v>
      </c>
      <c r="E29">
        <f>n!E29*EXP(-0.21*Zed!E29)*0.5*'Life history'!E$2*ssb_wt!E29</f>
        <v>6.0949545485463816E-3</v>
      </c>
      <c r="F29">
        <f>n!F29*EXP(-0.21*Zed!F29)*0.5*'Life history'!F$2*ssb_wt!F29</f>
        <v>1.6661728423756923E-2</v>
      </c>
      <c r="G29">
        <f>n!G29*EXP(-0.21*Zed!G29)*0.5*'Life history'!G$2*ssb_wt!G29</f>
        <v>3.7470254427256995E-2</v>
      </c>
      <c r="H29">
        <f>n!H29*EXP(-0.21*Zed!H29)*0.5*'Life history'!H$2*ssb_wt!H29</f>
        <v>3.7486076711966347E-2</v>
      </c>
      <c r="I29">
        <f>n!I29*EXP(-0.21*Zed!I29)*0.5*'Life history'!I$2*ssb_wt!I29</f>
        <v>7.0211447047889938E-2</v>
      </c>
      <c r="J29">
        <f>n!J29*EXP(-0.21*Zed!J29)*0.5*'Life history'!J$2*ssb_wt!J29</f>
        <v>6.7142778550631388E-2</v>
      </c>
      <c r="K29">
        <f>n!K29*EXP(-0.21*Zed!K29)*0.5*'Life history'!K$2*ssb_wt!K29</f>
        <v>9.7786320271519983E-2</v>
      </c>
    </row>
    <row r="30" spans="1:11" x14ac:dyDescent="0.2">
      <c r="A30">
        <v>1998</v>
      </c>
      <c r="B30">
        <f>n!B30*EXP(-0.21*Zed!B30)*0.5*'Life history'!B$2*ssb_wt!B30</f>
        <v>0</v>
      </c>
      <c r="C30">
        <f>n!C30*EXP(-0.21*Zed!C30)*0.5*'Life history'!C$2*ssb_wt!C30</f>
        <v>5.9908485845811734E-6</v>
      </c>
      <c r="D30">
        <f>n!D30*EXP(-0.21*Zed!D30)*0.5*'Life history'!D$2*ssb_wt!D30</f>
        <v>8.5876542560553556E-4</v>
      </c>
      <c r="E30">
        <f>n!E30*EXP(-0.21*Zed!E30)*0.5*'Life history'!E$2*ssb_wt!E30</f>
        <v>2.2003064480412327E-2</v>
      </c>
      <c r="F30">
        <f>n!F30*EXP(-0.21*Zed!F30)*0.5*'Life history'!F$2*ssb_wt!F30</f>
        <v>8.7058148922259503E-3</v>
      </c>
      <c r="G30">
        <f>n!G30*EXP(-0.21*Zed!G30)*0.5*'Life history'!G$2*ssb_wt!G30</f>
        <v>1.7382621179836698E-2</v>
      </c>
      <c r="H30">
        <f>n!H30*EXP(-0.21*Zed!H30)*0.5*'Life history'!H$2*ssb_wt!H30</f>
        <v>2.5596394319418861E-2</v>
      </c>
      <c r="I30">
        <f>n!I30*EXP(-0.21*Zed!I30)*0.5*'Life history'!I$2*ssb_wt!I30</f>
        <v>2.6273639171664361E-2</v>
      </c>
      <c r="J30">
        <f>n!J30*EXP(-0.21*Zed!J30)*0.5*'Life history'!J$2*ssb_wt!J30</f>
        <v>4.640278293082567E-2</v>
      </c>
      <c r="K30">
        <f>n!K30*EXP(-0.21*Zed!K30)*0.5*'Life history'!K$2*ssb_wt!K30</f>
        <v>0.11733417472158</v>
      </c>
    </row>
    <row r="31" spans="1:11" x14ac:dyDescent="0.2">
      <c r="A31">
        <v>1999</v>
      </c>
      <c r="B31">
        <f>n!B31*EXP(-0.21*Zed!B31)*0.5*'Life history'!B$2*ssb_wt!B31</f>
        <v>0</v>
      </c>
      <c r="C31">
        <f>n!C31*EXP(-0.21*Zed!C31)*0.5*'Life history'!C$2*ssb_wt!C31</f>
        <v>5.5783480227151503E-6</v>
      </c>
      <c r="D31">
        <f>n!D31*EXP(-0.21*Zed!D31)*0.5*'Life history'!D$2*ssb_wt!D31</f>
        <v>4.4270305411720911E-4</v>
      </c>
      <c r="E31">
        <f>n!E31*EXP(-0.21*Zed!E31)*0.5*'Life history'!E$2*ssb_wt!E31</f>
        <v>1.4102899129862276E-2</v>
      </c>
      <c r="F31">
        <f>n!F31*EXP(-0.21*Zed!F31)*0.5*'Life history'!F$2*ssb_wt!F31</f>
        <v>5.0557482626395596E-2</v>
      </c>
      <c r="G31">
        <f>n!G31*EXP(-0.21*Zed!G31)*0.5*'Life history'!G$2*ssb_wt!G31</f>
        <v>1.512193924768682E-2</v>
      </c>
      <c r="H31">
        <f>n!H31*EXP(-0.21*Zed!H31)*0.5*'Life history'!H$2*ssb_wt!H31</f>
        <v>1.3806904141551913E-2</v>
      </c>
      <c r="I31">
        <f>n!I31*EXP(-0.21*Zed!I31)*0.5*'Life history'!I$2*ssb_wt!I31</f>
        <v>1.6005695939348023E-2</v>
      </c>
      <c r="J31">
        <f>n!J31*EXP(-0.21*Zed!J31)*0.5*'Life history'!J$2*ssb_wt!J31</f>
        <v>1.6277625471451618E-2</v>
      </c>
      <c r="K31">
        <f>n!K31*EXP(-0.21*Zed!K31)*0.5*'Life history'!K$2*ssb_wt!K31</f>
        <v>0.11936995232261001</v>
      </c>
    </row>
    <row r="32" spans="1:11" x14ac:dyDescent="0.2">
      <c r="A32">
        <v>2000</v>
      </c>
      <c r="B32">
        <f>n!B32*EXP(-0.21*Zed!B32)*0.5*'Life history'!B$2*ssb_wt!B32</f>
        <v>0</v>
      </c>
      <c r="C32">
        <f>n!C32*EXP(-0.21*Zed!C32)*0.5*'Life history'!C$2*ssb_wt!C32</f>
        <v>6.8323235357102898E-6</v>
      </c>
      <c r="D32">
        <f>n!D32*EXP(-0.21*Zed!D32)*0.5*'Life history'!D$2*ssb_wt!D32</f>
        <v>4.7292925907125942E-4</v>
      </c>
      <c r="E32">
        <f>n!E32*EXP(-0.21*Zed!E32)*0.5*'Life history'!E$2*ssb_wt!E32</f>
        <v>8.3526973825555923E-3</v>
      </c>
      <c r="F32">
        <f>n!F32*EXP(-0.21*Zed!F32)*0.5*'Life history'!F$2*ssb_wt!F32</f>
        <v>3.2393201997055462E-2</v>
      </c>
      <c r="G32">
        <f>n!G32*EXP(-0.21*Zed!G32)*0.5*'Life history'!G$2*ssb_wt!G32</f>
        <v>5.7214228056254701E-2</v>
      </c>
      <c r="H32">
        <f>n!H32*EXP(-0.21*Zed!H32)*0.5*'Life history'!H$2*ssb_wt!H32</f>
        <v>1.1811027969488767E-2</v>
      </c>
      <c r="I32">
        <f>n!I32*EXP(-0.21*Zed!I32)*0.5*'Life history'!I$2*ssb_wt!I32</f>
        <v>1.0017422959996355E-2</v>
      </c>
      <c r="J32">
        <f>n!J32*EXP(-0.21*Zed!J32)*0.5*'Life history'!J$2*ssb_wt!J32</f>
        <v>1.1094501053346134E-2</v>
      </c>
      <c r="K32">
        <f>n!K32*EXP(-0.21*Zed!K32)*0.5*'Life history'!K$2*ssb_wt!K32</f>
        <v>9.9520358105189999E-2</v>
      </c>
    </row>
    <row r="33" spans="1:11" x14ac:dyDescent="0.2">
      <c r="A33">
        <v>2001</v>
      </c>
      <c r="B33">
        <f>n!B33*EXP(-0.21*Zed!B33)*0.5*'Life history'!B$2*ssb_wt!B33</f>
        <v>0</v>
      </c>
      <c r="C33">
        <f>n!C33*EXP(-0.21*Zed!C33)*0.5*'Life history'!C$2*ssb_wt!C33</f>
        <v>1.5933403313719767E-5</v>
      </c>
      <c r="D33">
        <f>n!D33*EXP(-0.21*Zed!D33)*0.5*'Life history'!D$2*ssb_wt!D33</f>
        <v>3.6473567005792948E-4</v>
      </c>
      <c r="E33">
        <f>n!E33*EXP(-0.21*Zed!E33)*0.5*'Life history'!E$2*ssb_wt!E33</f>
        <v>5.8654496257485597E-3</v>
      </c>
      <c r="F33">
        <f>n!F33*EXP(-0.21*Zed!F33)*0.5*'Life history'!F$2*ssb_wt!F33</f>
        <v>1.2037611333262281E-2</v>
      </c>
      <c r="G33">
        <f>n!G33*EXP(-0.21*Zed!G33)*0.5*'Life history'!G$2*ssb_wt!G33</f>
        <v>3.6829322360020192E-2</v>
      </c>
      <c r="H33">
        <f>n!H33*EXP(-0.21*Zed!H33)*0.5*'Life history'!H$2*ssb_wt!H33</f>
        <v>5.6024273289668511E-2</v>
      </c>
      <c r="I33">
        <f>n!I33*EXP(-0.21*Zed!I33)*0.5*'Life history'!I$2*ssb_wt!I33</f>
        <v>1.0421213153772943E-2</v>
      </c>
      <c r="J33">
        <f>n!J33*EXP(-0.21*Zed!J33)*0.5*'Life history'!J$2*ssb_wt!J33</f>
        <v>6.5187696743816709E-3</v>
      </c>
      <c r="K33">
        <f>n!K33*EXP(-0.21*Zed!K33)*0.5*'Life history'!K$2*ssb_wt!K33</f>
        <v>8.7553836969699997E-2</v>
      </c>
    </row>
    <row r="34" spans="1:11" x14ac:dyDescent="0.2">
      <c r="A34">
        <v>2002</v>
      </c>
      <c r="B34">
        <f>n!B34*EXP(-0.21*Zed!B34)*0.5*'Life history'!B$2*ssb_wt!B34</f>
        <v>0</v>
      </c>
      <c r="C34">
        <f>n!C34*EXP(-0.21*Zed!C34)*0.5*'Life history'!C$2*ssb_wt!C34</f>
        <v>2.696052277583846E-5</v>
      </c>
      <c r="D34">
        <f>n!D34*EXP(-0.21*Zed!D34)*0.5*'Life history'!D$2*ssb_wt!D34</f>
        <v>1.1789136605104046E-3</v>
      </c>
      <c r="E34">
        <f>n!E34*EXP(-0.21*Zed!E34)*0.5*'Life history'!E$2*ssb_wt!E34</f>
        <v>5.2504023103598875E-3</v>
      </c>
      <c r="F34">
        <f>n!F34*EXP(-0.21*Zed!F34)*0.5*'Life history'!F$2*ssb_wt!F34</f>
        <v>1.272943789138717E-2</v>
      </c>
      <c r="G34">
        <f>n!G34*EXP(-0.21*Zed!G34)*0.5*'Life history'!G$2*ssb_wt!G34</f>
        <v>1.6054900527569818E-2</v>
      </c>
      <c r="H34">
        <f>n!H34*EXP(-0.21*Zed!H34)*0.5*'Life history'!H$2*ssb_wt!H34</f>
        <v>2.8407030158012485E-2</v>
      </c>
      <c r="I34">
        <f>n!I34*EXP(-0.21*Zed!I34)*0.5*'Life history'!I$2*ssb_wt!I34</f>
        <v>3.8969383021319588E-2</v>
      </c>
      <c r="J34">
        <f>n!J34*EXP(-0.21*Zed!J34)*0.5*'Life history'!J$2*ssb_wt!J34</f>
        <v>7.5113734057060001E-3</v>
      </c>
      <c r="K34">
        <f>n!K34*EXP(-0.21*Zed!K34)*0.5*'Life history'!K$2*ssb_wt!K34</f>
        <v>6.8520201610580006E-2</v>
      </c>
    </row>
    <row r="35" spans="1:11" x14ac:dyDescent="0.2">
      <c r="A35">
        <v>2003</v>
      </c>
      <c r="B35">
        <f>n!B35*EXP(-0.21*Zed!B35)*0.5*'Life history'!B$2*ssb_wt!B35</f>
        <v>0</v>
      </c>
      <c r="C35">
        <f>n!C35*EXP(-0.21*Zed!C35)*0.5*'Life history'!C$2*ssb_wt!C35</f>
        <v>4.2204451818271274E-6</v>
      </c>
      <c r="D35">
        <f>n!D35*EXP(-0.21*Zed!D35)*0.5*'Life history'!D$2*ssb_wt!D35</f>
        <v>1.7678340951237975E-3</v>
      </c>
      <c r="E35">
        <f>n!E35*EXP(-0.21*Zed!E35)*0.5*'Life history'!E$2*ssb_wt!E35</f>
        <v>1.8227677239686726E-2</v>
      </c>
      <c r="F35">
        <f>n!F35*EXP(-0.21*Zed!F35)*0.5*'Life history'!F$2*ssb_wt!F35</f>
        <v>9.8191558973311065E-3</v>
      </c>
      <c r="G35">
        <f>n!G35*EXP(-0.21*Zed!G35)*0.5*'Life history'!G$2*ssb_wt!G35</f>
        <v>1.46153227341308E-2</v>
      </c>
      <c r="H35">
        <f>n!H35*EXP(-0.21*Zed!H35)*0.5*'Life history'!H$2*ssb_wt!H35</f>
        <v>1.4358701047614537E-2</v>
      </c>
      <c r="I35">
        <f>n!I35*EXP(-0.21*Zed!I35)*0.5*'Life history'!I$2*ssb_wt!I35</f>
        <v>2.096983439293645E-2</v>
      </c>
      <c r="J35">
        <f>n!J35*EXP(-0.21*Zed!J35)*0.5*'Life history'!J$2*ssb_wt!J35</f>
        <v>3.6722808881194356E-2</v>
      </c>
      <c r="K35">
        <f>n!K35*EXP(-0.21*Zed!K35)*0.5*'Life history'!K$2*ssb_wt!K35</f>
        <v>4.9709375025552005E-2</v>
      </c>
    </row>
    <row r="36" spans="1:11" x14ac:dyDescent="0.2">
      <c r="A36">
        <v>2004</v>
      </c>
      <c r="B36">
        <f>n!B36*EXP(-0.21*Zed!B36)*0.5*'Life history'!B$2*ssb_wt!B36</f>
        <v>0</v>
      </c>
      <c r="C36">
        <f>n!C36*EXP(-0.21*Zed!C36)*0.5*'Life history'!C$2*ssb_wt!C36</f>
        <v>3.0479526511206308E-6</v>
      </c>
      <c r="D36">
        <f>n!D36*EXP(-0.21*Zed!D36)*0.5*'Life history'!D$2*ssb_wt!D36</f>
        <v>2.9530536922257167E-4</v>
      </c>
      <c r="E36">
        <f>n!E36*EXP(-0.21*Zed!E36)*0.5*'Life history'!E$2*ssb_wt!E36</f>
        <v>3.4200087786567274E-2</v>
      </c>
      <c r="F36">
        <f>n!F36*EXP(-0.21*Zed!F36)*0.5*'Life history'!F$2*ssb_wt!F36</f>
        <v>4.2948209626144256E-2</v>
      </c>
      <c r="G36">
        <f>n!G36*EXP(-0.21*Zed!G36)*0.5*'Life history'!G$2*ssb_wt!G36</f>
        <v>1.5592947655749754E-2</v>
      </c>
      <c r="H36">
        <f>n!H36*EXP(-0.21*Zed!H36)*0.5*'Life history'!H$2*ssb_wt!H36</f>
        <v>1.5987032800390665E-2</v>
      </c>
      <c r="I36">
        <f>n!I36*EXP(-0.21*Zed!I36)*0.5*'Life history'!I$2*ssb_wt!I36</f>
        <v>1.1077628783532566E-2</v>
      </c>
      <c r="J36">
        <f>n!J36*EXP(-0.21*Zed!J36)*0.5*'Life history'!J$2*ssb_wt!J36</f>
        <v>1.6490716572080844E-2</v>
      </c>
      <c r="K36">
        <f>n!K36*EXP(-0.21*Zed!K36)*0.5*'Life history'!K$2*ssb_wt!K36</f>
        <v>5.0899406768546998E-2</v>
      </c>
    </row>
    <row r="37" spans="1:11" x14ac:dyDescent="0.2">
      <c r="A37">
        <v>2005</v>
      </c>
      <c r="B37">
        <f>n!B37*EXP(-0.21*Zed!B37)*0.5*'Life history'!B$2*ssb_wt!B37</f>
        <v>0</v>
      </c>
      <c r="C37">
        <f>n!C37*EXP(-0.21*Zed!C37)*0.5*'Life history'!C$2*ssb_wt!C37</f>
        <v>2.8334171644144653E-6</v>
      </c>
      <c r="D37">
        <f>n!D37*EXP(-0.21*Zed!D37)*0.5*'Life history'!D$2*ssb_wt!D37</f>
        <v>2.8123949563341264E-4</v>
      </c>
      <c r="E37">
        <f>n!E37*EXP(-0.21*Zed!E37)*0.5*'Life history'!E$2*ssb_wt!E37</f>
        <v>5.3199284110210139E-3</v>
      </c>
      <c r="F37">
        <f>n!F37*EXP(-0.21*Zed!F37)*0.5*'Life history'!F$2*ssb_wt!F37</f>
        <v>6.8768857850417212E-2</v>
      </c>
      <c r="G37">
        <f>n!G37*EXP(-0.21*Zed!G37)*0.5*'Life history'!G$2*ssb_wt!G37</f>
        <v>5.7061248419924535E-2</v>
      </c>
      <c r="H37">
        <f>n!H37*EXP(-0.21*Zed!H37)*0.5*'Life history'!H$2*ssb_wt!H37</f>
        <v>1.2078701409350596E-2</v>
      </c>
      <c r="I37">
        <f>n!I37*EXP(-0.21*Zed!I37)*0.5*'Life history'!I$2*ssb_wt!I37</f>
        <v>9.6474406320895822E-3</v>
      </c>
      <c r="J37">
        <f>n!J37*EXP(-0.21*Zed!J37)*0.5*'Life history'!J$2*ssb_wt!J37</f>
        <v>6.8419006226294217E-3</v>
      </c>
      <c r="K37">
        <f>n!K37*EXP(-0.21*Zed!K37)*0.5*'Life history'!K$2*ssb_wt!K37</f>
        <v>6.7152265769621994E-2</v>
      </c>
    </row>
    <row r="38" spans="1:11" x14ac:dyDescent="0.2">
      <c r="A38">
        <v>2006</v>
      </c>
      <c r="B38">
        <f>n!B38*EXP(-0.21*Zed!B38)*0.5*'Life history'!B$2*ssb_wt!B38</f>
        <v>0</v>
      </c>
      <c r="C38">
        <f>n!C38*EXP(-0.21*Zed!C38)*0.5*'Life history'!C$2*ssb_wt!C38</f>
        <v>5.7179477471365633E-6</v>
      </c>
      <c r="D38">
        <f>n!D38*EXP(-0.21*Zed!D38)*0.5*'Life history'!D$2*ssb_wt!D38</f>
        <v>2.2695404015847778E-4</v>
      </c>
      <c r="E38">
        <f>n!E38*EXP(-0.21*Zed!E38)*0.5*'Life history'!E$2*ssb_wt!E38</f>
        <v>3.1666796088241707E-3</v>
      </c>
      <c r="F38">
        <f>n!F38*EXP(-0.21*Zed!F38)*0.5*'Life history'!F$2*ssb_wt!F38</f>
        <v>9.9980885225085976E-3</v>
      </c>
      <c r="G38">
        <f>n!G38*EXP(-0.21*Zed!G38)*0.5*'Life history'!G$2*ssb_wt!G38</f>
        <v>8.9013775632368605E-2</v>
      </c>
      <c r="H38">
        <f>n!H38*EXP(-0.21*Zed!H38)*0.5*'Life history'!H$2*ssb_wt!H38</f>
        <v>6.3860586894642371E-2</v>
      </c>
      <c r="I38">
        <f>n!I38*EXP(-0.21*Zed!I38)*0.5*'Life history'!I$2*ssb_wt!I38</f>
        <v>1.3507220695461971E-2</v>
      </c>
      <c r="J38">
        <f>n!J38*EXP(-0.21*Zed!J38)*0.5*'Life history'!J$2*ssb_wt!J38</f>
        <v>8.211128217952576E-3</v>
      </c>
      <c r="K38">
        <f>n!K38*EXP(-0.21*Zed!K38)*0.5*'Life history'!K$2*ssb_wt!K38</f>
        <v>5.6851420768356004E-2</v>
      </c>
    </row>
    <row r="39" spans="1:11" x14ac:dyDescent="0.2">
      <c r="A39">
        <v>2007</v>
      </c>
      <c r="B39">
        <f>n!B39*EXP(-0.21*Zed!B39)*0.5*'Life history'!B$2*ssb_wt!B39</f>
        <v>0</v>
      </c>
      <c r="C39">
        <f>n!C39*EXP(-0.21*Zed!C39)*0.5*'Life history'!C$2*ssb_wt!C39</f>
        <v>1.7510987589313097E-5</v>
      </c>
      <c r="D39">
        <f>n!D39*EXP(-0.21*Zed!D39)*0.5*'Life history'!D$2*ssb_wt!D39</f>
        <v>4.9531306061744872E-4</v>
      </c>
      <c r="E39">
        <f>n!E39*EXP(-0.21*Zed!E39)*0.5*'Life history'!E$2*ssb_wt!E39</f>
        <v>3.1117002150013715E-3</v>
      </c>
      <c r="F39">
        <f>n!F39*EXP(-0.21*Zed!F39)*0.5*'Life history'!F$2*ssb_wt!F39</f>
        <v>7.7861076781098543E-3</v>
      </c>
      <c r="G39">
        <f>n!G39*EXP(-0.21*Zed!G39)*0.5*'Life history'!G$2*ssb_wt!G39</f>
        <v>1.3442476326150206E-2</v>
      </c>
      <c r="H39">
        <f>n!H39*EXP(-0.21*Zed!H39)*0.5*'Life history'!H$2*ssb_wt!H39</f>
        <v>7.7875186322801271E-2</v>
      </c>
      <c r="I39">
        <f>n!I39*EXP(-0.21*Zed!I39)*0.5*'Life history'!I$2*ssb_wt!I39</f>
        <v>5.3682031604196816E-2</v>
      </c>
      <c r="J39">
        <f>n!J39*EXP(-0.21*Zed!J39)*0.5*'Life history'!J$2*ssb_wt!J39</f>
        <v>1.2247444168681065E-2</v>
      </c>
      <c r="K39">
        <f>n!K39*EXP(-0.21*Zed!K39)*0.5*'Life history'!K$2*ssb_wt!K39</f>
        <v>4.8414397533215997E-2</v>
      </c>
    </row>
    <row r="40" spans="1:11" x14ac:dyDescent="0.2">
      <c r="A40">
        <v>2008</v>
      </c>
      <c r="B40">
        <f>n!B40*EXP(-0.21*Zed!B40)*0.5*'Life history'!B$2*ssb_wt!B40</f>
        <v>0</v>
      </c>
      <c r="C40">
        <f>n!C40*EXP(-0.21*Zed!C40)*0.5*'Life history'!C$2*ssb_wt!C40</f>
        <v>2.6015443322669821E-5</v>
      </c>
      <c r="D40">
        <f>n!D40*EXP(-0.21*Zed!D40)*0.5*'Life history'!D$2*ssb_wt!D40</f>
        <v>1.9201956818775191E-3</v>
      </c>
      <c r="E40">
        <f>n!E40*EXP(-0.21*Zed!E40)*0.5*'Life history'!E$2*ssb_wt!E40</f>
        <v>8.8101386456743251E-3</v>
      </c>
      <c r="F40">
        <f>n!F40*EXP(-0.21*Zed!F40)*0.5*'Life history'!F$2*ssb_wt!F40</f>
        <v>7.1479553657939161E-3</v>
      </c>
      <c r="G40">
        <f>n!G40*EXP(-0.21*Zed!G40)*0.5*'Life history'!G$2*ssb_wt!G40</f>
        <v>1.1714133638207905E-2</v>
      </c>
      <c r="H40">
        <f>n!H40*EXP(-0.21*Zed!H40)*0.5*'Life history'!H$2*ssb_wt!H40</f>
        <v>1.5021831911167183E-2</v>
      </c>
      <c r="I40">
        <f>n!I40*EXP(-0.21*Zed!I40)*0.5*'Life history'!I$2*ssb_wt!I40</f>
        <v>7.4205444771590537E-2</v>
      </c>
      <c r="J40">
        <f>n!J40*EXP(-0.21*Zed!J40)*0.5*'Life history'!J$2*ssb_wt!J40</f>
        <v>4.8789273912483326E-2</v>
      </c>
      <c r="K40">
        <f>n!K40*EXP(-0.21*Zed!K40)*0.5*'Life history'!K$2*ssb_wt!K40</f>
        <v>4.7498568516516002E-2</v>
      </c>
    </row>
    <row r="41" spans="1:11" x14ac:dyDescent="0.2">
      <c r="A41">
        <v>2009</v>
      </c>
      <c r="B41">
        <f>n!B41*EXP(-0.21*Zed!B41)*0.5*'Life history'!B$2*ssb_wt!B41</f>
        <v>0</v>
      </c>
      <c r="C41">
        <f>n!C41*EXP(-0.21*Zed!C41)*0.5*'Life history'!C$2*ssb_wt!C41</f>
        <v>2.5339640242063703E-5</v>
      </c>
      <c r="D41">
        <f>n!D41*EXP(-0.21*Zed!D41)*0.5*'Life history'!D$2*ssb_wt!D41</f>
        <v>1.7920752173337356E-3</v>
      </c>
      <c r="E41">
        <f>n!E41*EXP(-0.21*Zed!E41)*0.5*'Life history'!E$2*ssb_wt!E41</f>
        <v>3.1128221732644377E-2</v>
      </c>
      <c r="F41">
        <f>n!F41*EXP(-0.21*Zed!F41)*0.5*'Life history'!F$2*ssb_wt!F41</f>
        <v>1.7557929389786033E-2</v>
      </c>
      <c r="G41">
        <f>n!G41*EXP(-0.21*Zed!G41)*0.5*'Life history'!G$2*ssb_wt!G41</f>
        <v>9.0457890557107973E-3</v>
      </c>
      <c r="H41">
        <f>n!H41*EXP(-0.21*Zed!H41)*0.5*'Life history'!H$2*ssb_wt!H41</f>
        <v>1.0651742543871589E-2</v>
      </c>
      <c r="I41">
        <f>n!I41*EXP(-0.21*Zed!I41)*0.5*'Life history'!I$2*ssb_wt!I41</f>
        <v>1.1475508420396512E-2</v>
      </c>
      <c r="J41">
        <f>n!J41*EXP(-0.21*Zed!J41)*0.5*'Life history'!J$2*ssb_wt!J41</f>
        <v>5.9152147566801712E-2</v>
      </c>
      <c r="K41">
        <f>n!K41*EXP(-0.21*Zed!K41)*0.5*'Life history'!K$2*ssb_wt!K41</f>
        <v>7.6196586864840002E-2</v>
      </c>
    </row>
    <row r="42" spans="1:11" x14ac:dyDescent="0.2">
      <c r="A42">
        <v>2010</v>
      </c>
      <c r="B42">
        <f>n!B42*EXP(-0.21*Zed!B42)*0.5*'Life history'!B$2*ssb_wt!B42</f>
        <v>0</v>
      </c>
      <c r="C42">
        <f>n!C42*EXP(-0.21*Zed!C42)*0.5*'Life history'!C$2*ssb_wt!C42</f>
        <v>1.1357847944014317E-5</v>
      </c>
      <c r="D42">
        <f>n!D42*EXP(-0.21*Zed!D42)*0.5*'Life history'!D$2*ssb_wt!D42</f>
        <v>2.0292982849246665E-3</v>
      </c>
      <c r="E42">
        <f>n!E42*EXP(-0.21*Zed!E42)*0.5*'Life history'!E$2*ssb_wt!E42</f>
        <v>3.8354634432888675E-2</v>
      </c>
      <c r="F42">
        <f>n!F42*EXP(-0.21*Zed!F42)*0.5*'Life history'!F$2*ssb_wt!F42</f>
        <v>8.6893913892949551E-2</v>
      </c>
      <c r="G42">
        <f>n!G42*EXP(-0.21*Zed!G42)*0.5*'Life history'!G$2*ssb_wt!G42</f>
        <v>2.9452174099117406E-2</v>
      </c>
      <c r="H42">
        <f>n!H42*EXP(-0.21*Zed!H42)*0.5*'Life history'!H$2*ssb_wt!H42</f>
        <v>1.1844922121091709E-2</v>
      </c>
      <c r="I42">
        <f>n!I42*EXP(-0.21*Zed!I42)*0.5*'Life history'!I$2*ssb_wt!I42</f>
        <v>9.7988149337883534E-3</v>
      </c>
      <c r="J42">
        <f>n!J42*EXP(-0.21*Zed!J42)*0.5*'Life history'!J$2*ssb_wt!J42</f>
        <v>9.4174287126809926E-3</v>
      </c>
      <c r="K42">
        <f>n!K42*EXP(-0.21*Zed!K42)*0.5*'Life history'!K$2*ssb_wt!K42</f>
        <v>0.108861658748434</v>
      </c>
    </row>
    <row r="43" spans="1:11" x14ac:dyDescent="0.2">
      <c r="A43">
        <v>2011</v>
      </c>
      <c r="B43">
        <f>n!B43*EXP(-0.21*Zed!B43)*0.5*'Life history'!B$2*ssb_wt!B43</f>
        <v>0</v>
      </c>
      <c r="C43">
        <f>n!C43*EXP(-0.21*Zed!C43)*0.5*'Life history'!C$2*ssb_wt!C43</f>
        <v>4.4430679836955694E-6</v>
      </c>
      <c r="D43">
        <f>n!D43*EXP(-0.21*Zed!D43)*0.5*'Life history'!D$2*ssb_wt!D43</f>
        <v>9.5793378119840642E-4</v>
      </c>
      <c r="E43">
        <f>n!E43*EXP(-0.21*Zed!E43)*0.5*'Life history'!E$2*ssb_wt!E43</f>
        <v>4.6347412524089908E-2</v>
      </c>
      <c r="F43">
        <f>n!F43*EXP(-0.21*Zed!F43)*0.5*'Life history'!F$2*ssb_wt!F43</f>
        <v>7.5437146594316565E-2</v>
      </c>
      <c r="G43">
        <f>n!G43*EXP(-0.21*Zed!G43)*0.5*'Life history'!G$2*ssb_wt!G43</f>
        <v>9.7686461773194885E-2</v>
      </c>
      <c r="H43">
        <f>n!H43*EXP(-0.21*Zed!H43)*0.5*'Life history'!H$2*ssb_wt!H43</f>
        <v>2.8467385435090441E-2</v>
      </c>
      <c r="I43">
        <f>n!I43*EXP(-0.21*Zed!I43)*0.5*'Life history'!I$2*ssb_wt!I43</f>
        <v>8.4390845066393515E-3</v>
      </c>
      <c r="J43">
        <f>n!J43*EXP(-0.21*Zed!J43)*0.5*'Life history'!J$2*ssb_wt!J43</f>
        <v>6.9936260429373431E-3</v>
      </c>
      <c r="K43">
        <f>n!K43*EXP(-0.21*Zed!K43)*0.5*'Life history'!K$2*ssb_wt!K43</f>
        <v>8.0645580454770008E-2</v>
      </c>
    </row>
    <row r="44" spans="1:11" x14ac:dyDescent="0.2">
      <c r="A44">
        <v>2012</v>
      </c>
      <c r="B44">
        <f>n!B44*EXP(-0.21*Zed!B44)*0.5*'Life history'!B$2*ssb_wt!B44</f>
        <v>0</v>
      </c>
      <c r="C44">
        <f>n!C44*EXP(-0.21*Zed!C44)*0.5*'Life history'!C$2*ssb_wt!C44</f>
        <v>1.9279895907998128E-5</v>
      </c>
      <c r="D44">
        <f>n!D44*EXP(-0.21*Zed!D44)*0.5*'Life history'!D$2*ssb_wt!D44</f>
        <v>3.9911086069627732E-4</v>
      </c>
      <c r="E44">
        <f>n!E44*EXP(-0.21*Zed!E44)*0.5*'Life history'!E$2*ssb_wt!E44</f>
        <v>2.0223144526501056E-2</v>
      </c>
      <c r="F44">
        <f>n!F44*EXP(-0.21*Zed!F44)*0.5*'Life history'!F$2*ssb_wt!F44</f>
        <v>8.4275038740395783E-2</v>
      </c>
      <c r="G44">
        <f>n!G44*EXP(-0.21*Zed!G44)*0.5*'Life history'!G$2*ssb_wt!G44</f>
        <v>9.2343834897954377E-2</v>
      </c>
      <c r="H44">
        <f>n!H44*EXP(-0.21*Zed!H44)*0.5*'Life history'!H$2*ssb_wt!H44</f>
        <v>8.2136597086374594E-2</v>
      </c>
      <c r="I44">
        <f>n!I44*EXP(-0.21*Zed!I44)*0.5*'Life history'!I$2*ssb_wt!I44</f>
        <v>1.8870157638602138E-2</v>
      </c>
      <c r="J44">
        <f>n!J44*EXP(-0.21*Zed!J44)*0.5*'Life history'!J$2*ssb_wt!J44</f>
        <v>6.2531849165197266E-3</v>
      </c>
      <c r="K44">
        <f>n!K44*EXP(-0.21*Zed!K44)*0.5*'Life history'!K$2*ssb_wt!K44</f>
        <v>5.9358595895347005E-2</v>
      </c>
    </row>
    <row r="45" spans="1:11" x14ac:dyDescent="0.2">
      <c r="A45">
        <v>2013</v>
      </c>
      <c r="B45">
        <f>n!B45*EXP(-0.21*Zed!B45)*0.5*'Life history'!B$2*ssb_wt!B45</f>
        <v>0</v>
      </c>
      <c r="C45">
        <f>n!C45*EXP(-0.21*Zed!C45)*0.5*'Life history'!C$2*ssb_wt!C45</f>
        <v>5.0361485932057455E-6</v>
      </c>
      <c r="D45">
        <f>n!D45*EXP(-0.21*Zed!D45)*0.5*'Life history'!D$2*ssb_wt!D45</f>
        <v>2.2144524901916997E-3</v>
      </c>
      <c r="E45">
        <f>n!E45*EXP(-0.21*Zed!E45)*0.5*'Life history'!E$2*ssb_wt!E45</f>
        <v>7.6467455291377596E-3</v>
      </c>
      <c r="F45">
        <f>n!F45*EXP(-0.21*Zed!F45)*0.5*'Life history'!F$2*ssb_wt!F45</f>
        <v>4.6204464734775713E-2</v>
      </c>
      <c r="G45">
        <f>n!G45*EXP(-0.21*Zed!G45)*0.5*'Life history'!G$2*ssb_wt!G45</f>
        <v>0.11352955904535937</v>
      </c>
      <c r="H45">
        <f>n!H45*EXP(-0.21*Zed!H45)*0.5*'Life history'!H$2*ssb_wt!H45</f>
        <v>8.0721336057005544E-2</v>
      </c>
      <c r="I45">
        <f>n!I45*EXP(-0.21*Zed!I45)*0.5*'Life history'!I$2*ssb_wt!I45</f>
        <v>6.8062241409829485E-2</v>
      </c>
      <c r="J45">
        <f>n!J45*EXP(-0.21*Zed!J45)*0.5*'Life history'!J$2*ssb_wt!J45</f>
        <v>1.5434116551273818E-2</v>
      </c>
      <c r="K45">
        <f>n!K45*EXP(-0.21*Zed!K45)*0.5*'Life history'!K$2*ssb_wt!K45</f>
        <v>5.5340752932192004E-2</v>
      </c>
    </row>
    <row r="46" spans="1:11" x14ac:dyDescent="0.2">
      <c r="A46">
        <v>2014</v>
      </c>
      <c r="B46">
        <f>n!B46*EXP(-0.21*Zed!B46)*0.5*'Life history'!B$2*ssb_wt!B46</f>
        <v>0</v>
      </c>
      <c r="C46">
        <f>n!C46*EXP(-0.21*Zed!C46)*0.5*'Life history'!C$2*ssb_wt!C46</f>
        <v>9.983880114616021E-5</v>
      </c>
      <c r="D46">
        <f>n!D46*EXP(-0.21*Zed!D46)*0.5*'Life history'!D$2*ssb_wt!D46</f>
        <v>3.1506971307498823E-4</v>
      </c>
      <c r="E46">
        <f>n!E46*EXP(-0.21*Zed!E46)*0.5*'Life history'!E$2*ssb_wt!E46</f>
        <v>3.1355702472576671E-2</v>
      </c>
      <c r="F46">
        <f>n!F46*EXP(-0.21*Zed!F46)*0.5*'Life history'!F$2*ssb_wt!F46</f>
        <v>1.1057532180698271E-2</v>
      </c>
      <c r="G46">
        <f>n!G46*EXP(-0.21*Zed!G46)*0.5*'Life history'!G$2*ssb_wt!G46</f>
        <v>4.6243873947863633E-2</v>
      </c>
      <c r="H46">
        <f>n!H46*EXP(-0.21*Zed!H46)*0.5*'Life history'!H$2*ssb_wt!H46</f>
        <v>7.9149543630235117E-2</v>
      </c>
      <c r="I46">
        <f>n!I46*EXP(-0.21*Zed!I46)*0.5*'Life history'!I$2*ssb_wt!I46</f>
        <v>5.2625847479549757E-2</v>
      </c>
      <c r="J46">
        <f>n!J46*EXP(-0.21*Zed!J46)*0.5*'Life history'!J$2*ssb_wt!J46</f>
        <v>4.082472618096919E-2</v>
      </c>
      <c r="K46">
        <f>n!K46*EXP(-0.21*Zed!K46)*0.5*'Life history'!K$2*ssb_wt!K46</f>
        <v>3.9757526868835998E-2</v>
      </c>
    </row>
    <row r="47" spans="1:11" x14ac:dyDescent="0.2">
      <c r="A47">
        <v>2015</v>
      </c>
      <c r="B47">
        <f>n!B47*EXP(-0.21*Zed!B47)*0.5*'Life history'!B$2*ssb_wt!B47</f>
        <v>0</v>
      </c>
      <c r="C47">
        <f>n!C47*EXP(-0.21*Zed!C47)*0.5*'Life history'!C$2*ssb_wt!C47</f>
        <v>8.8730027743238661E-6</v>
      </c>
      <c r="D47">
        <f>n!D47*EXP(-0.21*Zed!D47)*0.5*'Life history'!D$2*ssb_wt!D47</f>
        <v>8.9821291193239883E-3</v>
      </c>
      <c r="E47">
        <f>n!E47*EXP(-0.21*Zed!E47)*0.5*'Life history'!E$2*ssb_wt!E47</f>
        <v>4.6034697805028228E-3</v>
      </c>
      <c r="F47">
        <f>n!F47*EXP(-0.21*Zed!F47)*0.5*'Life history'!F$2*ssb_wt!F47</f>
        <v>5.646961153738761E-2</v>
      </c>
      <c r="G47">
        <f>n!G47*EXP(-0.21*Zed!G47)*0.5*'Life history'!G$2*ssb_wt!G47</f>
        <v>1.359857319211677E-2</v>
      </c>
      <c r="H47">
        <f>n!H47*EXP(-0.21*Zed!H47)*0.5*'Life history'!H$2*ssb_wt!H47</f>
        <v>3.3774685837571178E-2</v>
      </c>
      <c r="I47">
        <f>n!I47*EXP(-0.21*Zed!I47)*0.5*'Life history'!I$2*ssb_wt!I47</f>
        <v>5.5846682256452868E-2</v>
      </c>
      <c r="J47">
        <f>n!J47*EXP(-0.21*Zed!J47)*0.5*'Life history'!J$2*ssb_wt!J47</f>
        <v>3.4268403102002187E-2</v>
      </c>
      <c r="K47">
        <f>n!K47*EXP(-0.21*Zed!K47)*0.5*'Life history'!K$2*ssb_wt!K47</f>
        <v>5.763578545972E-2</v>
      </c>
    </row>
    <row r="48" spans="1:11" x14ac:dyDescent="0.2">
      <c r="A48">
        <v>2016</v>
      </c>
      <c r="B48">
        <f>n!B48*EXP(-0.21*Zed!B48)*0.5*'Life history'!B$2*ssb_wt!B48</f>
        <v>0</v>
      </c>
      <c r="C48">
        <f>n!C48*EXP(-0.21*Zed!C48)*0.5*'Life history'!C$2*ssb_wt!C48</f>
        <v>2.3328154875353707E-7</v>
      </c>
      <c r="D48">
        <f>n!D48*EXP(-0.21*Zed!D48)*0.5*'Life history'!D$2*ssb_wt!D48</f>
        <v>7.4663962589665883E-4</v>
      </c>
      <c r="E48">
        <f>n!E48*EXP(-0.21*Zed!E48)*0.5*'Life history'!E$2*ssb_wt!E48</f>
        <v>0.14381547162841476</v>
      </c>
      <c r="F48">
        <f>n!F48*EXP(-0.21*Zed!F48)*0.5*'Life history'!F$2*ssb_wt!F48</f>
        <v>5.7148884319453983E-3</v>
      </c>
      <c r="G48">
        <f>n!G48*EXP(-0.21*Zed!G48)*0.5*'Life history'!G$2*ssb_wt!G48</f>
        <v>3.9779698315596509E-2</v>
      </c>
      <c r="H48">
        <f>n!H48*EXP(-0.21*Zed!H48)*0.5*'Life history'!H$2*ssb_wt!H48</f>
        <v>7.2897984279354068E-3</v>
      </c>
      <c r="I48">
        <f>n!I48*EXP(-0.21*Zed!I48)*0.5*'Life history'!I$2*ssb_wt!I48</f>
        <v>1.656205594054723E-2</v>
      </c>
      <c r="J48">
        <f>n!J48*EXP(-0.21*Zed!J48)*0.5*'Life history'!J$2*ssb_wt!J48</f>
        <v>2.582925051772202E-2</v>
      </c>
      <c r="K48">
        <f>n!K48*EXP(-0.21*Zed!K48)*0.5*'Life history'!K$2*ssb_wt!K48</f>
        <v>4.5867197722113999E-2</v>
      </c>
    </row>
    <row r="49" spans="1:11" x14ac:dyDescent="0.2">
      <c r="A49">
        <v>2017</v>
      </c>
      <c r="B49">
        <f>n!B49*EXP(-0.21*Zed!B49)*0.5*'Life history'!B$2*ssb_wt!B49</f>
        <v>0</v>
      </c>
      <c r="C49">
        <f>n!C49*EXP(-0.21*Zed!C49)*0.5*'Life history'!C$2*ssb_wt!C49</f>
        <v>3.6651758120560852E-8</v>
      </c>
      <c r="D49">
        <f>n!D49*EXP(-0.21*Zed!D49)*0.5*'Life history'!D$2*ssb_wt!D49</f>
        <v>1.5800987178675814E-5</v>
      </c>
      <c r="E49">
        <f>n!E49*EXP(-0.21*Zed!E49)*0.5*'Life history'!E$2*ssb_wt!E49</f>
        <v>9.1465907401509245E-3</v>
      </c>
      <c r="F49">
        <f>n!F49*EXP(-0.21*Zed!F49)*0.5*'Life history'!F$2*ssb_wt!F49</f>
        <v>0.23072116329225087</v>
      </c>
      <c r="G49">
        <f>n!G49*EXP(-0.21*Zed!G49)*0.5*'Life history'!G$2*ssb_wt!G49</f>
        <v>5.1146502412713372E-3</v>
      </c>
      <c r="H49">
        <f>n!H49*EXP(-0.21*Zed!H49)*0.5*'Life history'!H$2*ssb_wt!H49</f>
        <v>3.3272888331428004E-2</v>
      </c>
      <c r="I49">
        <f>n!I49*EXP(-0.21*Zed!I49)*0.5*'Life history'!I$2*ssb_wt!I49</f>
        <v>5.287149640812552E-3</v>
      </c>
      <c r="J49">
        <f>n!J49*EXP(-0.21*Zed!J49)*0.5*'Life history'!J$2*ssb_wt!J49</f>
        <v>1.3310110124453127E-2</v>
      </c>
      <c r="K49">
        <f>n!K49*EXP(-0.21*Zed!K49)*0.5*'Life history'!K$2*ssb_wt!K49</f>
        <v>5.9209589887162004E-2</v>
      </c>
    </row>
    <row r="50" spans="1:11" x14ac:dyDescent="0.2">
      <c r="A50">
        <v>2018</v>
      </c>
      <c r="B50">
        <f>n!B50*EXP(-0.21*Zed!B50)*0.5*'Life history'!B$2*ssb_wt!B50</f>
        <v>0</v>
      </c>
      <c r="C50">
        <f>n!C50*EXP(-0.21*Zed!C50)*0.5*'Life history'!C$2*ssb_wt!C50</f>
        <v>8.7513913115308026E-6</v>
      </c>
      <c r="D50">
        <f>n!D50*EXP(-0.21*Zed!D50)*0.5*'Life history'!D$2*ssb_wt!D50</f>
        <v>1.301002443694059E-6</v>
      </c>
      <c r="E50">
        <f>n!E50*EXP(-0.21*Zed!E50)*0.5*'Life history'!E$2*ssb_wt!E50</f>
        <v>1.9342352079508031E-4</v>
      </c>
      <c r="F50">
        <f>n!F50*EXP(-0.21*Zed!F50)*0.5*'Life history'!F$2*ssb_wt!F50</f>
        <v>1.3352369654169981E-2</v>
      </c>
      <c r="G50">
        <f>n!G50*EXP(-0.21*Zed!G50)*0.5*'Life history'!G$2*ssb_wt!G50</f>
        <v>0.23510740574409345</v>
      </c>
      <c r="H50">
        <f>n!H50*EXP(-0.21*Zed!H50)*0.5*'Life history'!H$2*ssb_wt!H50</f>
        <v>4.051475125030045E-3</v>
      </c>
      <c r="I50">
        <f>n!I50*EXP(-0.21*Zed!I50)*0.5*'Life history'!I$2*ssb_wt!I50</f>
        <v>2.0897047776534606E-2</v>
      </c>
      <c r="J50">
        <f>n!J50*EXP(-0.21*Zed!J50)*0.5*'Life history'!J$2*ssb_wt!J50</f>
        <v>4.9047272182961583E-3</v>
      </c>
      <c r="K50">
        <f>n!K50*EXP(-0.21*Zed!K50)*0.5*'Life history'!K$2*ssb_wt!K50</f>
        <v>5.0778300247870001E-2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74DEF-EFBF-AB4C-B8B2-B1B822744FA0}">
  <dimension ref="A1:K50"/>
  <sheetViews>
    <sheetView workbookViewId="0">
      <selection activeCell="B1" sqref="B1:K1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1970</v>
      </c>
      <c r="B2">
        <v>1.2E-2</v>
      </c>
      <c r="C2">
        <v>8.8999999999999996E-2</v>
      </c>
      <c r="D2">
        <v>0.26800000000000002</v>
      </c>
      <c r="E2">
        <v>0.435</v>
      </c>
      <c r="F2">
        <v>0.57499999999999996</v>
      </c>
      <c r="G2">
        <v>0.67600000000000005</v>
      </c>
      <c r="H2">
        <v>0.72199999999999998</v>
      </c>
      <c r="I2">
        <v>0.78500000000000003</v>
      </c>
      <c r="J2">
        <v>0.85699999999999998</v>
      </c>
      <c r="K2">
        <v>1.01</v>
      </c>
    </row>
    <row r="3" spans="1:11" x14ac:dyDescent="0.2">
      <c r="A3">
        <v>1971</v>
      </c>
      <c r="B3">
        <v>1.2E-2</v>
      </c>
      <c r="C3">
        <v>8.8999999999999996E-2</v>
      </c>
      <c r="D3">
        <v>0.26800000000000002</v>
      </c>
      <c r="E3">
        <v>0.435</v>
      </c>
      <c r="F3">
        <v>0.57499999999999996</v>
      </c>
      <c r="G3">
        <v>0.67600000000000005</v>
      </c>
      <c r="H3">
        <v>0.72199999999999998</v>
      </c>
      <c r="I3">
        <v>0.78500000000000003</v>
      </c>
      <c r="J3">
        <v>0.85699999999999998</v>
      </c>
      <c r="K3">
        <v>1.01</v>
      </c>
    </row>
    <row r="4" spans="1:11" x14ac:dyDescent="0.2">
      <c r="A4">
        <v>1972</v>
      </c>
      <c r="B4">
        <v>1.2E-2</v>
      </c>
      <c r="C4">
        <v>8.8999999999999996E-2</v>
      </c>
      <c r="D4">
        <v>0.26800000000000002</v>
      </c>
      <c r="E4">
        <v>0.435</v>
      </c>
      <c r="F4">
        <v>0.57499999999999996</v>
      </c>
      <c r="G4">
        <v>0.67600000000000005</v>
      </c>
      <c r="H4">
        <v>0.72199999999999998</v>
      </c>
      <c r="I4">
        <v>0.78500000000000003</v>
      </c>
      <c r="J4">
        <v>0.85699999999999998</v>
      </c>
      <c r="K4">
        <v>1.01</v>
      </c>
    </row>
    <row r="5" spans="1:11" x14ac:dyDescent="0.2">
      <c r="A5">
        <v>1973</v>
      </c>
      <c r="B5">
        <v>1.2E-2</v>
      </c>
      <c r="C5">
        <v>8.8999999999999996E-2</v>
      </c>
      <c r="D5">
        <v>0.26800000000000002</v>
      </c>
      <c r="E5">
        <v>0.435</v>
      </c>
      <c r="F5">
        <v>0.57499999999999996</v>
      </c>
      <c r="G5">
        <v>0.67600000000000005</v>
      </c>
      <c r="H5">
        <v>0.72199999999999998</v>
      </c>
      <c r="I5">
        <v>0.78500000000000003</v>
      </c>
      <c r="J5">
        <v>0.85699999999999998</v>
      </c>
      <c r="K5">
        <v>1.01</v>
      </c>
    </row>
    <row r="6" spans="1:11" x14ac:dyDescent="0.2">
      <c r="A6">
        <v>1974</v>
      </c>
      <c r="B6">
        <v>1.2E-2</v>
      </c>
      <c r="C6">
        <v>8.8999999999999996E-2</v>
      </c>
      <c r="D6">
        <v>0.26800000000000002</v>
      </c>
      <c r="E6">
        <v>0.435</v>
      </c>
      <c r="F6">
        <v>0.57499999999999996</v>
      </c>
      <c r="G6">
        <v>0.67600000000000005</v>
      </c>
      <c r="H6">
        <v>0.72199999999999998</v>
      </c>
      <c r="I6">
        <v>0.78500000000000003</v>
      </c>
      <c r="J6">
        <v>0.85699999999999998</v>
      </c>
      <c r="K6">
        <v>1.01</v>
      </c>
    </row>
    <row r="7" spans="1:11" x14ac:dyDescent="0.2">
      <c r="A7">
        <v>1975</v>
      </c>
      <c r="B7">
        <v>1.2E-2</v>
      </c>
      <c r="C7">
        <v>8.8999999999999996E-2</v>
      </c>
      <c r="D7">
        <v>0.26800000000000002</v>
      </c>
      <c r="E7">
        <v>0.435</v>
      </c>
      <c r="F7">
        <v>0.57499999999999996</v>
      </c>
      <c r="G7">
        <v>0.67600000000000005</v>
      </c>
      <c r="H7">
        <v>0.72199999999999998</v>
      </c>
      <c r="I7">
        <v>0.78500000000000003</v>
      </c>
      <c r="J7">
        <v>0.85699999999999998</v>
      </c>
      <c r="K7">
        <v>1.01</v>
      </c>
    </row>
    <row r="8" spans="1:11" x14ac:dyDescent="0.2">
      <c r="A8">
        <v>1976</v>
      </c>
      <c r="B8">
        <v>1.2E-2</v>
      </c>
      <c r="C8">
        <v>8.8999999999999996E-2</v>
      </c>
      <c r="D8">
        <v>0.26800000000000002</v>
      </c>
      <c r="E8">
        <v>0.435</v>
      </c>
      <c r="F8">
        <v>0.57499999999999996</v>
      </c>
      <c r="G8">
        <v>0.67600000000000005</v>
      </c>
      <c r="H8">
        <v>0.72199999999999998</v>
      </c>
      <c r="I8">
        <v>0.78500000000000003</v>
      </c>
      <c r="J8">
        <v>0.85699999999999998</v>
      </c>
      <c r="K8">
        <v>1.01</v>
      </c>
    </row>
    <row r="9" spans="1:11" x14ac:dyDescent="0.2">
      <c r="A9">
        <v>1977</v>
      </c>
      <c r="B9">
        <v>1.2E-2</v>
      </c>
      <c r="C9">
        <v>8.8999999999999996E-2</v>
      </c>
      <c r="D9">
        <v>0.26800000000000002</v>
      </c>
      <c r="E9">
        <v>0.435</v>
      </c>
      <c r="F9">
        <v>0.57499999999999996</v>
      </c>
      <c r="G9">
        <v>0.67600000000000005</v>
      </c>
      <c r="H9">
        <v>0.72199999999999998</v>
      </c>
      <c r="I9">
        <v>0.78500000000000003</v>
      </c>
      <c r="J9">
        <v>0.85699999999999998</v>
      </c>
      <c r="K9">
        <v>1.01</v>
      </c>
    </row>
    <row r="10" spans="1:11" x14ac:dyDescent="0.2">
      <c r="A10">
        <v>1978</v>
      </c>
      <c r="B10">
        <v>1.2E-2</v>
      </c>
      <c r="C10">
        <v>8.8999999999999996E-2</v>
      </c>
      <c r="D10">
        <v>0.26800000000000002</v>
      </c>
      <c r="E10">
        <v>0.435</v>
      </c>
      <c r="F10">
        <v>0.57499999999999996</v>
      </c>
      <c r="G10">
        <v>0.67600000000000005</v>
      </c>
      <c r="H10">
        <v>0.72199999999999998</v>
      </c>
      <c r="I10">
        <v>0.78500000000000003</v>
      </c>
      <c r="J10">
        <v>0.85699999999999998</v>
      </c>
      <c r="K10">
        <v>1.01</v>
      </c>
    </row>
    <row r="11" spans="1:11" x14ac:dyDescent="0.2">
      <c r="A11">
        <v>1979</v>
      </c>
      <c r="B11">
        <v>1.2E-2</v>
      </c>
      <c r="C11">
        <v>8.8999999999999996E-2</v>
      </c>
      <c r="D11">
        <v>0.26800000000000002</v>
      </c>
      <c r="E11">
        <v>0.435</v>
      </c>
      <c r="F11">
        <v>0.57499999999999996</v>
      </c>
      <c r="G11">
        <v>0.67600000000000005</v>
      </c>
      <c r="H11">
        <v>0.72199999999999998</v>
      </c>
      <c r="I11">
        <v>0.78500000000000003</v>
      </c>
      <c r="J11">
        <v>0.85699999999999998</v>
      </c>
      <c r="K11">
        <v>1.01</v>
      </c>
    </row>
    <row r="12" spans="1:11" x14ac:dyDescent="0.2">
      <c r="A12">
        <v>1980</v>
      </c>
      <c r="B12">
        <v>1.2E-2</v>
      </c>
      <c r="C12">
        <v>8.8999999999999996E-2</v>
      </c>
      <c r="D12">
        <v>0.26800000000000002</v>
      </c>
      <c r="E12">
        <v>0.435</v>
      </c>
      <c r="F12">
        <v>0.57499999999999996</v>
      </c>
      <c r="G12">
        <v>0.67600000000000005</v>
      </c>
      <c r="H12">
        <v>0.72199999999999998</v>
      </c>
      <c r="I12">
        <v>0.78500000000000003</v>
      </c>
      <c r="J12">
        <v>0.85699999999999998</v>
      </c>
      <c r="K12">
        <v>1.01</v>
      </c>
    </row>
    <row r="13" spans="1:11" x14ac:dyDescent="0.2">
      <c r="A13">
        <v>1981</v>
      </c>
      <c r="B13">
        <v>1.7000000000000001E-2</v>
      </c>
      <c r="C13">
        <v>8.8999999999999996E-2</v>
      </c>
      <c r="D13">
        <v>0.22600000000000001</v>
      </c>
      <c r="E13">
        <v>0.33200000000000002</v>
      </c>
      <c r="F13">
        <v>0.38300000000000001</v>
      </c>
      <c r="G13">
        <v>0.47199999999999998</v>
      </c>
      <c r="H13">
        <v>0.63500000000000001</v>
      </c>
      <c r="I13">
        <v>0.71899999999999997</v>
      </c>
      <c r="J13">
        <v>0.85699999999999998</v>
      </c>
      <c r="K13">
        <v>0.76400000000000001</v>
      </c>
    </row>
    <row r="14" spans="1:11" x14ac:dyDescent="0.2">
      <c r="A14">
        <v>1982</v>
      </c>
      <c r="B14">
        <v>1.4999999999999999E-2</v>
      </c>
      <c r="C14">
        <v>8.4000000000000005E-2</v>
      </c>
      <c r="D14">
        <v>0.26700000000000002</v>
      </c>
      <c r="E14">
        <v>0.37</v>
      </c>
      <c r="F14">
        <v>0.46899999999999997</v>
      </c>
      <c r="G14">
        <v>0.56200000000000006</v>
      </c>
      <c r="H14">
        <v>0.59499999999999997</v>
      </c>
      <c r="I14">
        <v>0.71799999999999997</v>
      </c>
      <c r="J14">
        <v>0.81100000000000005</v>
      </c>
      <c r="K14">
        <v>0.91100000000000003</v>
      </c>
    </row>
    <row r="15" spans="1:11" x14ac:dyDescent="0.2">
      <c r="A15">
        <v>1983</v>
      </c>
      <c r="B15">
        <v>1.2999999999999999E-2</v>
      </c>
      <c r="C15">
        <v>7.9000000000000001E-2</v>
      </c>
      <c r="D15">
        <v>0.308</v>
      </c>
      <c r="E15">
        <v>0.40799999999999997</v>
      </c>
      <c r="F15">
        <v>0.55500000000000005</v>
      </c>
      <c r="G15">
        <v>0.65200000000000002</v>
      </c>
      <c r="H15">
        <v>0.55500000000000005</v>
      </c>
      <c r="I15">
        <v>0.71699999999999997</v>
      </c>
      <c r="J15">
        <v>0.76400000000000001</v>
      </c>
      <c r="K15">
        <v>1.0580000000000001</v>
      </c>
    </row>
    <row r="16" spans="1:11" x14ac:dyDescent="0.2">
      <c r="A16">
        <v>1984</v>
      </c>
      <c r="B16">
        <v>1.2E-2</v>
      </c>
      <c r="C16">
        <v>0.112</v>
      </c>
      <c r="D16">
        <v>0.25600000000000001</v>
      </c>
      <c r="E16">
        <v>0.55100000000000005</v>
      </c>
      <c r="F16">
        <v>0.58699999999999997</v>
      </c>
      <c r="G16">
        <v>0.69199999999999995</v>
      </c>
      <c r="H16">
        <v>0.73599999999999999</v>
      </c>
      <c r="I16">
        <v>0.72</v>
      </c>
      <c r="J16">
        <v>0.878</v>
      </c>
      <c r="K16">
        <v>1.006</v>
      </c>
    </row>
    <row r="17" spans="1:11" x14ac:dyDescent="0.2">
      <c r="A17">
        <v>1985</v>
      </c>
      <c r="B17">
        <v>1.2E-2</v>
      </c>
      <c r="C17">
        <v>9.9000000000000005E-2</v>
      </c>
      <c r="D17">
        <v>0.33100000000000002</v>
      </c>
      <c r="E17">
        <v>0.505</v>
      </c>
      <c r="F17">
        <v>0.60099999999999998</v>
      </c>
      <c r="G17">
        <v>0.72899999999999998</v>
      </c>
      <c r="H17">
        <v>0.80300000000000005</v>
      </c>
      <c r="I17">
        <v>0.82799999999999996</v>
      </c>
      <c r="J17">
        <v>0.81799999999999995</v>
      </c>
      <c r="K17">
        <v>1.157</v>
      </c>
    </row>
    <row r="18" spans="1:11" x14ac:dyDescent="0.2">
      <c r="A18">
        <v>1986</v>
      </c>
      <c r="B18">
        <v>8.0000000000000002E-3</v>
      </c>
      <c r="C18">
        <v>6.6000000000000003E-2</v>
      </c>
      <c r="D18">
        <v>0.216</v>
      </c>
      <c r="E18">
        <v>0.38100000000000001</v>
      </c>
      <c r="F18">
        <v>0.748</v>
      </c>
      <c r="G18">
        <v>0.83499999999999996</v>
      </c>
      <c r="H18">
        <v>0.88100000000000001</v>
      </c>
      <c r="I18">
        <v>0.94</v>
      </c>
      <c r="J18">
        <v>0.96599999999999997</v>
      </c>
      <c r="K18">
        <v>1.0660000000000001</v>
      </c>
    </row>
    <row r="19" spans="1:11" x14ac:dyDescent="0.2">
      <c r="A19">
        <v>1987</v>
      </c>
      <c r="B19">
        <v>8.9999999999999993E-3</v>
      </c>
      <c r="C19">
        <v>6.7000000000000004E-2</v>
      </c>
      <c r="D19">
        <v>0.20100000000000001</v>
      </c>
      <c r="E19">
        <v>0.33200000000000002</v>
      </c>
      <c r="F19">
        <v>0.57499999999999996</v>
      </c>
      <c r="G19">
        <v>0.68700000000000006</v>
      </c>
      <c r="H19">
        <v>0.93899999999999995</v>
      </c>
      <c r="I19">
        <v>1.0289999999999999</v>
      </c>
      <c r="J19">
        <v>1.0489999999999999</v>
      </c>
      <c r="K19">
        <v>1.1739999999999999</v>
      </c>
    </row>
    <row r="20" spans="1:11" x14ac:dyDescent="0.2">
      <c r="A20">
        <v>1988</v>
      </c>
      <c r="B20">
        <v>0.01</v>
      </c>
      <c r="C20">
        <v>6.9000000000000006E-2</v>
      </c>
      <c r="D20">
        <v>0.187</v>
      </c>
      <c r="E20">
        <v>0.28299999999999997</v>
      </c>
      <c r="F20">
        <v>0.40300000000000002</v>
      </c>
      <c r="G20">
        <v>0.53800000000000003</v>
      </c>
      <c r="H20">
        <v>0.997</v>
      </c>
      <c r="I20">
        <v>1.1180000000000001</v>
      </c>
      <c r="J20">
        <v>1.131</v>
      </c>
      <c r="K20">
        <v>1.2809999999999999</v>
      </c>
    </row>
    <row r="21" spans="1:11" x14ac:dyDescent="0.2">
      <c r="A21">
        <v>1989</v>
      </c>
      <c r="B21">
        <v>1.0999999999999999E-2</v>
      </c>
      <c r="C21">
        <v>9.1999999999999998E-2</v>
      </c>
      <c r="D21">
        <v>0.23</v>
      </c>
      <c r="E21">
        <v>0.39700000000000002</v>
      </c>
      <c r="F21">
        <v>0.44700000000000001</v>
      </c>
      <c r="G21">
        <v>0.623</v>
      </c>
      <c r="H21">
        <v>0.88500000000000001</v>
      </c>
      <c r="I21">
        <v>1.0329999999999999</v>
      </c>
      <c r="J21">
        <v>1.131</v>
      </c>
      <c r="K21">
        <v>1.2210000000000001</v>
      </c>
    </row>
    <row r="22" spans="1:11" x14ac:dyDescent="0.2">
      <c r="A22">
        <v>1990</v>
      </c>
      <c r="B22">
        <v>8.0000000000000002E-3</v>
      </c>
      <c r="C22">
        <v>5.5E-2</v>
      </c>
      <c r="D22">
        <v>0.20399999999999999</v>
      </c>
      <c r="E22">
        <v>0.35599999999999998</v>
      </c>
      <c r="F22">
        <v>0.53</v>
      </c>
      <c r="G22">
        <v>0.66500000000000004</v>
      </c>
      <c r="H22">
        <v>0.77700000000000002</v>
      </c>
      <c r="I22">
        <v>1.087</v>
      </c>
      <c r="J22">
        <v>1.087</v>
      </c>
      <c r="K22">
        <v>1.3640000000000001</v>
      </c>
    </row>
    <row r="23" spans="1:11" x14ac:dyDescent="0.2">
      <c r="A23">
        <v>1991</v>
      </c>
      <c r="B23">
        <v>1.0999999999999999E-2</v>
      </c>
      <c r="C23">
        <v>7.1999999999999995E-2</v>
      </c>
      <c r="D23">
        <v>0.155</v>
      </c>
      <c r="E23">
        <v>0.26800000000000002</v>
      </c>
      <c r="F23">
        <v>0.51</v>
      </c>
      <c r="G23">
        <v>0.77900000000000003</v>
      </c>
      <c r="H23">
        <v>0.91100000000000003</v>
      </c>
      <c r="I23">
        <v>0.96899999999999997</v>
      </c>
      <c r="J23">
        <v>1.2110000000000001</v>
      </c>
      <c r="K23">
        <v>1.5209999999999999</v>
      </c>
    </row>
    <row r="24" spans="1:11" x14ac:dyDescent="0.2">
      <c r="A24">
        <v>1992</v>
      </c>
      <c r="B24">
        <v>1.0999999999999999E-2</v>
      </c>
      <c r="C24">
        <v>8.5999999999999993E-2</v>
      </c>
      <c r="D24">
        <v>0.21099999999999999</v>
      </c>
      <c r="E24">
        <v>0.32100000000000001</v>
      </c>
      <c r="F24">
        <v>0.39200000000000002</v>
      </c>
      <c r="G24">
        <v>0.81100000000000005</v>
      </c>
      <c r="H24">
        <v>1.087</v>
      </c>
      <c r="I24">
        <v>1.1319999999999999</v>
      </c>
      <c r="J24">
        <v>1.1060000000000001</v>
      </c>
      <c r="K24">
        <v>1.304</v>
      </c>
    </row>
    <row r="25" spans="1:11" x14ac:dyDescent="0.2">
      <c r="A25">
        <v>1993</v>
      </c>
      <c r="B25">
        <v>0.01</v>
      </c>
      <c r="C25">
        <v>8.2000000000000003E-2</v>
      </c>
      <c r="D25">
        <v>0.30399999999999999</v>
      </c>
      <c r="E25">
        <v>0.46899999999999997</v>
      </c>
      <c r="F25">
        <v>0.58299999999999996</v>
      </c>
      <c r="G25">
        <v>0.71399999999999997</v>
      </c>
      <c r="H25">
        <v>1.054</v>
      </c>
      <c r="I25">
        <v>1.1970000000000001</v>
      </c>
      <c r="J25">
        <v>1.1890000000000001</v>
      </c>
      <c r="K25">
        <v>1.3320000000000001</v>
      </c>
    </row>
    <row r="26" spans="1:11" x14ac:dyDescent="0.2">
      <c r="A26">
        <v>1994</v>
      </c>
      <c r="B26">
        <v>0.01</v>
      </c>
      <c r="C26">
        <v>0.09</v>
      </c>
      <c r="D26">
        <v>0.28399999999999997</v>
      </c>
      <c r="E26">
        <v>0.63900000000000001</v>
      </c>
      <c r="F26">
        <v>0.81699999999999995</v>
      </c>
      <c r="G26">
        <v>0.89900000000000002</v>
      </c>
      <c r="H26">
        <v>1.1200000000000001</v>
      </c>
      <c r="I26">
        <v>1.238</v>
      </c>
      <c r="J26">
        <v>1.444</v>
      </c>
      <c r="K26">
        <v>1.431</v>
      </c>
    </row>
    <row r="27" spans="1:11" x14ac:dyDescent="0.2">
      <c r="A27">
        <v>1995</v>
      </c>
      <c r="B27">
        <v>1.0999999999999999E-2</v>
      </c>
      <c r="C27">
        <v>9.0999999999999998E-2</v>
      </c>
      <c r="D27">
        <v>0.29499999999999998</v>
      </c>
      <c r="E27">
        <v>0.52600000000000002</v>
      </c>
      <c r="F27">
        <v>0.80400000000000005</v>
      </c>
      <c r="G27">
        <v>0.89800000000000002</v>
      </c>
      <c r="H27">
        <v>0.94899999999999995</v>
      </c>
      <c r="I27">
        <v>1.034</v>
      </c>
      <c r="J27">
        <v>1.147</v>
      </c>
      <c r="K27">
        <v>1.3520000000000001</v>
      </c>
    </row>
    <row r="28" spans="1:11" x14ac:dyDescent="0.2">
      <c r="A28">
        <v>1996</v>
      </c>
      <c r="B28">
        <v>1.0999999999999999E-2</v>
      </c>
      <c r="C28">
        <v>5.5E-2</v>
      </c>
      <c r="D28">
        <v>0.20599999999999999</v>
      </c>
      <c r="E28">
        <v>0.46899999999999997</v>
      </c>
      <c r="F28">
        <v>0.92300000000000004</v>
      </c>
      <c r="G28">
        <v>1.0309999999999999</v>
      </c>
      <c r="H28">
        <v>1.052</v>
      </c>
      <c r="I28">
        <v>1.115</v>
      </c>
      <c r="J28">
        <v>1.2170000000000001</v>
      </c>
      <c r="K28">
        <v>1.3740000000000001</v>
      </c>
    </row>
    <row r="29" spans="1:11" x14ac:dyDescent="0.2">
      <c r="A29">
        <v>1997</v>
      </c>
      <c r="B29">
        <v>0.01</v>
      </c>
      <c r="C29">
        <v>7.9000000000000001E-2</v>
      </c>
      <c r="D29">
        <v>0.157</v>
      </c>
      <c r="E29">
        <v>0.34699999999999998</v>
      </c>
      <c r="F29">
        <v>0.71599999999999997</v>
      </c>
      <c r="G29">
        <v>1.2</v>
      </c>
      <c r="H29">
        <v>1.179</v>
      </c>
      <c r="I29">
        <v>1.2310000000000001</v>
      </c>
      <c r="J29">
        <v>1.2789999999999999</v>
      </c>
      <c r="K29">
        <v>1.4239999999999999</v>
      </c>
    </row>
    <row r="30" spans="1:11" x14ac:dyDescent="0.2">
      <c r="A30">
        <v>1998</v>
      </c>
      <c r="B30">
        <v>1.0999999999999999E-2</v>
      </c>
      <c r="C30">
        <v>8.8999999999999996E-2</v>
      </c>
      <c r="D30">
        <v>0.22500000000000001</v>
      </c>
      <c r="E30">
        <v>0.32200000000000001</v>
      </c>
      <c r="F30">
        <v>0.38600000000000001</v>
      </c>
      <c r="G30">
        <v>0.86399999999999999</v>
      </c>
      <c r="H30">
        <v>1.2170000000000001</v>
      </c>
      <c r="I30">
        <v>1.2949999999999999</v>
      </c>
      <c r="J30">
        <v>1.282</v>
      </c>
      <c r="K30">
        <v>1.3620000000000001</v>
      </c>
    </row>
    <row r="31" spans="1:11" x14ac:dyDescent="0.2">
      <c r="A31">
        <v>1999</v>
      </c>
      <c r="B31">
        <v>1.2E-2</v>
      </c>
      <c r="C31">
        <v>8.5999999999999993E-2</v>
      </c>
      <c r="D31">
        <v>0.252</v>
      </c>
      <c r="E31">
        <v>0.44600000000000001</v>
      </c>
      <c r="F31">
        <v>0.59799999999999998</v>
      </c>
      <c r="G31">
        <v>0.83699999999999997</v>
      </c>
      <c r="H31">
        <v>1.1140000000000001</v>
      </c>
      <c r="I31">
        <v>1.3069999999999999</v>
      </c>
      <c r="J31">
        <v>1.3859999999999999</v>
      </c>
      <c r="K31">
        <v>1.4570000000000001</v>
      </c>
    </row>
    <row r="32" spans="1:11" x14ac:dyDescent="0.2">
      <c r="A32">
        <v>2000</v>
      </c>
      <c r="B32">
        <v>1.2999999999999999E-2</v>
      </c>
      <c r="C32">
        <v>8.4000000000000005E-2</v>
      </c>
      <c r="D32">
        <v>0.27900000000000003</v>
      </c>
      <c r="E32">
        <v>0.56999999999999995</v>
      </c>
      <c r="F32">
        <v>0.81</v>
      </c>
      <c r="G32">
        <v>0.81100000000000005</v>
      </c>
      <c r="H32">
        <v>1.01</v>
      </c>
      <c r="I32">
        <v>1.319</v>
      </c>
      <c r="J32">
        <v>1.49</v>
      </c>
      <c r="K32">
        <v>1.5509999999999999</v>
      </c>
    </row>
    <row r="33" spans="1:11" x14ac:dyDescent="0.2">
      <c r="A33">
        <v>2001</v>
      </c>
      <c r="B33">
        <v>8.9999999999999993E-3</v>
      </c>
      <c r="C33">
        <v>5.1999999999999998E-2</v>
      </c>
      <c r="D33">
        <v>0.17199999999999999</v>
      </c>
      <c r="E33">
        <v>0.41599999999999998</v>
      </c>
      <c r="F33">
        <v>0.64100000000000001</v>
      </c>
      <c r="G33">
        <v>1.0609999999999999</v>
      </c>
      <c r="H33">
        <v>1.1659999999999999</v>
      </c>
      <c r="I33">
        <v>1.379</v>
      </c>
      <c r="J33">
        <v>1.339</v>
      </c>
      <c r="K33">
        <v>1.7390000000000001</v>
      </c>
    </row>
    <row r="34" spans="1:11" x14ac:dyDescent="0.2">
      <c r="A34">
        <v>2002</v>
      </c>
      <c r="B34">
        <v>1.2E-2</v>
      </c>
      <c r="C34">
        <v>8.2000000000000003E-2</v>
      </c>
      <c r="D34">
        <v>0.14799999999999999</v>
      </c>
      <c r="E34">
        <v>0.3</v>
      </c>
      <c r="F34">
        <v>0.71399999999999997</v>
      </c>
      <c r="G34">
        <v>0.98399999999999999</v>
      </c>
      <c r="H34">
        <v>1.19</v>
      </c>
      <c r="I34">
        <v>1.2410000000000001</v>
      </c>
      <c r="J34">
        <v>1.5349999999999999</v>
      </c>
      <c r="K34">
        <v>1.7649999999999999</v>
      </c>
    </row>
    <row r="35" spans="1:11" x14ac:dyDescent="0.2">
      <c r="A35">
        <v>2003</v>
      </c>
      <c r="B35">
        <v>1.2E-2</v>
      </c>
      <c r="C35">
        <v>9.0999999999999998E-2</v>
      </c>
      <c r="D35">
        <v>0.20699999999999999</v>
      </c>
      <c r="E35">
        <v>0.27700000000000002</v>
      </c>
      <c r="F35">
        <v>0.436</v>
      </c>
      <c r="G35">
        <v>0.90600000000000003</v>
      </c>
      <c r="H35">
        <v>1.22</v>
      </c>
      <c r="I35">
        <v>1.28</v>
      </c>
      <c r="J35">
        <v>1.722</v>
      </c>
      <c r="K35">
        <v>1.5840000000000001</v>
      </c>
    </row>
    <row r="36" spans="1:11" x14ac:dyDescent="0.2">
      <c r="A36">
        <v>2004</v>
      </c>
      <c r="B36">
        <v>0.01</v>
      </c>
      <c r="C36">
        <v>8.5000000000000006E-2</v>
      </c>
      <c r="D36">
        <v>0.246</v>
      </c>
      <c r="E36">
        <v>0.48599999999999999</v>
      </c>
      <c r="F36">
        <v>0.502</v>
      </c>
      <c r="G36">
        <v>0.749</v>
      </c>
      <c r="H36">
        <v>1.341</v>
      </c>
      <c r="I36">
        <v>1.3380000000000001</v>
      </c>
      <c r="J36">
        <v>1.446</v>
      </c>
      <c r="K36">
        <v>1.3109999999999999</v>
      </c>
    </row>
    <row r="37" spans="1:11" x14ac:dyDescent="0.2">
      <c r="A37">
        <v>2005</v>
      </c>
      <c r="B37">
        <v>1.0999999999999999E-2</v>
      </c>
      <c r="C37">
        <v>8.4000000000000005E-2</v>
      </c>
      <c r="D37">
        <v>0.30499999999999999</v>
      </c>
      <c r="E37">
        <v>0.54800000000000004</v>
      </c>
      <c r="F37">
        <v>0.76700000000000002</v>
      </c>
      <c r="G37">
        <v>0.73399999999999999</v>
      </c>
      <c r="H37">
        <v>0.79800000000000004</v>
      </c>
      <c r="I37">
        <v>1.169</v>
      </c>
      <c r="J37">
        <v>1.2050000000000001</v>
      </c>
      <c r="K37">
        <v>1.837</v>
      </c>
    </row>
    <row r="38" spans="1:11" x14ac:dyDescent="0.2">
      <c r="A38">
        <v>2006</v>
      </c>
      <c r="B38">
        <v>8.9999999999999993E-3</v>
      </c>
      <c r="C38">
        <v>6.6000000000000003E-2</v>
      </c>
      <c r="D38">
        <v>0.26200000000000001</v>
      </c>
      <c r="E38">
        <v>0.42899999999999999</v>
      </c>
      <c r="F38">
        <v>0.82799999999999996</v>
      </c>
      <c r="G38">
        <v>1.1240000000000001</v>
      </c>
      <c r="H38">
        <v>1.163</v>
      </c>
      <c r="I38">
        <v>1.327</v>
      </c>
      <c r="J38">
        <v>1.4930000000000001</v>
      </c>
      <c r="K38">
        <v>1.8839999999999999</v>
      </c>
    </row>
    <row r="39" spans="1:11" x14ac:dyDescent="0.2">
      <c r="A39">
        <v>2007</v>
      </c>
      <c r="B39">
        <v>1.0999999999999999E-2</v>
      </c>
      <c r="C39">
        <v>6.3E-2</v>
      </c>
      <c r="D39">
        <v>0.222</v>
      </c>
      <c r="E39">
        <v>0.44600000000000001</v>
      </c>
      <c r="F39">
        <v>0.84099999999999997</v>
      </c>
      <c r="G39">
        <v>1.248</v>
      </c>
      <c r="H39">
        <v>1.3779999999999999</v>
      </c>
      <c r="I39">
        <v>1.4390000000000001</v>
      </c>
      <c r="J39">
        <v>1.7889999999999999</v>
      </c>
      <c r="K39">
        <v>1.8959999999999999</v>
      </c>
    </row>
    <row r="40" spans="1:11" x14ac:dyDescent="0.2">
      <c r="A40">
        <v>2008</v>
      </c>
      <c r="B40">
        <v>1.4E-2</v>
      </c>
      <c r="C40">
        <v>9.9000000000000005E-2</v>
      </c>
      <c r="D40">
        <v>0.26700000000000002</v>
      </c>
      <c r="E40">
        <v>0.48399999999999999</v>
      </c>
      <c r="F40">
        <v>0.79500000000000004</v>
      </c>
      <c r="G40">
        <v>1.373</v>
      </c>
      <c r="H40">
        <v>1.89</v>
      </c>
      <c r="I40">
        <v>1.869</v>
      </c>
      <c r="J40">
        <v>1.8819999999999999</v>
      </c>
      <c r="K40">
        <v>2.0139999999999998</v>
      </c>
    </row>
    <row r="41" spans="1:11" x14ac:dyDescent="0.2">
      <c r="A41">
        <v>2009</v>
      </c>
      <c r="B41">
        <v>1.0999999999999999E-2</v>
      </c>
      <c r="C41">
        <v>7.8E-2</v>
      </c>
      <c r="D41">
        <v>0.26200000000000001</v>
      </c>
      <c r="E41">
        <v>0.52200000000000002</v>
      </c>
      <c r="F41">
        <v>0.73399999999999999</v>
      </c>
      <c r="G41">
        <v>1.07</v>
      </c>
      <c r="H41">
        <v>1.6579999999999999</v>
      </c>
      <c r="I41">
        <v>2.0139999999999998</v>
      </c>
      <c r="J41">
        <v>2.1030000000000002</v>
      </c>
      <c r="K41">
        <v>2.0670000000000002</v>
      </c>
    </row>
    <row r="42" spans="1:11" x14ac:dyDescent="0.2">
      <c r="A42">
        <v>2010</v>
      </c>
      <c r="B42">
        <v>0.01</v>
      </c>
      <c r="C42">
        <v>7.9000000000000001E-2</v>
      </c>
      <c r="D42">
        <v>0.24</v>
      </c>
      <c r="E42">
        <v>0.67300000000000004</v>
      </c>
      <c r="F42">
        <v>1.093</v>
      </c>
      <c r="G42">
        <v>1.2869999999999999</v>
      </c>
      <c r="H42">
        <v>1.8280000000000001</v>
      </c>
      <c r="I42">
        <v>2.09</v>
      </c>
      <c r="J42">
        <v>2.2909999999999999</v>
      </c>
      <c r="K42">
        <v>2.2269999999999999</v>
      </c>
    </row>
    <row r="43" spans="1:11" x14ac:dyDescent="0.2">
      <c r="A43">
        <v>2011</v>
      </c>
      <c r="B43">
        <v>1.2E-2</v>
      </c>
      <c r="C43">
        <v>7.9000000000000001E-2</v>
      </c>
      <c r="D43">
        <v>0.25600000000000001</v>
      </c>
      <c r="E43">
        <v>0.66300000000000003</v>
      </c>
      <c r="F43">
        <v>1.0109999999999999</v>
      </c>
      <c r="G43">
        <v>1.3109999999999999</v>
      </c>
      <c r="H43">
        <v>1.657</v>
      </c>
      <c r="I43">
        <v>1.8220000000000001</v>
      </c>
      <c r="J43">
        <v>2.11</v>
      </c>
      <c r="K43">
        <v>2.0830000000000002</v>
      </c>
    </row>
    <row r="44" spans="1:11" x14ac:dyDescent="0.2">
      <c r="A44">
        <v>2012</v>
      </c>
      <c r="B44">
        <v>1.2999999999999999E-2</v>
      </c>
      <c r="C44">
        <v>7.9000000000000001E-2</v>
      </c>
      <c r="D44">
        <v>0.27200000000000002</v>
      </c>
      <c r="E44">
        <v>0.65300000000000002</v>
      </c>
      <c r="F44">
        <v>0.92800000000000005</v>
      </c>
      <c r="G44">
        <v>1.335</v>
      </c>
      <c r="H44">
        <v>1.4850000000000001</v>
      </c>
      <c r="I44">
        <v>1.554</v>
      </c>
      <c r="J44">
        <v>1.93</v>
      </c>
      <c r="K44">
        <v>1.9390000000000001</v>
      </c>
    </row>
    <row r="45" spans="1:11" x14ac:dyDescent="0.2">
      <c r="A45">
        <v>2013</v>
      </c>
      <c r="B45">
        <v>8.9999999999999993E-3</v>
      </c>
      <c r="C45">
        <v>0.127</v>
      </c>
      <c r="D45">
        <v>0.34699999999999998</v>
      </c>
      <c r="E45">
        <v>0.626</v>
      </c>
      <c r="F45">
        <v>1.157</v>
      </c>
      <c r="G45">
        <v>1.371</v>
      </c>
      <c r="H45">
        <v>1.6</v>
      </c>
      <c r="I45">
        <v>1.772</v>
      </c>
      <c r="J45">
        <v>1.849</v>
      </c>
      <c r="K45">
        <v>2.262</v>
      </c>
    </row>
    <row r="46" spans="1:11" x14ac:dyDescent="0.2">
      <c r="A46">
        <v>2014</v>
      </c>
      <c r="B46">
        <v>1.2E-2</v>
      </c>
      <c r="C46">
        <v>5.8000000000000003E-2</v>
      </c>
      <c r="D46">
        <v>0.30399999999999999</v>
      </c>
      <c r="E46">
        <v>0.59399999999999997</v>
      </c>
      <c r="F46">
        <v>0.71199999999999997</v>
      </c>
      <c r="G46">
        <v>1.294</v>
      </c>
      <c r="H46">
        <v>1.3360000000000001</v>
      </c>
      <c r="I46">
        <v>1.5309999999999999</v>
      </c>
      <c r="J46">
        <v>1.5720000000000001</v>
      </c>
      <c r="K46">
        <v>1.6659999999999999</v>
      </c>
    </row>
    <row r="47" spans="1:11" x14ac:dyDescent="0.2">
      <c r="A47">
        <v>2015</v>
      </c>
      <c r="B47">
        <v>1.2999999999999999E-2</v>
      </c>
      <c r="C47">
        <v>9.4E-2</v>
      </c>
      <c r="D47">
        <v>0.2</v>
      </c>
      <c r="E47">
        <v>0.54200000000000004</v>
      </c>
      <c r="F47">
        <v>0.88</v>
      </c>
      <c r="G47">
        <v>1.0549999999999999</v>
      </c>
      <c r="H47">
        <v>1.43</v>
      </c>
      <c r="I47">
        <v>1.498</v>
      </c>
      <c r="J47">
        <v>1.5940000000000001</v>
      </c>
      <c r="K47">
        <v>1.6539999999999999</v>
      </c>
    </row>
    <row r="48" spans="1:11" x14ac:dyDescent="0.2">
      <c r="A48">
        <v>2016</v>
      </c>
      <c r="B48">
        <v>1.2999999999999999E-2</v>
      </c>
      <c r="C48">
        <v>0.13300000000000001</v>
      </c>
      <c r="D48">
        <v>0.30299999999999999</v>
      </c>
      <c r="E48">
        <v>0.39</v>
      </c>
      <c r="F48">
        <v>0.55700000000000005</v>
      </c>
      <c r="G48">
        <v>0.751</v>
      </c>
      <c r="H48">
        <v>0.86</v>
      </c>
      <c r="I48">
        <v>1.1200000000000001</v>
      </c>
      <c r="J48">
        <v>1.115</v>
      </c>
      <c r="K48">
        <v>1.1779999999999999</v>
      </c>
    </row>
    <row r="49" spans="1:11" x14ac:dyDescent="0.2">
      <c r="A49">
        <v>2017</v>
      </c>
      <c r="B49">
        <v>1.0999999999999999E-2</v>
      </c>
      <c r="C49">
        <v>0.13300000000000001</v>
      </c>
      <c r="D49">
        <v>0.34499999999999997</v>
      </c>
      <c r="E49">
        <v>0.45100000000000001</v>
      </c>
      <c r="F49">
        <v>0.505</v>
      </c>
      <c r="G49">
        <v>0.57799999999999996</v>
      </c>
      <c r="H49">
        <v>0.91200000000000003</v>
      </c>
      <c r="I49">
        <v>0.95099999999999996</v>
      </c>
      <c r="J49">
        <v>1.383</v>
      </c>
      <c r="K49">
        <v>1.339</v>
      </c>
    </row>
    <row r="50" spans="1:11" x14ac:dyDescent="0.2">
      <c r="A50">
        <v>2018</v>
      </c>
      <c r="B50">
        <v>8.0000000000000002E-3</v>
      </c>
      <c r="C50">
        <v>8.8999999999999996E-2</v>
      </c>
      <c r="D50">
        <v>0.18099999999999999</v>
      </c>
      <c r="E50">
        <v>0.51600000000000001</v>
      </c>
      <c r="F50">
        <v>0.53900000000000003</v>
      </c>
      <c r="G50">
        <v>0.60899999999999999</v>
      </c>
      <c r="H50">
        <v>0.67900000000000005</v>
      </c>
      <c r="I50">
        <v>0.89200000000000002</v>
      </c>
      <c r="J50">
        <v>1.383</v>
      </c>
      <c r="K50">
        <v>1.339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A335A-6756-EE49-8F3B-3B735941EA7C}">
  <dimension ref="A1:K2"/>
  <sheetViews>
    <sheetView workbookViewId="0">
      <selection activeCell="G8" sqref="G8"/>
    </sheetView>
  </sheetViews>
  <sheetFormatPr baseColWidth="10" defaultRowHeight="16" x14ac:dyDescent="0.2"/>
  <sheetData>
    <row r="1" spans="1:11" x14ac:dyDescent="0.2">
      <c r="A1" t="s">
        <v>12</v>
      </c>
      <c r="B1">
        <v>1.39</v>
      </c>
      <c r="C1">
        <v>0.69</v>
      </c>
      <c r="D1">
        <v>0.48</v>
      </c>
      <c r="E1">
        <v>0.37</v>
      </c>
      <c r="F1">
        <v>0.34</v>
      </c>
      <c r="G1">
        <v>0.3</v>
      </c>
      <c r="H1">
        <v>0.3</v>
      </c>
      <c r="I1">
        <v>0.28999999999999998</v>
      </c>
      <c r="J1">
        <v>0.28000000000000003</v>
      </c>
      <c r="K1">
        <v>0.28999999999999998</v>
      </c>
    </row>
    <row r="2" spans="1:11" x14ac:dyDescent="0.2">
      <c r="A2" t="s">
        <v>14</v>
      </c>
      <c r="B2">
        <v>0</v>
      </c>
      <c r="C2">
        <v>4.2999999999999999E-4</v>
      </c>
      <c r="D2">
        <v>2.1579999999999998E-2</v>
      </c>
      <c r="E2">
        <v>0.29393000000000002</v>
      </c>
      <c r="F2">
        <v>0.59592000000000001</v>
      </c>
      <c r="G2">
        <v>0.84358</v>
      </c>
      <c r="H2">
        <v>0.92749999999999999</v>
      </c>
      <c r="I2">
        <v>0.96872000000000003</v>
      </c>
      <c r="J2">
        <v>0.98760999999999999</v>
      </c>
      <c r="K2">
        <v>0.99314000000000002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17A69-D544-D447-9F10-D66BA3C16E3F}">
  <dimension ref="A1:K50"/>
  <sheetViews>
    <sheetView workbookViewId="0">
      <selection activeCell="L9" sqref="L9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1970</v>
      </c>
      <c r="B2">
        <v>9.2599999999999996E-4</v>
      </c>
      <c r="C2">
        <v>1.0974599999999999E-2</v>
      </c>
      <c r="D2">
        <v>0.117286</v>
      </c>
      <c r="E2">
        <v>0.61454799999999998</v>
      </c>
      <c r="F2">
        <v>0.95151799999999997</v>
      </c>
      <c r="G2">
        <v>0.99709599999999998</v>
      </c>
      <c r="H2">
        <v>1</v>
      </c>
      <c r="I2">
        <v>0.98765999999999998</v>
      </c>
      <c r="J2">
        <v>0.86133800000000005</v>
      </c>
      <c r="K2">
        <v>0.34719499999999998</v>
      </c>
    </row>
    <row r="3" spans="1:11" x14ac:dyDescent="0.2">
      <c r="A3">
        <v>1971</v>
      </c>
      <c r="B3">
        <v>9.2597299999999997E-4</v>
      </c>
      <c r="C3">
        <v>1.0974299999999999E-2</v>
      </c>
      <c r="D3">
        <v>0.117282</v>
      </c>
      <c r="E3">
        <v>0.61453999999999998</v>
      </c>
      <c r="F3">
        <v>0.95151699999999995</v>
      </c>
      <c r="G3">
        <v>0.99709599999999998</v>
      </c>
      <c r="H3">
        <v>1</v>
      </c>
      <c r="I3">
        <v>0.98765999999999998</v>
      </c>
      <c r="J3">
        <v>0.86133800000000005</v>
      </c>
      <c r="K3">
        <v>0.34719499999999998</v>
      </c>
    </row>
    <row r="4" spans="1:11" x14ac:dyDescent="0.2">
      <c r="A4">
        <v>1972</v>
      </c>
      <c r="B4">
        <v>9.2607400000000004E-4</v>
      </c>
      <c r="C4">
        <v>1.09753E-2</v>
      </c>
      <c r="D4">
        <v>0.11729199999999999</v>
      </c>
      <c r="E4">
        <v>0.61456</v>
      </c>
      <c r="F4">
        <v>0.95152000000000003</v>
      </c>
      <c r="G4">
        <v>0.99709599999999998</v>
      </c>
      <c r="H4">
        <v>1</v>
      </c>
      <c r="I4">
        <v>0.98765999999999998</v>
      </c>
      <c r="J4">
        <v>0.86133800000000005</v>
      </c>
      <c r="K4">
        <v>0.34719499999999998</v>
      </c>
    </row>
    <row r="5" spans="1:11" x14ac:dyDescent="0.2">
      <c r="A5">
        <v>1973</v>
      </c>
      <c r="B5">
        <v>9.2767399999999997E-4</v>
      </c>
      <c r="C5">
        <v>1.09938E-2</v>
      </c>
      <c r="D5">
        <v>0.117465</v>
      </c>
      <c r="E5">
        <v>0.61494899999999997</v>
      </c>
      <c r="F5">
        <v>0.951596</v>
      </c>
      <c r="G5">
        <v>0.99710200000000004</v>
      </c>
      <c r="H5">
        <v>1</v>
      </c>
      <c r="I5">
        <v>0.98765999999999998</v>
      </c>
      <c r="J5">
        <v>0.86133800000000005</v>
      </c>
      <c r="K5">
        <v>0.347194</v>
      </c>
    </row>
    <row r="6" spans="1:11" x14ac:dyDescent="0.2">
      <c r="A6">
        <v>1974</v>
      </c>
      <c r="B6">
        <v>9.3269299999999996E-4</v>
      </c>
      <c r="C6">
        <v>1.10507E-2</v>
      </c>
      <c r="D6">
        <v>0.117989</v>
      </c>
      <c r="E6">
        <v>0.61610200000000004</v>
      </c>
      <c r="F6">
        <v>0.95181700000000002</v>
      </c>
      <c r="G6">
        <v>0.99712000000000001</v>
      </c>
      <c r="H6">
        <v>1</v>
      </c>
      <c r="I6">
        <v>0.98765800000000004</v>
      </c>
      <c r="J6">
        <v>0.86133599999999999</v>
      </c>
      <c r="K6">
        <v>0.347194</v>
      </c>
    </row>
    <row r="7" spans="1:11" x14ac:dyDescent="0.2">
      <c r="A7">
        <v>1975</v>
      </c>
      <c r="B7">
        <v>9.4724299999999996E-4</v>
      </c>
      <c r="C7">
        <v>1.1215599999999999E-2</v>
      </c>
      <c r="D7">
        <v>0.119502</v>
      </c>
      <c r="E7">
        <v>0.61940099999999998</v>
      </c>
      <c r="F7">
        <v>0.95244300000000004</v>
      </c>
      <c r="G7">
        <v>0.99717199999999995</v>
      </c>
      <c r="H7">
        <v>1</v>
      </c>
      <c r="I7">
        <v>0.98765400000000003</v>
      </c>
      <c r="J7">
        <v>0.86133300000000002</v>
      </c>
      <c r="K7">
        <v>0.347192</v>
      </c>
    </row>
    <row r="8" spans="1:11" x14ac:dyDescent="0.2">
      <c r="A8">
        <v>1976</v>
      </c>
      <c r="B8">
        <v>9.5509499999999999E-4</v>
      </c>
      <c r="C8">
        <v>1.1309700000000001E-2</v>
      </c>
      <c r="D8">
        <v>0.12041300000000001</v>
      </c>
      <c r="E8">
        <v>0.62148199999999998</v>
      </c>
      <c r="F8">
        <v>0.95285900000000001</v>
      </c>
      <c r="G8">
        <v>0.99720699999999995</v>
      </c>
      <c r="H8">
        <v>1</v>
      </c>
      <c r="I8">
        <v>0.98765099999999995</v>
      </c>
      <c r="J8">
        <v>0.86133000000000004</v>
      </c>
      <c r="K8">
        <v>0.34719100000000003</v>
      </c>
    </row>
    <row r="9" spans="1:11" x14ac:dyDescent="0.2">
      <c r="A9">
        <v>1977</v>
      </c>
      <c r="B9">
        <v>9.22773E-4</v>
      </c>
      <c r="C9">
        <v>1.09321E-2</v>
      </c>
      <c r="D9">
        <v>0.11683499999999999</v>
      </c>
      <c r="E9">
        <v>0.61341100000000004</v>
      </c>
      <c r="F9">
        <v>0.95127099999999998</v>
      </c>
      <c r="G9">
        <v>0.99707400000000002</v>
      </c>
      <c r="H9">
        <v>1</v>
      </c>
      <c r="I9">
        <v>0.98766200000000004</v>
      </c>
      <c r="J9">
        <v>0.86133999999999999</v>
      </c>
      <c r="K9">
        <v>0.34719499999999998</v>
      </c>
    </row>
    <row r="10" spans="1:11" x14ac:dyDescent="0.2">
      <c r="A10">
        <v>1978</v>
      </c>
      <c r="B10">
        <v>1.01892E-3</v>
      </c>
      <c r="C10">
        <v>1.19726E-2</v>
      </c>
      <c r="D10">
        <v>0.12586900000000001</v>
      </c>
      <c r="E10">
        <v>0.63166</v>
      </c>
      <c r="F10">
        <v>0.95450599999999997</v>
      </c>
      <c r="G10">
        <v>0.99732200000000004</v>
      </c>
      <c r="H10">
        <v>1</v>
      </c>
      <c r="I10">
        <v>0.98764399999999997</v>
      </c>
      <c r="J10">
        <v>0.86132299999999995</v>
      </c>
      <c r="K10">
        <v>0.347188</v>
      </c>
    </row>
    <row r="11" spans="1:11" x14ac:dyDescent="0.2">
      <c r="A11">
        <v>1979</v>
      </c>
      <c r="B11">
        <v>1.11111E-3</v>
      </c>
      <c r="C11">
        <v>1.29292E-2</v>
      </c>
      <c r="D11">
        <v>0.133655</v>
      </c>
      <c r="E11">
        <v>0.64555799999999997</v>
      </c>
      <c r="F11">
        <v>0.95673900000000001</v>
      </c>
      <c r="G11">
        <v>0.99748099999999995</v>
      </c>
      <c r="H11">
        <v>1</v>
      </c>
      <c r="I11">
        <v>0.98763299999999998</v>
      </c>
      <c r="J11">
        <v>0.861313</v>
      </c>
      <c r="K11">
        <v>0.34718500000000002</v>
      </c>
    </row>
    <row r="12" spans="1:11" x14ac:dyDescent="0.2">
      <c r="A12">
        <v>1980</v>
      </c>
      <c r="B12">
        <v>9.2735199999999999E-4</v>
      </c>
      <c r="C12">
        <v>1.0007800000000001E-2</v>
      </c>
      <c r="D12">
        <v>9.9191100000000004E-2</v>
      </c>
      <c r="E12">
        <v>0.54579200000000005</v>
      </c>
      <c r="F12">
        <v>0.93046099999999998</v>
      </c>
      <c r="G12">
        <v>0.99474899999999999</v>
      </c>
      <c r="H12">
        <v>1</v>
      </c>
      <c r="I12">
        <v>0.98790800000000001</v>
      </c>
      <c r="J12">
        <v>0.86157700000000004</v>
      </c>
      <c r="K12">
        <v>0.34729199999999999</v>
      </c>
    </row>
    <row r="13" spans="1:11" x14ac:dyDescent="0.2">
      <c r="A13">
        <v>1981</v>
      </c>
      <c r="B13">
        <v>1.20937E-3</v>
      </c>
      <c r="C13">
        <v>1.20474E-2</v>
      </c>
      <c r="D13">
        <v>0.10939500000000001</v>
      </c>
      <c r="E13">
        <v>0.55352699999999999</v>
      </c>
      <c r="F13">
        <v>0.92738799999999999</v>
      </c>
      <c r="G13">
        <v>0.99396300000000004</v>
      </c>
      <c r="H13">
        <v>1</v>
      </c>
      <c r="I13">
        <v>0.98803300000000005</v>
      </c>
      <c r="J13">
        <v>0.86170100000000005</v>
      </c>
      <c r="K13">
        <v>0.34734199999999998</v>
      </c>
    </row>
    <row r="14" spans="1:11" x14ac:dyDescent="0.2">
      <c r="A14">
        <v>1982</v>
      </c>
      <c r="B14">
        <v>2.4735600000000001E-3</v>
      </c>
      <c r="C14">
        <v>2.1955499999999999E-2</v>
      </c>
      <c r="D14">
        <v>0.16894200000000001</v>
      </c>
      <c r="E14">
        <v>0.64864299999999997</v>
      </c>
      <c r="F14">
        <v>0.94507600000000003</v>
      </c>
      <c r="G14">
        <v>0.99522999999999995</v>
      </c>
      <c r="H14">
        <v>1</v>
      </c>
      <c r="I14">
        <v>0.98797299999999999</v>
      </c>
      <c r="J14">
        <v>0.861649</v>
      </c>
      <c r="K14">
        <v>0.34732200000000002</v>
      </c>
    </row>
    <row r="15" spans="1:11" x14ac:dyDescent="0.2">
      <c r="A15">
        <v>1983</v>
      </c>
      <c r="B15">
        <v>3.84199E-3</v>
      </c>
      <c r="C15">
        <v>3.1753200000000002E-2</v>
      </c>
      <c r="D15">
        <v>0.21811900000000001</v>
      </c>
      <c r="E15">
        <v>0.704264</v>
      </c>
      <c r="F15">
        <v>0.954453</v>
      </c>
      <c r="G15">
        <v>0.99597599999999997</v>
      </c>
      <c r="H15">
        <v>1</v>
      </c>
      <c r="I15">
        <v>0.987927</v>
      </c>
      <c r="J15">
        <v>0.86160800000000004</v>
      </c>
      <c r="K15">
        <v>0.347306</v>
      </c>
    </row>
    <row r="16" spans="1:11" x14ac:dyDescent="0.2">
      <c r="A16">
        <v>1984</v>
      </c>
      <c r="B16">
        <v>4.4316399999999997E-3</v>
      </c>
      <c r="C16">
        <v>3.4712399999999997E-2</v>
      </c>
      <c r="D16">
        <v>0.225191</v>
      </c>
      <c r="E16">
        <v>0.70216900000000004</v>
      </c>
      <c r="F16">
        <v>0.95170600000000005</v>
      </c>
      <c r="G16">
        <v>0.99540700000000004</v>
      </c>
      <c r="H16">
        <v>1</v>
      </c>
      <c r="I16">
        <v>0.98802900000000005</v>
      </c>
      <c r="J16">
        <v>0.861711</v>
      </c>
      <c r="K16">
        <v>0.34734799999999999</v>
      </c>
    </row>
    <row r="17" spans="1:11" x14ac:dyDescent="0.2">
      <c r="A17">
        <v>1985</v>
      </c>
      <c r="B17">
        <v>2.9637700000000001E-3</v>
      </c>
      <c r="C17">
        <v>2.24882E-2</v>
      </c>
      <c r="D17">
        <v>0.15118500000000001</v>
      </c>
      <c r="E17">
        <v>0.58035899999999996</v>
      </c>
      <c r="F17">
        <v>0.91657</v>
      </c>
      <c r="G17">
        <v>0.99064200000000002</v>
      </c>
      <c r="H17">
        <v>1</v>
      </c>
      <c r="I17">
        <v>0.98867799999999995</v>
      </c>
      <c r="J17">
        <v>0.86235399999999995</v>
      </c>
      <c r="K17">
        <v>0.347611</v>
      </c>
    </row>
    <row r="18" spans="1:11" x14ac:dyDescent="0.2">
      <c r="A18">
        <v>1986</v>
      </c>
      <c r="B18">
        <v>3.9202400000000002E-3</v>
      </c>
      <c r="C18">
        <v>2.8025700000000001E-2</v>
      </c>
      <c r="D18">
        <v>0.17446800000000001</v>
      </c>
      <c r="E18">
        <v>0.60848199999999997</v>
      </c>
      <c r="F18">
        <v>0.92134099999999997</v>
      </c>
      <c r="G18">
        <v>0.99079399999999995</v>
      </c>
      <c r="H18">
        <v>1</v>
      </c>
      <c r="I18">
        <v>0.98873299999999997</v>
      </c>
      <c r="J18">
        <v>0.86241699999999999</v>
      </c>
      <c r="K18">
        <v>0.347638</v>
      </c>
    </row>
    <row r="19" spans="1:11" x14ac:dyDescent="0.2">
      <c r="A19">
        <v>1987</v>
      </c>
      <c r="B19">
        <v>3.4397299999999998E-3</v>
      </c>
      <c r="C19">
        <v>2.3954900000000001E-2</v>
      </c>
      <c r="D19">
        <v>0.14863999999999999</v>
      </c>
      <c r="E19">
        <v>0.55475300000000005</v>
      </c>
      <c r="F19">
        <v>0.90096299999999996</v>
      </c>
      <c r="G19">
        <v>0.98756200000000005</v>
      </c>
      <c r="H19">
        <v>1</v>
      </c>
      <c r="I19">
        <v>0.98923700000000003</v>
      </c>
      <c r="J19">
        <v>0.86292400000000002</v>
      </c>
      <c r="K19">
        <v>0.34784599999999999</v>
      </c>
    </row>
    <row r="20" spans="1:11" x14ac:dyDescent="0.2">
      <c r="A20">
        <v>1988</v>
      </c>
      <c r="B20">
        <v>3.46635E-3</v>
      </c>
      <c r="C20">
        <v>2.3454699999999998E-2</v>
      </c>
      <c r="D20">
        <v>0.14230799999999999</v>
      </c>
      <c r="E20">
        <v>0.53486599999999995</v>
      </c>
      <c r="F20">
        <v>0.89074399999999998</v>
      </c>
      <c r="G20">
        <v>0.98564600000000002</v>
      </c>
      <c r="H20">
        <v>1</v>
      </c>
      <c r="I20">
        <v>0.98957700000000004</v>
      </c>
      <c r="J20">
        <v>0.86326999999999998</v>
      </c>
      <c r="K20">
        <v>0.34798899999999999</v>
      </c>
    </row>
    <row r="21" spans="1:11" x14ac:dyDescent="0.2">
      <c r="A21">
        <v>1989</v>
      </c>
      <c r="B21">
        <v>2.6960199999999999E-3</v>
      </c>
      <c r="C21">
        <v>1.8344699999999999E-2</v>
      </c>
      <c r="D21">
        <v>0.114449</v>
      </c>
      <c r="E21">
        <v>0.47271600000000003</v>
      </c>
      <c r="F21">
        <v>0.86397500000000005</v>
      </c>
      <c r="G21">
        <v>0.98140899999999998</v>
      </c>
      <c r="H21">
        <v>1</v>
      </c>
      <c r="I21">
        <v>0.99020399999999997</v>
      </c>
      <c r="J21">
        <v>0.863896</v>
      </c>
      <c r="K21">
        <v>0.348246</v>
      </c>
    </row>
    <row r="22" spans="1:11" x14ac:dyDescent="0.2">
      <c r="A22">
        <v>1990</v>
      </c>
      <c r="B22">
        <v>1.4044400000000001E-3</v>
      </c>
      <c r="C22">
        <v>9.7377200000000001E-3</v>
      </c>
      <c r="D22">
        <v>6.4353599999999997E-2</v>
      </c>
      <c r="E22">
        <v>0.32538299999999998</v>
      </c>
      <c r="F22">
        <v>0.77501200000000003</v>
      </c>
      <c r="G22">
        <v>0.96583600000000003</v>
      </c>
      <c r="H22">
        <v>1</v>
      </c>
      <c r="I22">
        <v>0.99251299999999998</v>
      </c>
      <c r="J22">
        <v>0.86619599999999997</v>
      </c>
      <c r="K22">
        <v>0.34919</v>
      </c>
    </row>
    <row r="23" spans="1:11" x14ac:dyDescent="0.2">
      <c r="A23">
        <v>1991</v>
      </c>
      <c r="B23">
        <v>1.02596E-3</v>
      </c>
      <c r="C23">
        <v>7.0254999999999996E-3</v>
      </c>
      <c r="D23">
        <v>4.6492600000000002E-2</v>
      </c>
      <c r="E23">
        <v>0.25199300000000002</v>
      </c>
      <c r="F23">
        <v>0.70318899999999995</v>
      </c>
      <c r="G23">
        <v>0.95006900000000005</v>
      </c>
      <c r="H23">
        <v>1</v>
      </c>
      <c r="I23">
        <v>0.995089</v>
      </c>
      <c r="J23">
        <v>0.86878299999999997</v>
      </c>
      <c r="K23">
        <v>0.35025299999999998</v>
      </c>
    </row>
    <row r="24" spans="1:11" x14ac:dyDescent="0.2">
      <c r="A24">
        <v>1992</v>
      </c>
      <c r="B24">
        <v>1.14061E-3</v>
      </c>
      <c r="C24">
        <v>7.6602299999999996E-3</v>
      </c>
      <c r="D24">
        <v>4.9613699999999997E-2</v>
      </c>
      <c r="E24">
        <v>0.26143699999999997</v>
      </c>
      <c r="F24">
        <v>0.70968100000000001</v>
      </c>
      <c r="G24">
        <v>0.95077699999999998</v>
      </c>
      <c r="H24">
        <v>1</v>
      </c>
      <c r="I24">
        <v>0.99512199999999995</v>
      </c>
      <c r="J24">
        <v>0.86883500000000002</v>
      </c>
      <c r="K24">
        <v>0.35027599999999998</v>
      </c>
    </row>
    <row r="25" spans="1:11" x14ac:dyDescent="0.2">
      <c r="A25">
        <v>1993</v>
      </c>
      <c r="B25">
        <v>1.6051699999999999E-3</v>
      </c>
      <c r="C25">
        <v>1.03772E-2</v>
      </c>
      <c r="D25">
        <v>6.40405E-2</v>
      </c>
      <c r="E25">
        <v>0.30929499999999999</v>
      </c>
      <c r="F25">
        <v>0.74930799999999997</v>
      </c>
      <c r="G25">
        <v>0.95828000000000002</v>
      </c>
      <c r="H25">
        <v>1</v>
      </c>
      <c r="I25">
        <v>0.99414100000000005</v>
      </c>
      <c r="J25">
        <v>0.86788399999999999</v>
      </c>
      <c r="K25">
        <v>0.34988900000000001</v>
      </c>
    </row>
    <row r="26" spans="1:11" x14ac:dyDescent="0.2">
      <c r="A26">
        <v>1994</v>
      </c>
      <c r="B26">
        <v>1.7208E-3</v>
      </c>
      <c r="C26">
        <v>1.1006800000000001E-2</v>
      </c>
      <c r="D26">
        <v>6.70679E-2</v>
      </c>
      <c r="E26">
        <v>0.31777499999999997</v>
      </c>
      <c r="F26">
        <v>0.75485199999999997</v>
      </c>
      <c r="G26">
        <v>0.95912699999999995</v>
      </c>
      <c r="H26">
        <v>1</v>
      </c>
      <c r="I26">
        <v>0.99406799999999995</v>
      </c>
      <c r="J26">
        <v>0.86782000000000004</v>
      </c>
      <c r="K26">
        <v>0.34986400000000001</v>
      </c>
    </row>
    <row r="27" spans="1:11" x14ac:dyDescent="0.2">
      <c r="A27">
        <v>1995</v>
      </c>
      <c r="B27">
        <v>1.7267300000000001E-3</v>
      </c>
      <c r="C27">
        <v>1.1064900000000001E-2</v>
      </c>
      <c r="D27">
        <v>6.7519200000000001E-2</v>
      </c>
      <c r="E27">
        <v>0.319741</v>
      </c>
      <c r="F27">
        <v>0.75686200000000003</v>
      </c>
      <c r="G27">
        <v>0.95962599999999998</v>
      </c>
      <c r="H27">
        <v>1</v>
      </c>
      <c r="I27">
        <v>0.99397100000000005</v>
      </c>
      <c r="J27">
        <v>0.86772099999999996</v>
      </c>
      <c r="K27">
        <v>0.349823</v>
      </c>
    </row>
    <row r="28" spans="1:11" x14ac:dyDescent="0.2">
      <c r="A28">
        <v>1996</v>
      </c>
      <c r="B28">
        <v>1.73127E-3</v>
      </c>
      <c r="C28">
        <v>1.1051099999999999E-2</v>
      </c>
      <c r="D28">
        <v>6.7195900000000003E-2</v>
      </c>
      <c r="E28">
        <v>0.31778400000000001</v>
      </c>
      <c r="F28">
        <v>0.75449900000000003</v>
      </c>
      <c r="G28">
        <v>0.95898000000000005</v>
      </c>
      <c r="H28">
        <v>1</v>
      </c>
      <c r="I28">
        <v>0.99410699999999996</v>
      </c>
      <c r="J28">
        <v>0.86786099999999999</v>
      </c>
      <c r="K28">
        <v>0.349881</v>
      </c>
    </row>
    <row r="29" spans="1:11" x14ac:dyDescent="0.2">
      <c r="A29">
        <v>1997</v>
      </c>
      <c r="B29">
        <v>1.8187800000000001E-3</v>
      </c>
      <c r="C29">
        <v>1.15622E-2</v>
      </c>
      <c r="D29">
        <v>6.9880999999999999E-2</v>
      </c>
      <c r="E29">
        <v>0.32617600000000002</v>
      </c>
      <c r="F29">
        <v>0.76092800000000005</v>
      </c>
      <c r="G29">
        <v>0.96024100000000001</v>
      </c>
      <c r="H29">
        <v>1</v>
      </c>
      <c r="I29">
        <v>0.99391799999999997</v>
      </c>
      <c r="J29">
        <v>0.86767300000000003</v>
      </c>
      <c r="K29">
        <v>0.349804</v>
      </c>
    </row>
    <row r="30" spans="1:11" x14ac:dyDescent="0.2">
      <c r="A30">
        <v>1998</v>
      </c>
      <c r="B30">
        <v>2.2575899999999999E-3</v>
      </c>
      <c r="C30">
        <v>1.4297000000000001E-2</v>
      </c>
      <c r="D30">
        <v>8.5106399999999999E-2</v>
      </c>
      <c r="E30">
        <v>0.37442500000000001</v>
      </c>
      <c r="F30">
        <v>0.79727499999999996</v>
      </c>
      <c r="G30">
        <v>0.96770400000000001</v>
      </c>
      <c r="H30">
        <v>1</v>
      </c>
      <c r="I30">
        <v>0.99267399999999995</v>
      </c>
      <c r="J30">
        <v>0.86641900000000005</v>
      </c>
      <c r="K30">
        <v>0.34928799999999999</v>
      </c>
    </row>
    <row r="31" spans="1:11" x14ac:dyDescent="0.2">
      <c r="A31">
        <v>1999</v>
      </c>
      <c r="B31">
        <v>2.25458E-3</v>
      </c>
      <c r="C31">
        <v>1.45389E-2</v>
      </c>
      <c r="D31">
        <v>8.7900099999999995E-2</v>
      </c>
      <c r="E31">
        <v>0.38706099999999999</v>
      </c>
      <c r="F31">
        <v>0.80859800000000004</v>
      </c>
      <c r="G31">
        <v>0.97040599999999999</v>
      </c>
      <c r="H31">
        <v>1</v>
      </c>
      <c r="I31">
        <v>0.99213600000000002</v>
      </c>
      <c r="J31">
        <v>0.86586399999999997</v>
      </c>
      <c r="K31">
        <v>0.34905799999999998</v>
      </c>
    </row>
    <row r="32" spans="1:11" x14ac:dyDescent="0.2">
      <c r="A32">
        <v>2000</v>
      </c>
      <c r="B32">
        <v>2.50775E-3</v>
      </c>
      <c r="C32">
        <v>1.63039E-2</v>
      </c>
      <c r="D32">
        <v>9.8545499999999994E-2</v>
      </c>
      <c r="E32">
        <v>0.41972100000000001</v>
      </c>
      <c r="F32">
        <v>0.83015300000000003</v>
      </c>
      <c r="G32">
        <v>0.974657</v>
      </c>
      <c r="H32">
        <v>1</v>
      </c>
      <c r="I32">
        <v>0.99141000000000001</v>
      </c>
      <c r="J32">
        <v>0.86512699999999998</v>
      </c>
      <c r="K32">
        <v>0.34875400000000001</v>
      </c>
    </row>
    <row r="33" spans="1:11" x14ac:dyDescent="0.2">
      <c r="A33">
        <v>2001</v>
      </c>
      <c r="B33">
        <v>5.0763800000000001E-3</v>
      </c>
      <c r="C33">
        <v>3.1708100000000003E-2</v>
      </c>
      <c r="D33">
        <v>0.17375399999999999</v>
      </c>
      <c r="E33">
        <v>0.57550100000000004</v>
      </c>
      <c r="F33">
        <v>0.89963800000000005</v>
      </c>
      <c r="G33">
        <v>0.98609999999999998</v>
      </c>
      <c r="H33">
        <v>1</v>
      </c>
      <c r="I33">
        <v>0.98967499999999997</v>
      </c>
      <c r="J33">
        <v>0.86339100000000002</v>
      </c>
      <c r="K33">
        <v>0.34804200000000002</v>
      </c>
    </row>
    <row r="34" spans="1:11" x14ac:dyDescent="0.2">
      <c r="A34">
        <v>2002</v>
      </c>
      <c r="B34">
        <v>9.0598699999999994E-3</v>
      </c>
      <c r="C34">
        <v>5.4772500000000002E-2</v>
      </c>
      <c r="D34">
        <v>0.26876100000000003</v>
      </c>
      <c r="E34">
        <v>0.70082100000000003</v>
      </c>
      <c r="F34">
        <v>0.939029</v>
      </c>
      <c r="G34">
        <v>0.99215600000000004</v>
      </c>
      <c r="H34">
        <v>1</v>
      </c>
      <c r="I34">
        <v>0.98873599999999995</v>
      </c>
      <c r="J34">
        <v>0.86244600000000005</v>
      </c>
      <c r="K34">
        <v>0.34765299999999999</v>
      </c>
    </row>
    <row r="35" spans="1:11" x14ac:dyDescent="0.2">
      <c r="A35">
        <v>2003</v>
      </c>
      <c r="B35">
        <v>1.29537E-2</v>
      </c>
      <c r="C35">
        <v>7.8201800000000002E-2</v>
      </c>
      <c r="D35">
        <v>0.35437800000000003</v>
      </c>
      <c r="E35">
        <v>0.78127000000000002</v>
      </c>
      <c r="F35">
        <v>0.96023099999999995</v>
      </c>
      <c r="G35">
        <v>0.99541900000000005</v>
      </c>
      <c r="H35">
        <v>1</v>
      </c>
      <c r="I35">
        <v>0.98820200000000002</v>
      </c>
      <c r="J35">
        <v>0.86190500000000003</v>
      </c>
      <c r="K35">
        <v>0.34743000000000002</v>
      </c>
    </row>
    <row r="36" spans="1:11" x14ac:dyDescent="0.2">
      <c r="A36">
        <v>2004</v>
      </c>
      <c r="B36">
        <v>1.92716E-2</v>
      </c>
      <c r="C36">
        <v>0.115525</v>
      </c>
      <c r="D36">
        <v>0.46500200000000003</v>
      </c>
      <c r="E36">
        <v>0.85353800000000002</v>
      </c>
      <c r="F36">
        <v>0.97627900000000001</v>
      </c>
      <c r="G36">
        <v>0.99777800000000005</v>
      </c>
      <c r="H36">
        <v>1</v>
      </c>
      <c r="I36">
        <v>0.98782400000000004</v>
      </c>
      <c r="J36">
        <v>0.86152200000000001</v>
      </c>
      <c r="K36">
        <v>0.34727200000000003</v>
      </c>
    </row>
    <row r="37" spans="1:11" x14ac:dyDescent="0.2">
      <c r="A37">
        <v>2005</v>
      </c>
      <c r="B37">
        <v>1.47712E-2</v>
      </c>
      <c r="C37">
        <v>9.6952399999999994E-2</v>
      </c>
      <c r="D37">
        <v>0.43488599999999999</v>
      </c>
      <c r="E37">
        <v>0.84743999999999997</v>
      </c>
      <c r="F37">
        <v>0.97686499999999998</v>
      </c>
      <c r="G37">
        <v>0.998062</v>
      </c>
      <c r="H37">
        <v>1</v>
      </c>
      <c r="I37">
        <v>0.98774899999999999</v>
      </c>
      <c r="J37">
        <v>0.86144299999999996</v>
      </c>
      <c r="K37">
        <v>0.34723900000000002</v>
      </c>
    </row>
    <row r="38" spans="1:11" x14ac:dyDescent="0.2">
      <c r="A38">
        <v>2006</v>
      </c>
      <c r="B38">
        <v>1.37985E-2</v>
      </c>
      <c r="C38">
        <v>9.5756800000000003E-2</v>
      </c>
      <c r="D38">
        <v>0.44514500000000001</v>
      </c>
      <c r="E38">
        <v>0.85960300000000001</v>
      </c>
      <c r="F38">
        <v>0.98019199999999995</v>
      </c>
      <c r="G38">
        <v>0.99861100000000003</v>
      </c>
      <c r="H38">
        <v>1</v>
      </c>
      <c r="I38">
        <v>0.98765499999999995</v>
      </c>
      <c r="J38">
        <v>0.86134699999999997</v>
      </c>
      <c r="K38">
        <v>0.34719899999999998</v>
      </c>
    </row>
    <row r="39" spans="1:11" x14ac:dyDescent="0.2">
      <c r="A39">
        <v>2007</v>
      </c>
      <c r="B39">
        <v>1.52225E-2</v>
      </c>
      <c r="C39">
        <v>0.10949399999999999</v>
      </c>
      <c r="D39">
        <v>0.49472699999999997</v>
      </c>
      <c r="E39">
        <v>0.88720600000000005</v>
      </c>
      <c r="F39">
        <v>0.98550300000000002</v>
      </c>
      <c r="G39">
        <v>0.99933099999999997</v>
      </c>
      <c r="H39">
        <v>1</v>
      </c>
      <c r="I39">
        <v>0.98754900000000001</v>
      </c>
      <c r="J39">
        <v>0.86124100000000003</v>
      </c>
      <c r="K39">
        <v>0.34715600000000002</v>
      </c>
    </row>
    <row r="40" spans="1:11" x14ac:dyDescent="0.2">
      <c r="A40">
        <v>2008</v>
      </c>
      <c r="B40">
        <v>9.75262E-3</v>
      </c>
      <c r="C40">
        <v>8.0003400000000002E-2</v>
      </c>
      <c r="D40">
        <v>0.43454799999999999</v>
      </c>
      <c r="E40">
        <v>0.87250700000000003</v>
      </c>
      <c r="F40">
        <v>0.98493699999999995</v>
      </c>
      <c r="G40">
        <v>0.99943000000000004</v>
      </c>
      <c r="H40">
        <v>1</v>
      </c>
      <c r="I40">
        <v>0.98751599999999995</v>
      </c>
      <c r="J40">
        <v>0.86120699999999994</v>
      </c>
      <c r="K40">
        <v>0.34714200000000001</v>
      </c>
    </row>
    <row r="41" spans="1:11" x14ac:dyDescent="0.2">
      <c r="A41">
        <v>2009</v>
      </c>
      <c r="B41">
        <v>9.5074800000000004E-3</v>
      </c>
      <c r="C41">
        <v>8.1466899999999995E-2</v>
      </c>
      <c r="D41">
        <v>0.450627</v>
      </c>
      <c r="E41">
        <v>0.88438899999999998</v>
      </c>
      <c r="F41">
        <v>0.98723799999999995</v>
      </c>
      <c r="G41">
        <v>0.99972899999999998</v>
      </c>
      <c r="H41">
        <v>1</v>
      </c>
      <c r="I41">
        <v>0.98747600000000002</v>
      </c>
      <c r="J41">
        <v>0.86116700000000002</v>
      </c>
      <c r="K41">
        <v>0.34712599999999999</v>
      </c>
    </row>
    <row r="42" spans="1:11" x14ac:dyDescent="0.2">
      <c r="A42">
        <v>2010</v>
      </c>
      <c r="B42">
        <v>7.6831E-3</v>
      </c>
      <c r="C42">
        <v>7.01407E-2</v>
      </c>
      <c r="D42">
        <v>0.42379</v>
      </c>
      <c r="E42">
        <v>0.87846400000000002</v>
      </c>
      <c r="F42">
        <v>0.98717999999999995</v>
      </c>
      <c r="G42">
        <v>0.99978699999999998</v>
      </c>
      <c r="H42">
        <v>1</v>
      </c>
      <c r="I42">
        <v>0.98746199999999995</v>
      </c>
      <c r="J42">
        <v>0.86115299999999995</v>
      </c>
      <c r="K42">
        <v>0.34711999999999998</v>
      </c>
    </row>
    <row r="43" spans="1:11" x14ac:dyDescent="0.2">
      <c r="A43">
        <v>2011</v>
      </c>
      <c r="B43">
        <v>4.6585100000000003E-3</v>
      </c>
      <c r="C43">
        <v>4.6690599999999999E-2</v>
      </c>
      <c r="D43">
        <v>0.33898400000000001</v>
      </c>
      <c r="E43">
        <v>0.84380299999999997</v>
      </c>
      <c r="F43">
        <v>0.98381200000000002</v>
      </c>
      <c r="G43">
        <v>0.99956800000000001</v>
      </c>
      <c r="H43">
        <v>1</v>
      </c>
      <c r="I43">
        <v>0.98747399999999996</v>
      </c>
      <c r="J43">
        <v>0.86116300000000001</v>
      </c>
      <c r="K43">
        <v>0.34712399999999999</v>
      </c>
    </row>
    <row r="44" spans="1:11" x14ac:dyDescent="0.2">
      <c r="A44">
        <v>2012</v>
      </c>
      <c r="B44">
        <v>2.1372000000000001E-3</v>
      </c>
      <c r="C44">
        <v>2.3787099999999999E-2</v>
      </c>
      <c r="D44">
        <v>0.21710399999999999</v>
      </c>
      <c r="E44">
        <v>0.76006700000000005</v>
      </c>
      <c r="F44">
        <v>0.97422799999999998</v>
      </c>
      <c r="G44">
        <v>0.99887499999999996</v>
      </c>
      <c r="H44">
        <v>1</v>
      </c>
      <c r="I44">
        <v>0.98752200000000001</v>
      </c>
      <c r="J44">
        <v>0.861209</v>
      </c>
      <c r="K44">
        <v>0.34714200000000001</v>
      </c>
    </row>
    <row r="45" spans="1:11" x14ac:dyDescent="0.2">
      <c r="A45">
        <v>2013</v>
      </c>
      <c r="B45">
        <v>1.4218099999999999E-3</v>
      </c>
      <c r="C45">
        <v>1.6807800000000001E-2</v>
      </c>
      <c r="D45">
        <v>0.17033300000000001</v>
      </c>
      <c r="E45">
        <v>0.712063</v>
      </c>
      <c r="F45">
        <v>0.96865199999999996</v>
      </c>
      <c r="G45">
        <v>0.99853000000000003</v>
      </c>
      <c r="H45">
        <v>1</v>
      </c>
      <c r="I45">
        <v>0.987541</v>
      </c>
      <c r="J45">
        <v>0.86122500000000002</v>
      </c>
      <c r="K45">
        <v>0.34714899999999999</v>
      </c>
    </row>
    <row r="46" spans="1:11" x14ac:dyDescent="0.2">
      <c r="A46">
        <v>2014</v>
      </c>
      <c r="B46">
        <v>8.3247499999999995E-4</v>
      </c>
      <c r="C46">
        <v>1.0447700000000001E-2</v>
      </c>
      <c r="D46">
        <v>0.118023</v>
      </c>
      <c r="E46">
        <v>0.62958899999999995</v>
      </c>
      <c r="F46">
        <v>0.95688899999999999</v>
      </c>
      <c r="G46">
        <v>0.99773000000000001</v>
      </c>
      <c r="H46">
        <v>1</v>
      </c>
      <c r="I46">
        <v>0.98759200000000003</v>
      </c>
      <c r="J46">
        <v>0.86127299999999996</v>
      </c>
      <c r="K46">
        <v>0.34716799999999998</v>
      </c>
    </row>
    <row r="47" spans="1:11" x14ac:dyDescent="0.2">
      <c r="A47">
        <v>2015</v>
      </c>
      <c r="B47">
        <v>9.8572400000000011E-4</v>
      </c>
      <c r="C47">
        <v>1.24023E-2</v>
      </c>
      <c r="D47">
        <v>0.13782900000000001</v>
      </c>
      <c r="E47">
        <v>0.671068</v>
      </c>
      <c r="F47">
        <v>0.96414900000000003</v>
      </c>
      <c r="G47">
        <v>0.99831499999999995</v>
      </c>
      <c r="H47">
        <v>1</v>
      </c>
      <c r="I47">
        <v>0.98754500000000001</v>
      </c>
      <c r="J47">
        <v>0.86122900000000002</v>
      </c>
      <c r="K47">
        <v>0.34715000000000001</v>
      </c>
    </row>
    <row r="48" spans="1:11" x14ac:dyDescent="0.2">
      <c r="A48">
        <v>2016</v>
      </c>
      <c r="B48">
        <v>1.1427E-3</v>
      </c>
      <c r="C48">
        <v>1.4479000000000001E-2</v>
      </c>
      <c r="D48">
        <v>0.15875800000000001</v>
      </c>
      <c r="E48">
        <v>0.70855500000000005</v>
      </c>
      <c r="F48">
        <v>0.97017699999999996</v>
      </c>
      <c r="G48">
        <v>0.99880199999999997</v>
      </c>
      <c r="H48">
        <v>1</v>
      </c>
      <c r="I48">
        <v>0.98750599999999999</v>
      </c>
      <c r="J48">
        <v>0.86119100000000004</v>
      </c>
      <c r="K48">
        <v>0.34713500000000003</v>
      </c>
    </row>
    <row r="49" spans="1:11" x14ac:dyDescent="0.2">
      <c r="A49">
        <v>2017</v>
      </c>
      <c r="B49">
        <v>1.02724E-3</v>
      </c>
      <c r="C49">
        <v>1.30911E-2</v>
      </c>
      <c r="D49">
        <v>0.14613599999999999</v>
      </c>
      <c r="E49">
        <v>0.68887399999999999</v>
      </c>
      <c r="F49">
        <v>0.96739200000000003</v>
      </c>
      <c r="G49">
        <v>0.99859900000000001</v>
      </c>
      <c r="H49">
        <v>1</v>
      </c>
      <c r="I49">
        <v>0.98752099999999998</v>
      </c>
      <c r="J49">
        <v>0.861205</v>
      </c>
      <c r="K49">
        <v>0.34714099999999998</v>
      </c>
    </row>
    <row r="50" spans="1:11" x14ac:dyDescent="0.2">
      <c r="A50">
        <v>2018</v>
      </c>
      <c r="B50">
        <v>1.02724E-3</v>
      </c>
      <c r="C50">
        <v>1.30911E-2</v>
      </c>
      <c r="D50">
        <v>0.14613599999999999</v>
      </c>
      <c r="E50">
        <v>0.68887399999999999</v>
      </c>
      <c r="F50">
        <v>0.96739200000000003</v>
      </c>
      <c r="G50">
        <v>0.99859900000000001</v>
      </c>
      <c r="H50">
        <v>1</v>
      </c>
      <c r="I50">
        <v>0.98752099999999998</v>
      </c>
      <c r="J50">
        <v>0.861205</v>
      </c>
      <c r="K50">
        <v>0.34714099999999998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</vt:lpstr>
      <vt:lpstr>wt</vt:lpstr>
      <vt:lpstr>biomass</vt:lpstr>
      <vt:lpstr>F_at_age</vt:lpstr>
      <vt:lpstr>Zed</vt:lpstr>
      <vt:lpstr>ssb_at_age</vt:lpstr>
      <vt:lpstr>ssb_wt</vt:lpstr>
      <vt:lpstr>Life history</vt:lpstr>
      <vt:lpstr>F_sel</vt:lpstr>
      <vt:lpstr>biomass_at_age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2020-11-13T21:39:41Z</dcterms:created>
  <dcterms:modified xsi:type="dcterms:W3CDTF">2020-11-14T00:24:03Z</dcterms:modified>
</cp:coreProperties>
</file>