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608" yWindow="12" windowWidth="14568" windowHeight="12420"/>
  </bookViews>
  <sheets>
    <sheet name="all data" sheetId="1" r:id="rId1"/>
    <sheet name="random ageing" sheetId="2" r:id="rId2"/>
    <sheet name="data sent" sheetId="3" r:id="rId3"/>
    <sheet name="errors changed by Hank in 2013" sheetId="4" r:id="rId4"/>
  </sheets>
  <externalReferences>
    <externalReference r:id="rId5"/>
  </externalReferences>
  <definedNames>
    <definedName name="_xlnm._FilterDatabase" localSheetId="0" hidden="1">'all data'!$A$1:$AG$1</definedName>
    <definedName name="_xlnm.Database">'all data'!$A$1:$W$168</definedName>
  </definedNames>
  <calcPr calcId="145621"/>
</workbook>
</file>

<file path=xl/calcChain.xml><?xml version="1.0" encoding="utf-8"?>
<calcChain xmlns="http://schemas.openxmlformats.org/spreadsheetml/2006/main">
  <c r="AK82" i="1" l="1"/>
  <c r="AK83" i="1"/>
  <c r="AK24" i="1"/>
  <c r="AK165" i="1"/>
  <c r="AK66" i="1"/>
  <c r="AK47" i="1"/>
  <c r="AK23" i="1"/>
  <c r="AK48" i="1"/>
  <c r="AK68" i="1"/>
  <c r="AK69" i="1"/>
  <c r="AK46" i="1"/>
  <c r="AK76" i="1"/>
  <c r="AK55" i="1"/>
  <c r="AK57" i="1"/>
  <c r="AK39" i="1"/>
  <c r="AK12" i="1"/>
  <c r="AK78" i="1"/>
  <c r="AK19" i="1"/>
  <c r="AK80" i="1"/>
  <c r="AK44" i="1"/>
  <c r="AK29" i="1"/>
  <c r="AK16" i="1"/>
  <c r="AH19" i="1" l="1"/>
  <c r="AH18" i="1"/>
  <c r="AH16" i="1"/>
  <c r="AH34" i="1"/>
  <c r="AH5" i="1"/>
  <c r="AH20" i="1"/>
  <c r="AH165" i="1"/>
  <c r="AH146" i="1"/>
  <c r="AH2" i="1"/>
  <c r="AH3" i="1"/>
  <c r="AH15" i="1"/>
  <c r="AH23" i="1"/>
  <c r="AH11" i="1"/>
  <c r="AH10" i="1"/>
  <c r="AH81" i="1"/>
  <c r="AH14" i="1"/>
  <c r="AH76" i="1"/>
  <c r="AH37" i="1"/>
  <c r="AH39" i="1"/>
  <c r="AH129" i="1"/>
  <c r="AH142" i="1"/>
  <c r="AH6" i="1"/>
  <c r="AH143" i="1"/>
  <c r="AH160" i="1"/>
  <c r="AH159" i="1"/>
  <c r="AH137" i="1"/>
  <c r="AH8" i="1"/>
  <c r="AH163" i="1"/>
  <c r="AH84" i="1"/>
  <c r="AH161" i="1"/>
  <c r="AH109" i="1"/>
  <c r="AH144" i="1"/>
  <c r="AH24" i="1"/>
  <c r="AH162" i="1"/>
  <c r="AH111" i="1"/>
  <c r="AH116" i="1"/>
  <c r="AH22" i="1"/>
  <c r="AH64" i="1"/>
  <c r="AH38" i="1"/>
  <c r="AH12" i="1"/>
  <c r="AH80" i="1"/>
  <c r="AH140" i="1"/>
  <c r="AH91" i="1"/>
  <c r="AH123" i="1"/>
  <c r="AH96" i="1"/>
  <c r="AH94" i="1"/>
  <c r="AH89" i="1"/>
  <c r="AH167" i="1"/>
  <c r="AH155" i="1"/>
  <c r="AH102" i="1"/>
  <c r="AH113" i="1"/>
  <c r="AH107" i="1"/>
  <c r="AH166" i="1"/>
  <c r="AH153" i="1"/>
  <c r="AH134" i="1"/>
  <c r="AH21" i="1"/>
  <c r="AH120" i="1"/>
  <c r="AH168" i="1"/>
  <c r="AH133" i="1"/>
  <c r="AH104" i="1"/>
  <c r="AH85" i="1"/>
  <c r="AH141" i="1"/>
  <c r="AH147" i="1"/>
  <c r="AH92" i="1"/>
  <c r="AH136" i="1"/>
  <c r="AH122" i="1"/>
  <c r="AH117" i="1"/>
  <c r="AH124" i="1"/>
  <c r="AH151" i="1"/>
  <c r="AH86" i="1"/>
  <c r="AH135" i="1"/>
  <c r="AH105" i="1"/>
  <c r="AH100" i="1"/>
  <c r="AH7" i="1"/>
  <c r="AH149" i="1"/>
  <c r="AH99" i="1"/>
  <c r="AH130" i="1"/>
  <c r="AH87" i="1"/>
  <c r="AH126" i="1"/>
  <c r="AH118" i="1"/>
  <c r="AH125" i="1"/>
  <c r="AH131" i="1"/>
  <c r="AH98" i="1"/>
  <c r="AH97" i="1"/>
  <c r="AH95" i="1"/>
  <c r="AH145" i="1"/>
  <c r="AH54" i="1"/>
  <c r="AH65" i="1"/>
  <c r="AH26" i="1"/>
  <c r="AH27" i="1"/>
  <c r="AH82" i="1"/>
  <c r="AH28" i="1"/>
  <c r="AH115" i="1"/>
  <c r="AH127" i="1"/>
  <c r="AH25" i="1"/>
  <c r="AH121" i="1"/>
  <c r="AH114" i="1"/>
  <c r="AH119" i="1"/>
  <c r="AH75" i="1"/>
  <c r="AH158" i="1"/>
  <c r="AH88" i="1"/>
  <c r="AH110" i="1"/>
  <c r="AH164" i="1"/>
  <c r="AH74" i="1"/>
  <c r="AH9" i="1"/>
  <c r="AH148" i="1"/>
  <c r="AH150" i="1"/>
  <c r="AH128" i="1"/>
  <c r="AH152" i="1"/>
  <c r="AH103" i="1"/>
  <c r="AH4" i="1"/>
  <c r="AH101" i="1"/>
  <c r="AH108" i="1"/>
  <c r="AH139" i="1"/>
  <c r="AH132" i="1"/>
  <c r="AH90" i="1"/>
  <c r="AH106" i="1"/>
  <c r="AH154" i="1"/>
  <c r="AH93" i="1"/>
  <c r="AH156" i="1"/>
  <c r="AH112" i="1"/>
  <c r="AH138" i="1"/>
  <c r="AH157" i="1"/>
  <c r="AH58" i="1"/>
  <c r="C56" i="2" l="1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B7" i="2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I1" i="3"/>
  <c r="H1" i="3"/>
  <c r="F1" i="3"/>
  <c r="E1" i="3"/>
  <c r="A1" i="3"/>
  <c r="C7" i="2"/>
  <c r="AD47" i="1"/>
  <c r="AB36" i="1"/>
  <c r="AK36" i="1" s="1"/>
  <c r="AD36" i="1"/>
  <c r="AE36" i="1"/>
  <c r="AB37" i="1"/>
  <c r="AD37" i="1"/>
  <c r="AE37" i="1"/>
  <c r="AB38" i="1"/>
  <c r="AK38" i="1" s="1"/>
  <c r="AD38" i="1"/>
  <c r="AE38" i="1"/>
  <c r="AC39" i="1"/>
  <c r="AD39" i="1"/>
  <c r="AE39" i="1"/>
  <c r="AB40" i="1"/>
  <c r="AK40" i="1" s="1"/>
  <c r="AD40" i="1"/>
  <c r="AE40" i="1"/>
  <c r="AB41" i="1"/>
  <c r="AK41" i="1" s="1"/>
  <c r="AD41" i="1"/>
  <c r="AE41" i="1"/>
  <c r="AB42" i="1"/>
  <c r="AK42" i="1" s="1"/>
  <c r="AD42" i="1"/>
  <c r="AE42" i="1"/>
  <c r="AB43" i="1"/>
  <c r="AD43" i="1"/>
  <c r="AE43" i="1"/>
  <c r="AC44" i="1"/>
  <c r="AD44" i="1"/>
  <c r="AE44" i="1"/>
  <c r="AB45" i="1"/>
  <c r="AD45" i="1"/>
  <c r="AE45" i="1"/>
  <c r="AC46" i="1"/>
  <c r="AD46" i="1"/>
  <c r="AE46" i="1"/>
  <c r="AC47" i="1"/>
  <c r="AE47" i="1"/>
  <c r="AC48" i="1"/>
  <c r="AD48" i="1"/>
  <c r="AE48" i="1"/>
  <c r="AB49" i="1"/>
  <c r="AK49" i="1" s="1"/>
  <c r="AD49" i="1"/>
  <c r="AE49" i="1"/>
  <c r="AB50" i="1"/>
  <c r="AK50" i="1" s="1"/>
  <c r="AD50" i="1"/>
  <c r="AE50" i="1"/>
  <c r="AB51" i="1"/>
  <c r="AK51" i="1" s="1"/>
  <c r="AD51" i="1"/>
  <c r="AE51" i="1"/>
  <c r="AB52" i="1"/>
  <c r="AD52" i="1"/>
  <c r="AE52" i="1"/>
  <c r="AB53" i="1"/>
  <c r="AK53" i="1" s="1"/>
  <c r="AD53" i="1"/>
  <c r="AE53" i="1"/>
  <c r="AB54" i="1"/>
  <c r="AD54" i="1"/>
  <c r="AE54" i="1"/>
  <c r="AC55" i="1"/>
  <c r="AD55" i="1"/>
  <c r="AE55" i="1"/>
  <c r="AB56" i="1"/>
  <c r="AK56" i="1" s="1"/>
  <c r="AD56" i="1"/>
  <c r="AE56" i="1"/>
  <c r="AC57" i="1"/>
  <c r="AD57" i="1"/>
  <c r="AE57" i="1"/>
  <c r="AB58" i="1"/>
  <c r="AD58" i="1"/>
  <c r="AE58" i="1"/>
  <c r="AB59" i="1"/>
  <c r="AK59" i="1" s="1"/>
  <c r="AD59" i="1"/>
  <c r="AE59" i="1"/>
  <c r="AB60" i="1"/>
  <c r="AD60" i="1"/>
  <c r="AE60" i="1"/>
  <c r="AB61" i="1"/>
  <c r="AK61" i="1" s="1"/>
  <c r="AD61" i="1"/>
  <c r="AE61" i="1"/>
  <c r="AB62" i="1"/>
  <c r="AD62" i="1"/>
  <c r="AE62" i="1"/>
  <c r="AB63" i="1"/>
  <c r="AD63" i="1"/>
  <c r="AE63" i="1"/>
  <c r="AB64" i="1"/>
  <c r="AD64" i="1"/>
  <c r="AE64" i="1"/>
  <c r="AB65" i="1"/>
  <c r="AK65" i="1" s="1"/>
  <c r="AD65" i="1"/>
  <c r="AE65" i="1"/>
  <c r="AC66" i="1"/>
  <c r="AD66" i="1"/>
  <c r="AE66" i="1"/>
  <c r="AB67" i="1"/>
  <c r="AD67" i="1"/>
  <c r="AE67" i="1"/>
  <c r="AC68" i="1"/>
  <c r="AD68" i="1"/>
  <c r="AE68" i="1"/>
  <c r="AC69" i="1"/>
  <c r="AD69" i="1"/>
  <c r="AE69" i="1"/>
  <c r="AB70" i="1"/>
  <c r="AD70" i="1"/>
  <c r="AE70" i="1"/>
  <c r="AB71" i="1"/>
  <c r="AK71" i="1" s="1"/>
  <c r="AD71" i="1"/>
  <c r="AE71" i="1"/>
  <c r="AB72" i="1"/>
  <c r="AK72" i="1" s="1"/>
  <c r="AD72" i="1"/>
  <c r="AE72" i="1"/>
  <c r="AB73" i="1"/>
  <c r="AK73" i="1" s="1"/>
  <c r="AD73" i="1"/>
  <c r="AE73" i="1"/>
  <c r="AB74" i="1"/>
  <c r="AD74" i="1"/>
  <c r="AE74" i="1"/>
  <c r="AB75" i="1"/>
  <c r="AK75" i="1" s="1"/>
  <c r="AD75" i="1"/>
  <c r="AE75" i="1"/>
  <c r="AC76" i="1"/>
  <c r="AD76" i="1"/>
  <c r="AE76" i="1"/>
  <c r="AB77" i="1"/>
  <c r="AK77" i="1" s="1"/>
  <c r="AD77" i="1"/>
  <c r="AE77" i="1"/>
  <c r="AC78" i="1"/>
  <c r="AD78" i="1"/>
  <c r="AE78" i="1"/>
  <c r="AB79" i="1"/>
  <c r="AK79" i="1" s="1"/>
  <c r="AD79" i="1"/>
  <c r="AE79" i="1"/>
  <c r="AC80" i="1"/>
  <c r="AD80" i="1"/>
  <c r="AE80" i="1"/>
  <c r="AB81" i="1"/>
  <c r="AK81" i="1" s="1"/>
  <c r="AD81" i="1"/>
  <c r="AE81" i="1"/>
  <c r="AC82" i="1"/>
  <c r="AD82" i="1"/>
  <c r="AE82" i="1"/>
  <c r="AC83" i="1"/>
  <c r="AD83" i="1"/>
  <c r="AE83" i="1"/>
  <c r="AB84" i="1"/>
  <c r="AD84" i="1"/>
  <c r="AE84" i="1"/>
  <c r="AB85" i="1"/>
  <c r="AK85" i="1" s="1"/>
  <c r="AD85" i="1"/>
  <c r="AE85" i="1"/>
  <c r="AB86" i="1"/>
  <c r="AD86" i="1"/>
  <c r="AE86" i="1"/>
  <c r="AB87" i="1"/>
  <c r="AD87" i="1"/>
  <c r="AE87" i="1"/>
  <c r="AB88" i="1"/>
  <c r="AD88" i="1"/>
  <c r="AE88" i="1"/>
  <c r="AB89" i="1"/>
  <c r="AK89" i="1" s="1"/>
  <c r="AD89" i="1"/>
  <c r="AE89" i="1"/>
  <c r="AB90" i="1"/>
  <c r="AD90" i="1"/>
  <c r="AE90" i="1"/>
  <c r="AB91" i="1"/>
  <c r="AK91" i="1" s="1"/>
  <c r="AD91" i="1"/>
  <c r="AE91" i="1"/>
  <c r="AB92" i="1"/>
  <c r="AC92" i="1" s="1"/>
  <c r="AD92" i="1"/>
  <c r="AE92" i="1"/>
  <c r="AB93" i="1"/>
  <c r="AD93" i="1"/>
  <c r="AE93" i="1"/>
  <c r="AB94" i="1"/>
  <c r="AD94" i="1"/>
  <c r="AE94" i="1"/>
  <c r="AB95" i="1"/>
  <c r="AD95" i="1"/>
  <c r="AE95" i="1"/>
  <c r="AB96" i="1"/>
  <c r="AD96" i="1"/>
  <c r="AE96" i="1"/>
  <c r="AB97" i="1"/>
  <c r="AK97" i="1" s="1"/>
  <c r="AD97" i="1"/>
  <c r="AE97" i="1"/>
  <c r="AB98" i="1"/>
  <c r="AD98" i="1"/>
  <c r="AE98" i="1"/>
  <c r="AB99" i="1"/>
  <c r="AK99" i="1" s="1"/>
  <c r="AD99" i="1"/>
  <c r="AE99" i="1"/>
  <c r="AB100" i="1"/>
  <c r="AK100" i="1" s="1"/>
  <c r="AD100" i="1"/>
  <c r="AE100" i="1"/>
  <c r="AB101" i="1"/>
  <c r="AK101" i="1" s="1"/>
  <c r="AD101" i="1"/>
  <c r="AE101" i="1"/>
  <c r="AB102" i="1"/>
  <c r="AD102" i="1"/>
  <c r="AE102" i="1"/>
  <c r="AB103" i="1"/>
  <c r="AK103" i="1" s="1"/>
  <c r="AD103" i="1"/>
  <c r="AE103" i="1"/>
  <c r="AB104" i="1"/>
  <c r="AD104" i="1"/>
  <c r="AE104" i="1"/>
  <c r="AB105" i="1"/>
  <c r="AK105" i="1" s="1"/>
  <c r="AD105" i="1"/>
  <c r="AE105" i="1"/>
  <c r="AB106" i="1"/>
  <c r="AD106" i="1"/>
  <c r="AE106" i="1"/>
  <c r="AB107" i="1"/>
  <c r="AD107" i="1"/>
  <c r="AE107" i="1"/>
  <c r="AB108" i="1"/>
  <c r="AD108" i="1"/>
  <c r="AE108" i="1"/>
  <c r="AB109" i="1"/>
  <c r="AK109" i="1" s="1"/>
  <c r="AD109" i="1"/>
  <c r="AE109" i="1"/>
  <c r="AB110" i="1"/>
  <c r="AD110" i="1"/>
  <c r="AE110" i="1"/>
  <c r="AB111" i="1"/>
  <c r="AK111" i="1" s="1"/>
  <c r="AD111" i="1"/>
  <c r="AE111" i="1"/>
  <c r="AB112" i="1"/>
  <c r="AD112" i="1"/>
  <c r="AE112" i="1"/>
  <c r="AB113" i="1"/>
  <c r="AD113" i="1"/>
  <c r="AE113" i="1"/>
  <c r="AB114" i="1"/>
  <c r="AK114" i="1" s="1"/>
  <c r="AD114" i="1"/>
  <c r="AE114" i="1"/>
  <c r="AB115" i="1"/>
  <c r="AK115" i="1" s="1"/>
  <c r="AD115" i="1"/>
  <c r="AE115" i="1"/>
  <c r="AB116" i="1"/>
  <c r="AD116" i="1"/>
  <c r="AE116" i="1"/>
  <c r="AB117" i="1"/>
  <c r="AK117" i="1" s="1"/>
  <c r="AD117" i="1"/>
  <c r="AE117" i="1"/>
  <c r="AB118" i="1"/>
  <c r="AD118" i="1"/>
  <c r="AE118" i="1"/>
  <c r="AB119" i="1"/>
  <c r="AK119" i="1" s="1"/>
  <c r="AD119" i="1"/>
  <c r="AE119" i="1"/>
  <c r="AB120" i="1"/>
  <c r="AD120" i="1"/>
  <c r="AE120" i="1"/>
  <c r="AB121" i="1"/>
  <c r="AK121" i="1" s="1"/>
  <c r="AD121" i="1"/>
  <c r="AE121" i="1"/>
  <c r="AB122" i="1"/>
  <c r="AK122" i="1" s="1"/>
  <c r="AD122" i="1"/>
  <c r="AE122" i="1"/>
  <c r="AB123" i="1"/>
  <c r="AK123" i="1" s="1"/>
  <c r="AD123" i="1"/>
  <c r="AE123" i="1"/>
  <c r="AB124" i="1"/>
  <c r="AD124" i="1"/>
  <c r="AE124" i="1"/>
  <c r="AB125" i="1"/>
  <c r="AK125" i="1" s="1"/>
  <c r="AD125" i="1"/>
  <c r="AE125" i="1"/>
  <c r="AB126" i="1"/>
  <c r="AD126" i="1"/>
  <c r="AE126" i="1"/>
  <c r="AB127" i="1"/>
  <c r="AK127" i="1" s="1"/>
  <c r="AD127" i="1"/>
  <c r="AE127" i="1"/>
  <c r="AB128" i="1"/>
  <c r="AK128" i="1" s="1"/>
  <c r="AD128" i="1"/>
  <c r="AE128" i="1"/>
  <c r="AB129" i="1"/>
  <c r="AD129" i="1"/>
  <c r="AE129" i="1"/>
  <c r="AB130" i="1"/>
  <c r="AD130" i="1"/>
  <c r="AE130" i="1"/>
  <c r="AB131" i="1"/>
  <c r="AD131" i="1"/>
  <c r="AE131" i="1"/>
  <c r="AB132" i="1"/>
  <c r="AC132" i="1" s="1"/>
  <c r="AD132" i="1"/>
  <c r="AE132" i="1"/>
  <c r="AB133" i="1"/>
  <c r="AD133" i="1"/>
  <c r="AE133" i="1"/>
  <c r="AB134" i="1"/>
  <c r="AD134" i="1"/>
  <c r="AE134" i="1"/>
  <c r="AB135" i="1"/>
  <c r="AK135" i="1" s="1"/>
  <c r="AD135" i="1"/>
  <c r="AE135" i="1"/>
  <c r="AB136" i="1"/>
  <c r="AD136" i="1"/>
  <c r="AE136" i="1"/>
  <c r="AB137" i="1"/>
  <c r="AK137" i="1" s="1"/>
  <c r="AD137" i="1"/>
  <c r="AE137" i="1"/>
  <c r="AB138" i="1"/>
  <c r="AD138" i="1"/>
  <c r="AE138" i="1"/>
  <c r="AB139" i="1"/>
  <c r="AK139" i="1" s="1"/>
  <c r="AD139" i="1"/>
  <c r="AE139" i="1"/>
  <c r="AB140" i="1"/>
  <c r="AD140" i="1"/>
  <c r="AE140" i="1"/>
  <c r="AB141" i="1"/>
  <c r="AK141" i="1" s="1"/>
  <c r="AD141" i="1"/>
  <c r="AE141" i="1"/>
  <c r="AB142" i="1"/>
  <c r="AD142" i="1"/>
  <c r="AE142" i="1"/>
  <c r="AB143" i="1"/>
  <c r="AK143" i="1" s="1"/>
  <c r="AD143" i="1"/>
  <c r="AE143" i="1"/>
  <c r="AB144" i="1"/>
  <c r="AD144" i="1"/>
  <c r="AE144" i="1"/>
  <c r="AB145" i="1"/>
  <c r="AK145" i="1" s="1"/>
  <c r="AD145" i="1"/>
  <c r="AE145" i="1"/>
  <c r="AB146" i="1"/>
  <c r="AD146" i="1"/>
  <c r="AE146" i="1"/>
  <c r="AB147" i="1"/>
  <c r="H127" i="3" s="1"/>
  <c r="AD147" i="1"/>
  <c r="AE147" i="1"/>
  <c r="AB148" i="1"/>
  <c r="AD148" i="1"/>
  <c r="AE148" i="1"/>
  <c r="AB149" i="1"/>
  <c r="AK149" i="1" s="1"/>
  <c r="AD149" i="1"/>
  <c r="AE149" i="1"/>
  <c r="AB150" i="1"/>
  <c r="AD150" i="1"/>
  <c r="AE150" i="1"/>
  <c r="AB151" i="1"/>
  <c r="AK151" i="1" s="1"/>
  <c r="AD151" i="1"/>
  <c r="AE151" i="1"/>
  <c r="AB152" i="1"/>
  <c r="AK152" i="1" s="1"/>
  <c r="AD152" i="1"/>
  <c r="AE152" i="1"/>
  <c r="AB153" i="1"/>
  <c r="AK153" i="1" s="1"/>
  <c r="AD153" i="1"/>
  <c r="AE153" i="1"/>
  <c r="AB154" i="1"/>
  <c r="AD154" i="1"/>
  <c r="AE154" i="1"/>
  <c r="AB155" i="1"/>
  <c r="AK155" i="1" s="1"/>
  <c r="AD155" i="1"/>
  <c r="AE155" i="1"/>
  <c r="AB156" i="1"/>
  <c r="AD156" i="1"/>
  <c r="AE156" i="1"/>
  <c r="AB157" i="1"/>
  <c r="H23" i="3" s="1"/>
  <c r="AD157" i="1"/>
  <c r="AE157" i="1"/>
  <c r="AB158" i="1"/>
  <c r="AD158" i="1"/>
  <c r="AE158" i="1"/>
  <c r="AB159" i="1"/>
  <c r="AK159" i="1" s="1"/>
  <c r="AD159" i="1"/>
  <c r="AE159" i="1"/>
  <c r="AB160" i="1"/>
  <c r="AD160" i="1"/>
  <c r="AE160" i="1"/>
  <c r="AB161" i="1"/>
  <c r="AK161" i="1" s="1"/>
  <c r="AD161" i="1"/>
  <c r="AE161" i="1"/>
  <c r="AB162" i="1"/>
  <c r="AD162" i="1"/>
  <c r="AE162" i="1"/>
  <c r="AB163" i="1"/>
  <c r="H131" i="3" s="1"/>
  <c r="AD163" i="1"/>
  <c r="AE163" i="1"/>
  <c r="AB164" i="1"/>
  <c r="AD164" i="1"/>
  <c r="AE164" i="1"/>
  <c r="AC165" i="1"/>
  <c r="AD165" i="1"/>
  <c r="AE165" i="1"/>
  <c r="AB166" i="1"/>
  <c r="AK166" i="1" s="1"/>
  <c r="AD166" i="1"/>
  <c r="AE166" i="1"/>
  <c r="AB167" i="1"/>
  <c r="H66" i="3" s="1"/>
  <c r="AD167" i="1"/>
  <c r="AE167" i="1"/>
  <c r="AB168" i="1"/>
  <c r="AD168" i="1"/>
  <c r="AE168" i="1"/>
  <c r="AC29" i="1"/>
  <c r="AD29" i="1"/>
  <c r="AE29" i="1"/>
  <c r="AB30" i="1"/>
  <c r="AD30" i="1"/>
  <c r="AE30" i="1"/>
  <c r="AB31" i="1"/>
  <c r="AK31" i="1" s="1"/>
  <c r="AD31" i="1"/>
  <c r="AE31" i="1"/>
  <c r="AB32" i="1"/>
  <c r="AD32" i="1"/>
  <c r="AE32" i="1"/>
  <c r="AB33" i="1"/>
  <c r="AK33" i="1" s="1"/>
  <c r="AD33" i="1"/>
  <c r="AE33" i="1"/>
  <c r="AB34" i="1"/>
  <c r="AD34" i="1"/>
  <c r="AE34" i="1"/>
  <c r="AB35" i="1"/>
  <c r="AD35" i="1"/>
  <c r="AE35" i="1"/>
  <c r="AE28" i="1"/>
  <c r="AD28" i="1"/>
  <c r="AB28" i="1"/>
  <c r="AK28" i="1" s="1"/>
  <c r="AE27" i="1"/>
  <c r="AD27" i="1"/>
  <c r="AB27" i="1"/>
  <c r="AK27" i="1" s="1"/>
  <c r="AE26" i="1"/>
  <c r="AD26" i="1"/>
  <c r="AB26" i="1"/>
  <c r="AK26" i="1" s="1"/>
  <c r="AE25" i="1"/>
  <c r="AD25" i="1"/>
  <c r="AB25" i="1"/>
  <c r="AE24" i="1"/>
  <c r="AD24" i="1"/>
  <c r="AC24" i="1"/>
  <c r="AE23" i="1"/>
  <c r="AD23" i="1"/>
  <c r="AC23" i="1"/>
  <c r="AE22" i="1"/>
  <c r="AD22" i="1"/>
  <c r="AB22" i="1"/>
  <c r="H69" i="3" s="1"/>
  <c r="AE21" i="1"/>
  <c r="AD21" i="1"/>
  <c r="AB21" i="1"/>
  <c r="AE20" i="1"/>
  <c r="AD20" i="1"/>
  <c r="AB20" i="1"/>
  <c r="AK20" i="1" s="1"/>
  <c r="AC16" i="1"/>
  <c r="AD16" i="1"/>
  <c r="AE16" i="1"/>
  <c r="AB17" i="1"/>
  <c r="AK17" i="1" s="1"/>
  <c r="AD17" i="1"/>
  <c r="AE17" i="1"/>
  <c r="AB18" i="1"/>
  <c r="H159" i="3" s="1"/>
  <c r="AD18" i="1"/>
  <c r="AE18" i="1"/>
  <c r="AC19" i="1"/>
  <c r="AD19" i="1"/>
  <c r="AE19" i="1"/>
  <c r="AE15" i="1"/>
  <c r="AD15" i="1"/>
  <c r="AB15" i="1"/>
  <c r="AE14" i="1"/>
  <c r="AD14" i="1"/>
  <c r="AB14" i="1"/>
  <c r="AE13" i="1"/>
  <c r="AD13" i="1"/>
  <c r="AB13" i="1"/>
  <c r="AK13" i="1" s="1"/>
  <c r="AE12" i="1"/>
  <c r="AD12" i="1"/>
  <c r="AC12" i="1"/>
  <c r="AE11" i="1"/>
  <c r="AD11" i="1"/>
  <c r="AB11" i="1"/>
  <c r="AK11" i="1" s="1"/>
  <c r="AE10" i="1"/>
  <c r="AD10" i="1"/>
  <c r="AB10" i="1"/>
  <c r="AE9" i="1"/>
  <c r="AD9" i="1"/>
  <c r="AB9" i="1"/>
  <c r="H100" i="3" s="1"/>
  <c r="AE8" i="1"/>
  <c r="AD8" i="1"/>
  <c r="AB8" i="1"/>
  <c r="AK8" i="1" s="1"/>
  <c r="AE7" i="1"/>
  <c r="AD7" i="1"/>
  <c r="AB7" i="1"/>
  <c r="AE6" i="1"/>
  <c r="AD6" i="1"/>
  <c r="AB6" i="1"/>
  <c r="AE5" i="1"/>
  <c r="AD5" i="1"/>
  <c r="AB5" i="1"/>
  <c r="AE4" i="1"/>
  <c r="AD4" i="1"/>
  <c r="AB4" i="1"/>
  <c r="AK4" i="1" s="1"/>
  <c r="AE3" i="1"/>
  <c r="AD3" i="1"/>
  <c r="AB3" i="1"/>
  <c r="H105" i="3" s="1"/>
  <c r="AE2" i="1"/>
  <c r="AD2" i="1"/>
  <c r="AB2" i="1"/>
  <c r="H27" i="3"/>
  <c r="AC166" i="1"/>
  <c r="H92" i="3"/>
  <c r="AC152" i="1"/>
  <c r="H106" i="3"/>
  <c r="H150" i="3"/>
  <c r="H146" i="3"/>
  <c r="H144" i="3"/>
  <c r="H142" i="3"/>
  <c r="H137" i="3"/>
  <c r="H134" i="3"/>
  <c r="H133" i="3"/>
  <c r="H132" i="3"/>
  <c r="H95" i="3"/>
  <c r="AC86" i="1"/>
  <c r="AC72" i="1"/>
  <c r="AC50" i="1"/>
  <c r="AC13" i="1"/>
  <c r="AC31" i="1"/>
  <c r="H160" i="3"/>
  <c r="H123" i="3"/>
  <c r="H113" i="3"/>
  <c r="AC139" i="1"/>
  <c r="AC125" i="1"/>
  <c r="AC117" i="1"/>
  <c r="H141" i="3"/>
  <c r="AC111" i="1"/>
  <c r="H138" i="3"/>
  <c r="H136" i="3"/>
  <c r="AC105" i="1"/>
  <c r="AC103" i="1"/>
  <c r="H135" i="3"/>
  <c r="AC101" i="1"/>
  <c r="AC99" i="1"/>
  <c r="AC97" i="1"/>
  <c r="AC91" i="1"/>
  <c r="AC89" i="1"/>
  <c r="AC85" i="1"/>
  <c r="AC79" i="1"/>
  <c r="AC77" i="1"/>
  <c r="AC75" i="1"/>
  <c r="AC71" i="1"/>
  <c r="H67" i="3"/>
  <c r="AC65" i="1"/>
  <c r="H65" i="3"/>
  <c r="AC61" i="1"/>
  <c r="AC53" i="1"/>
  <c r="AC51" i="1"/>
  <c r="AC42" i="1"/>
  <c r="AC38" i="1"/>
  <c r="AC36" i="1"/>
  <c r="H7" i="3" l="1"/>
  <c r="H18" i="3"/>
  <c r="H139" i="3"/>
  <c r="H8" i="3"/>
  <c r="H85" i="3"/>
  <c r="AC109" i="1"/>
  <c r="AC119" i="1"/>
  <c r="AC135" i="1"/>
  <c r="H70" i="3"/>
  <c r="H149" i="3"/>
  <c r="H84" i="3"/>
  <c r="H41" i="3"/>
  <c r="H89" i="3"/>
  <c r="H43" i="3"/>
  <c r="H79" i="3"/>
  <c r="AC149" i="1"/>
  <c r="H38" i="3"/>
  <c r="AC137" i="1"/>
  <c r="AC141" i="1"/>
  <c r="AC143" i="1"/>
  <c r="H122" i="3"/>
  <c r="H114" i="3"/>
  <c r="AC26" i="1"/>
  <c r="AC56" i="1"/>
  <c r="H35" i="3"/>
  <c r="H31" i="3"/>
  <c r="AC5" i="1"/>
  <c r="AK5" i="1"/>
  <c r="AC10" i="1"/>
  <c r="AK10" i="1"/>
  <c r="H157" i="3"/>
  <c r="AC159" i="1"/>
  <c r="H109" i="3"/>
  <c r="H101" i="3"/>
  <c r="AK2" i="1"/>
  <c r="AC6" i="1"/>
  <c r="AK6" i="1"/>
  <c r="H93" i="3"/>
  <c r="AK7" i="1"/>
  <c r="AC9" i="1"/>
  <c r="AK9" i="1"/>
  <c r="H111" i="3"/>
  <c r="AK15" i="1"/>
  <c r="H112" i="3"/>
  <c r="AK18" i="1"/>
  <c r="H155" i="3"/>
  <c r="AK22" i="1"/>
  <c r="AC35" i="1"/>
  <c r="AK35" i="1"/>
  <c r="AC30" i="1"/>
  <c r="AK30" i="1"/>
  <c r="AC168" i="1"/>
  <c r="AK168" i="1"/>
  <c r="AC164" i="1"/>
  <c r="AK164" i="1"/>
  <c r="AC162" i="1"/>
  <c r="AK162" i="1"/>
  <c r="AC160" i="1"/>
  <c r="AK160" i="1"/>
  <c r="AC158" i="1"/>
  <c r="AK158" i="1"/>
  <c r="AC156" i="1"/>
  <c r="AK156" i="1"/>
  <c r="H86" i="3"/>
  <c r="AK154" i="1"/>
  <c r="AC150" i="1"/>
  <c r="AK150" i="1"/>
  <c r="AC148" i="1"/>
  <c r="AK148" i="1"/>
  <c r="AC146" i="1"/>
  <c r="AK146" i="1"/>
  <c r="AC144" i="1"/>
  <c r="AK144" i="1"/>
  <c r="AC142" i="1"/>
  <c r="AK142" i="1"/>
  <c r="AC140" i="1"/>
  <c r="AK140" i="1"/>
  <c r="AC138" i="1"/>
  <c r="AK138" i="1"/>
  <c r="AC136" i="1"/>
  <c r="AK136" i="1"/>
  <c r="AC134" i="1"/>
  <c r="AK134" i="1"/>
  <c r="H74" i="3"/>
  <c r="AK132" i="1"/>
  <c r="AC130" i="1"/>
  <c r="AK130" i="1"/>
  <c r="AC126" i="1"/>
  <c r="AK126" i="1"/>
  <c r="H29" i="3"/>
  <c r="AK124" i="1"/>
  <c r="AC120" i="1"/>
  <c r="AK120" i="1"/>
  <c r="AC118" i="1"/>
  <c r="AK118" i="1"/>
  <c r="H24" i="3"/>
  <c r="AK116" i="1"/>
  <c r="AC112" i="1"/>
  <c r="AK112" i="1"/>
  <c r="AC110" i="1"/>
  <c r="AK110" i="1"/>
  <c r="AC108" i="1"/>
  <c r="AK108" i="1"/>
  <c r="AC106" i="1"/>
  <c r="AK106" i="1"/>
  <c r="AC104" i="1"/>
  <c r="AK104" i="1"/>
  <c r="AC102" i="1"/>
  <c r="AK102" i="1"/>
  <c r="AC98" i="1"/>
  <c r="AK98" i="1"/>
  <c r="AC96" i="1"/>
  <c r="AK96" i="1"/>
  <c r="AC94" i="1"/>
  <c r="AK94" i="1"/>
  <c r="H49" i="3"/>
  <c r="AK92" i="1"/>
  <c r="AC90" i="1"/>
  <c r="AK90" i="1"/>
  <c r="AC88" i="1"/>
  <c r="AK88" i="1"/>
  <c r="H53" i="3"/>
  <c r="AK86" i="1"/>
  <c r="AC84" i="1"/>
  <c r="AK84" i="1"/>
  <c r="AC74" i="1"/>
  <c r="AK74" i="1"/>
  <c r="AC70" i="1"/>
  <c r="AK70" i="1"/>
  <c r="AC64" i="1"/>
  <c r="AK64" i="1"/>
  <c r="AC62" i="1"/>
  <c r="AK62" i="1"/>
  <c r="AC60" i="1"/>
  <c r="AK60" i="1"/>
  <c r="AC58" i="1"/>
  <c r="AK58" i="1"/>
  <c r="AC54" i="1"/>
  <c r="AK54" i="1"/>
  <c r="AC52" i="1"/>
  <c r="AK52" i="1"/>
  <c r="AC45" i="1"/>
  <c r="AK45" i="1"/>
  <c r="AC43" i="1"/>
  <c r="AK43" i="1"/>
  <c r="H143" i="3"/>
  <c r="AK37" i="1"/>
  <c r="H116" i="3"/>
  <c r="AK3" i="1"/>
  <c r="AC14" i="1"/>
  <c r="AK14" i="1"/>
  <c r="AC21" i="1"/>
  <c r="AK21" i="1"/>
  <c r="AC25" i="1"/>
  <c r="AK25" i="1"/>
  <c r="AC34" i="1"/>
  <c r="AK34" i="1"/>
  <c r="AC32" i="1"/>
  <c r="AK32" i="1"/>
  <c r="AC167" i="1"/>
  <c r="AK167" i="1"/>
  <c r="AC163" i="1"/>
  <c r="AK163" i="1"/>
  <c r="AC157" i="1"/>
  <c r="AK157" i="1"/>
  <c r="AC147" i="1"/>
  <c r="AK147" i="1"/>
  <c r="AC133" i="1"/>
  <c r="I82" i="3" s="1"/>
  <c r="AK133" i="1"/>
  <c r="AC131" i="1"/>
  <c r="AK131" i="1"/>
  <c r="AC129" i="1"/>
  <c r="AK129" i="1"/>
  <c r="AC113" i="1"/>
  <c r="AK113" i="1"/>
  <c r="AC107" i="1"/>
  <c r="AK107" i="1"/>
  <c r="AC95" i="1"/>
  <c r="AK95" i="1"/>
  <c r="AC93" i="1"/>
  <c r="I24" i="3" s="1"/>
  <c r="AK93" i="1"/>
  <c r="AC87" i="1"/>
  <c r="AK87" i="1"/>
  <c r="AC67" i="1"/>
  <c r="AK67" i="1"/>
  <c r="AC63" i="1"/>
  <c r="AK63" i="1"/>
  <c r="H55" i="3"/>
  <c r="H130" i="3"/>
  <c r="H28" i="3"/>
  <c r="H36" i="3"/>
  <c r="H63" i="3"/>
  <c r="H75" i="3"/>
  <c r="H77" i="3"/>
  <c r="H81" i="3"/>
  <c r="H151" i="3"/>
  <c r="H166" i="3"/>
  <c r="AC33" i="1"/>
  <c r="H14" i="3"/>
  <c r="AC7" i="1"/>
  <c r="H54" i="3"/>
  <c r="H126" i="3"/>
  <c r="H148" i="3"/>
  <c r="AC124" i="1"/>
  <c r="H33" i="3"/>
  <c r="H16" i="3"/>
  <c r="H2" i="3"/>
  <c r="H4" i="3"/>
  <c r="I100" i="3"/>
  <c r="H124" i="3"/>
  <c r="H71" i="3"/>
  <c r="H22" i="3"/>
  <c r="H15" i="3"/>
  <c r="H125" i="3"/>
  <c r="H104" i="3"/>
  <c r="H163" i="3"/>
  <c r="H128" i="3"/>
  <c r="H5" i="3"/>
  <c r="H10" i="3"/>
  <c r="I72" i="3"/>
  <c r="H61" i="3"/>
  <c r="H145" i="3"/>
  <c r="H87" i="3"/>
  <c r="H21" i="3"/>
  <c r="H37" i="3"/>
  <c r="AC41" i="1"/>
  <c r="H50" i="3"/>
  <c r="AC100" i="1"/>
  <c r="I66" i="3" s="1"/>
  <c r="AC114" i="1"/>
  <c r="AC116" i="1"/>
  <c r="I44" i="3" s="1"/>
  <c r="AC122" i="1"/>
  <c r="AC128" i="1"/>
  <c r="AC154" i="1"/>
  <c r="I61" i="3" s="1"/>
  <c r="H118" i="3"/>
  <c r="I88" i="3"/>
  <c r="AC11" i="1"/>
  <c r="H72" i="3"/>
  <c r="H94" i="3"/>
  <c r="H152" i="3"/>
  <c r="H121" i="3"/>
  <c r="H98" i="3"/>
  <c r="H90" i="3"/>
  <c r="H158" i="3"/>
  <c r="H12" i="3"/>
  <c r="H32" i="3"/>
  <c r="H96" i="3"/>
  <c r="H26" i="3"/>
  <c r="H20" i="3"/>
  <c r="H17" i="3"/>
  <c r="H13" i="3"/>
  <c r="H76" i="3"/>
  <c r="H51" i="3"/>
  <c r="H57" i="3"/>
  <c r="H102" i="3"/>
  <c r="H6" i="3"/>
  <c r="H161" i="3"/>
  <c r="I160" i="3"/>
  <c r="I120" i="3"/>
  <c r="I140" i="3"/>
  <c r="H120" i="3"/>
  <c r="AC161" i="1"/>
  <c r="AC27" i="1"/>
  <c r="AC18" i="1"/>
  <c r="I156" i="3" s="1"/>
  <c r="AC15" i="1"/>
  <c r="I84" i="3"/>
  <c r="I16" i="3"/>
  <c r="I18" i="3"/>
  <c r="I33" i="3"/>
  <c r="I36" i="3"/>
  <c r="I41" i="3"/>
  <c r="AC4" i="1"/>
  <c r="H58" i="3"/>
  <c r="H9" i="3"/>
  <c r="I64" i="3"/>
  <c r="H115" i="3"/>
  <c r="I51" i="3"/>
  <c r="H48" i="3"/>
  <c r="H39" i="3"/>
  <c r="H154" i="3"/>
  <c r="H82" i="3"/>
  <c r="AC2" i="1"/>
  <c r="I104" i="3" s="1"/>
  <c r="I77" i="3"/>
  <c r="I63" i="3"/>
  <c r="H3" i="3"/>
  <c r="H52" i="3"/>
  <c r="H59" i="3"/>
  <c r="H153" i="3"/>
  <c r="H110" i="3"/>
  <c r="I47" i="3"/>
  <c r="H167" i="3"/>
  <c r="H168" i="3"/>
  <c r="AC20" i="1"/>
  <c r="I168" i="3" s="1"/>
  <c r="I56" i="3"/>
  <c r="H165" i="3"/>
  <c r="H46" i="3"/>
  <c r="H44" i="3"/>
  <c r="H19" i="3"/>
  <c r="H78" i="3"/>
  <c r="I19" i="3"/>
  <c r="I135" i="3"/>
  <c r="I14" i="3"/>
  <c r="H47" i="3"/>
  <c r="H103" i="3"/>
  <c r="H156" i="3"/>
  <c r="H40" i="3"/>
  <c r="H97" i="3"/>
  <c r="H140" i="3"/>
  <c r="H25" i="3"/>
  <c r="I134" i="3"/>
  <c r="I15" i="3"/>
  <c r="H88" i="3"/>
  <c r="H83" i="3"/>
  <c r="H68" i="3"/>
  <c r="H62" i="3"/>
  <c r="H64" i="3"/>
  <c r="AC22" i="1"/>
  <c r="H60" i="3"/>
  <c r="H117" i="3"/>
  <c r="AC37" i="1"/>
  <c r="AC17" i="1"/>
  <c r="H107" i="3"/>
  <c r="AC3" i="1"/>
  <c r="AC8" i="1"/>
  <c r="I96" i="3" s="1"/>
  <c r="H108" i="3"/>
  <c r="AC28" i="1"/>
  <c r="H11" i="3"/>
  <c r="H164" i="3"/>
  <c r="AC155" i="1"/>
  <c r="H162" i="3"/>
  <c r="AC153" i="1"/>
  <c r="I118" i="3" s="1"/>
  <c r="H45" i="3"/>
  <c r="AC151" i="1"/>
  <c r="I21" i="3" s="1"/>
  <c r="H42" i="3"/>
  <c r="AC145" i="1"/>
  <c r="I42" i="3" s="1"/>
  <c r="AC127" i="1"/>
  <c r="H99" i="3"/>
  <c r="AC123" i="1"/>
  <c r="H147" i="3"/>
  <c r="H34" i="3"/>
  <c r="AC121" i="1"/>
  <c r="I12" i="3" s="1"/>
  <c r="H30" i="3"/>
  <c r="AC115" i="1"/>
  <c r="I30" i="3" s="1"/>
  <c r="H91" i="3"/>
  <c r="AC81" i="1"/>
  <c r="I91" i="3" s="1"/>
  <c r="H129" i="3"/>
  <c r="AC73" i="1"/>
  <c r="I165" i="3" s="1"/>
  <c r="H80" i="3"/>
  <c r="AC59" i="1"/>
  <c r="I166" i="3" s="1"/>
  <c r="H73" i="3"/>
  <c r="AC49" i="1"/>
  <c r="H119" i="3"/>
  <c r="AC40" i="1"/>
  <c r="H56" i="3"/>
  <c r="I151" i="3" l="1"/>
  <c r="I20" i="3"/>
  <c r="I59" i="3"/>
  <c r="I49" i="3"/>
  <c r="I126" i="3"/>
  <c r="I39" i="3"/>
  <c r="I147" i="3"/>
  <c r="I11" i="3"/>
  <c r="I57" i="3"/>
  <c r="I32" i="3"/>
  <c r="I22" i="3"/>
  <c r="I4" i="3"/>
  <c r="I74" i="3"/>
  <c r="I31" i="3"/>
  <c r="I119" i="3"/>
  <c r="I85" i="3"/>
  <c r="I164" i="3"/>
  <c r="I107" i="3"/>
  <c r="I58" i="3"/>
  <c r="I137" i="3"/>
  <c r="I73" i="3"/>
  <c r="I45" i="3"/>
  <c r="I79" i="3"/>
  <c r="I28" i="3"/>
  <c r="I78" i="3"/>
  <c r="I98" i="3"/>
  <c r="I130" i="3"/>
  <c r="I69" i="3"/>
  <c r="I52" i="3"/>
  <c r="I46" i="3"/>
  <c r="I117" i="3"/>
  <c r="I153" i="3"/>
  <c r="I144" i="3"/>
  <c r="I154" i="3"/>
  <c r="I60" i="3"/>
  <c r="I141" i="3"/>
  <c r="I105" i="3"/>
  <c r="I152" i="3"/>
  <c r="I43" i="3"/>
  <c r="I149" i="3"/>
  <c r="I7" i="3"/>
  <c r="I101" i="3"/>
  <c r="I106" i="3"/>
  <c r="I125" i="3"/>
  <c r="I76" i="3"/>
  <c r="I67" i="3"/>
  <c r="I167" i="3"/>
  <c r="I109" i="3"/>
  <c r="I155" i="3"/>
  <c r="I50" i="3"/>
  <c r="I122" i="3"/>
  <c r="I133" i="3"/>
  <c r="I163" i="3"/>
  <c r="I13" i="3"/>
  <c r="I123" i="3"/>
  <c r="I26" i="3"/>
  <c r="I83" i="3"/>
  <c r="I150" i="3"/>
  <c r="I113" i="3"/>
  <c r="I48" i="3"/>
  <c r="I90" i="3"/>
  <c r="I17" i="3"/>
  <c r="I3" i="3"/>
  <c r="I145" i="3"/>
  <c r="I89" i="3"/>
  <c r="I93" i="3"/>
  <c r="I139" i="3"/>
  <c r="I95" i="3"/>
  <c r="I136" i="3"/>
  <c r="I54" i="3"/>
  <c r="I81" i="3"/>
  <c r="I146" i="3"/>
  <c r="I131" i="3"/>
  <c r="I71" i="3"/>
  <c r="I143" i="3"/>
  <c r="I27" i="3"/>
  <c r="I5" i="3"/>
  <c r="I2" i="3"/>
  <c r="I97" i="3"/>
  <c r="I111" i="3"/>
  <c r="I38" i="3"/>
  <c r="I161" i="3"/>
  <c r="I110" i="3"/>
  <c r="I35" i="3"/>
  <c r="I23" i="3"/>
  <c r="I128" i="3"/>
  <c r="I132" i="3"/>
  <c r="I148" i="3"/>
  <c r="I87" i="3"/>
  <c r="I108" i="3"/>
  <c r="I92" i="3"/>
  <c r="I70" i="3"/>
  <c r="I8" i="3"/>
  <c r="I138" i="3"/>
  <c r="I62" i="3"/>
  <c r="I115" i="3"/>
  <c r="I121" i="3"/>
  <c r="I127" i="3"/>
  <c r="I116" i="3"/>
  <c r="I9" i="3"/>
  <c r="I10" i="3"/>
  <c r="I158" i="3"/>
  <c r="I65" i="3"/>
  <c r="I80" i="3"/>
  <c r="I75" i="3"/>
  <c r="I34" i="3"/>
  <c r="I29" i="3"/>
  <c r="I162" i="3"/>
  <c r="I157" i="3"/>
  <c r="I142" i="3"/>
  <c r="I6" i="3"/>
  <c r="I112" i="3"/>
  <c r="I102" i="3"/>
  <c r="I68" i="3"/>
  <c r="I37" i="3"/>
  <c r="I40" i="3"/>
  <c r="I129" i="3"/>
  <c r="I124" i="3"/>
  <c r="I99" i="3"/>
  <c r="I94" i="3"/>
  <c r="I86" i="3"/>
  <c r="I114" i="3"/>
  <c r="I55" i="3"/>
  <c r="I159" i="3"/>
  <c r="I53" i="3"/>
  <c r="I103" i="3"/>
  <c r="I25" i="3"/>
</calcChain>
</file>

<file path=xl/sharedStrings.xml><?xml version="1.0" encoding="utf-8"?>
<sst xmlns="http://schemas.openxmlformats.org/spreadsheetml/2006/main" count="1690" uniqueCount="428">
  <si>
    <t>YEAR</t>
  </si>
  <si>
    <t>SPNAME</t>
  </si>
  <si>
    <t>MONTH</t>
  </si>
  <si>
    <t>DAY</t>
  </si>
  <si>
    <t>BATCH</t>
  </si>
  <si>
    <t>ENVNO</t>
  </si>
  <si>
    <t>WEIGHT</t>
  </si>
  <si>
    <t>TOTAL</t>
  </si>
  <si>
    <t>SEX</t>
  </si>
  <si>
    <t>STAGE</t>
  </si>
  <si>
    <t>COMMENT</t>
  </si>
  <si>
    <t>TOTAL2</t>
  </si>
  <si>
    <t>SIZE</t>
  </si>
  <si>
    <t>FISHID</t>
  </si>
  <si>
    <t>GROUPNUM</t>
  </si>
  <si>
    <t>STRUC</t>
  </si>
  <si>
    <t>WATER</t>
  </si>
  <si>
    <t>TYPE</t>
  </si>
  <si>
    <t>AREA</t>
  </si>
  <si>
    <t>SELECTED</t>
  </si>
  <si>
    <t>Sheepshead</t>
  </si>
  <si>
    <t>2</t>
  </si>
  <si>
    <t>3</t>
  </si>
  <si>
    <t>2008051400001140001</t>
  </si>
  <si>
    <t>356</t>
  </si>
  <si>
    <t>306</t>
  </si>
  <si>
    <t>C</t>
  </si>
  <si>
    <t>BAY</t>
  </si>
  <si>
    <t>2008051400001140002</t>
  </si>
  <si>
    <t>2008052200001220001</t>
  </si>
  <si>
    <t>307</t>
  </si>
  <si>
    <t>1</t>
  </si>
  <si>
    <t>2008052200001220002</t>
  </si>
  <si>
    <t>2008052200001220003</t>
  </si>
  <si>
    <t>2008052200001220004</t>
  </si>
  <si>
    <t>2008052200001220005</t>
  </si>
  <si>
    <t>2008052200001220006</t>
  </si>
  <si>
    <t>2008060300001260001</t>
  </si>
  <si>
    <t>2008060400001290001</t>
  </si>
  <si>
    <t>2008060500003230001</t>
  </si>
  <si>
    <t>2008060700003240001</t>
  </si>
  <si>
    <t>R</t>
  </si>
  <si>
    <t>2008061100001420001</t>
  </si>
  <si>
    <t>2008061100001420002</t>
  </si>
  <si>
    <t>2008061106070560001</t>
  </si>
  <si>
    <t>2008061106070560002</t>
  </si>
  <si>
    <t>2008061106070560003</t>
  </si>
  <si>
    <t>2008061106070560004</t>
  </si>
  <si>
    <t>2008061900001740001</t>
  </si>
  <si>
    <t>2008061900001740002</t>
  </si>
  <si>
    <t>2008061900001740003</t>
  </si>
  <si>
    <t>2008061900001740004</t>
  </si>
  <si>
    <t>2008061900001740005</t>
  </si>
  <si>
    <t>2008061900001740006</t>
  </si>
  <si>
    <t>2008061900001740007</t>
  </si>
  <si>
    <t>2008061900001740008</t>
  </si>
  <si>
    <t>2008061900001740009</t>
  </si>
  <si>
    <t>2008062100003250001</t>
  </si>
  <si>
    <t>2008062100003250002</t>
  </si>
  <si>
    <t>2008062100003250003</t>
  </si>
  <si>
    <t>2008062100003250004</t>
  </si>
  <si>
    <t>2008062100003250005</t>
  </si>
  <si>
    <t>2008062100003250006</t>
  </si>
  <si>
    <t>2008062100003250007</t>
  </si>
  <si>
    <t>2008062300003260001</t>
  </si>
  <si>
    <t>4</t>
  </si>
  <si>
    <t>2008062500001720001</t>
  </si>
  <si>
    <t>625</t>
  </si>
  <si>
    <t>OCEAN</t>
  </si>
  <si>
    <t>RACK, 1ST ISLAND</t>
  </si>
  <si>
    <t>2008062600001750001</t>
  </si>
  <si>
    <t>S</t>
  </si>
  <si>
    <t>1ST ISLAND</t>
  </si>
  <si>
    <t>2008062600001750002</t>
  </si>
  <si>
    <t>2008062600001750003</t>
  </si>
  <si>
    <t>Long Bay Pointe</t>
  </si>
  <si>
    <t>2008062800001790001</t>
  </si>
  <si>
    <t>2008062800001790002</t>
  </si>
  <si>
    <t>2008062800001790003</t>
  </si>
  <si>
    <t>Little Creek Marina</t>
  </si>
  <si>
    <t>2008062900001800001</t>
  </si>
  <si>
    <t>2008070700003270001</t>
  </si>
  <si>
    <t>2008070700003280001</t>
  </si>
  <si>
    <t>2008070800003290001</t>
  </si>
  <si>
    <t>2008070800003290002</t>
  </si>
  <si>
    <t>2008070800003290003</t>
  </si>
  <si>
    <t>2008070800003290004</t>
  </si>
  <si>
    <t>2008070800003290005</t>
  </si>
  <si>
    <t>5</t>
  </si>
  <si>
    <t>2008070800003290006</t>
  </si>
  <si>
    <t>NICK SANTOAY</t>
  </si>
  <si>
    <t>2008072000001940051</t>
  </si>
  <si>
    <t>DAVID OSWALD</t>
  </si>
  <si>
    <t>2008072000001940052</t>
  </si>
  <si>
    <t>2008072000001940053</t>
  </si>
  <si>
    <t>2008072000001940054</t>
  </si>
  <si>
    <t>2008072000001940055</t>
  </si>
  <si>
    <t>KAY ALLEY</t>
  </si>
  <si>
    <t>2008072000001940056</t>
  </si>
  <si>
    <t>2008072606070830001</t>
  </si>
  <si>
    <t>2008072606070830002</t>
  </si>
  <si>
    <t>NO MUSCLE ,STOMACH,OR GONAD</t>
  </si>
  <si>
    <t>2008080400001950058</t>
  </si>
  <si>
    <t>GOT GONAD</t>
  </si>
  <si>
    <t>2008080400001950059</t>
  </si>
  <si>
    <t>NO GONADS</t>
  </si>
  <si>
    <t>2008080400001950060</t>
  </si>
  <si>
    <t>2ND ISLAND -POPE HAETINE (034)</t>
  </si>
  <si>
    <t>2008080400001950061</t>
  </si>
  <si>
    <t>2008080505052790001</t>
  </si>
  <si>
    <t>LC001</t>
  </si>
  <si>
    <t>2008081100001980001</t>
  </si>
  <si>
    <t>LC002</t>
  </si>
  <si>
    <t>2008081100001980002</t>
  </si>
  <si>
    <t>LC003</t>
  </si>
  <si>
    <t>2008081100001980003</t>
  </si>
  <si>
    <t>LC004</t>
  </si>
  <si>
    <t>2008081100001980004</t>
  </si>
  <si>
    <t>68</t>
  </si>
  <si>
    <t>2008081300002040001</t>
  </si>
  <si>
    <t>69</t>
  </si>
  <si>
    <t>2008081300002040002</t>
  </si>
  <si>
    <t>70</t>
  </si>
  <si>
    <t>2008081300002040003</t>
  </si>
  <si>
    <t>71</t>
  </si>
  <si>
    <t>2008081300002040004</t>
  </si>
  <si>
    <t>2008081300002050001</t>
  </si>
  <si>
    <t>371</t>
  </si>
  <si>
    <t>2008081300002050002</t>
  </si>
  <si>
    <t>2008081505053560001</t>
  </si>
  <si>
    <t>390</t>
  </si>
  <si>
    <t>2008081600003300001</t>
  </si>
  <si>
    <t>2008081600003300002</t>
  </si>
  <si>
    <t>2008081600003300003</t>
  </si>
  <si>
    <t>2008082306071430001</t>
  </si>
  <si>
    <t>2008082400003310001</t>
  </si>
  <si>
    <t>2008082600002120001</t>
  </si>
  <si>
    <t>2008091400003320001</t>
  </si>
  <si>
    <t>2008101700002660001</t>
  </si>
  <si>
    <t>2008101700002660002</t>
  </si>
  <si>
    <t>2008101700002660003</t>
  </si>
  <si>
    <t>2008102100002730001</t>
  </si>
  <si>
    <t>2008102100002730002</t>
  </si>
  <si>
    <t>2008102100002730003</t>
  </si>
  <si>
    <t>2008102100002730004</t>
  </si>
  <si>
    <t>2008102100002730005</t>
  </si>
  <si>
    <t>2008102100002730006</t>
  </si>
  <si>
    <t>2008102100002730007</t>
  </si>
  <si>
    <t>2008102100002730008</t>
  </si>
  <si>
    <t>2008102100002730009</t>
  </si>
  <si>
    <t>2008102100002730010</t>
  </si>
  <si>
    <t>2008102100002730011</t>
  </si>
  <si>
    <t>2008102100002730012</t>
  </si>
  <si>
    <t>2008102100002730013</t>
  </si>
  <si>
    <t>2008102100002730014</t>
  </si>
  <si>
    <t>2008102100002730015</t>
  </si>
  <si>
    <t>2008102100002730016</t>
  </si>
  <si>
    <t>2008102100002730017</t>
  </si>
  <si>
    <t>2008102100002730018</t>
  </si>
  <si>
    <t>2008102100002730019</t>
  </si>
  <si>
    <t>2008102100002730020</t>
  </si>
  <si>
    <t>2008102100002730021</t>
  </si>
  <si>
    <t>2008102100002730022</t>
  </si>
  <si>
    <t>2008102100002730023</t>
  </si>
  <si>
    <t>2008102100002730024</t>
  </si>
  <si>
    <t>2008102100002730025</t>
  </si>
  <si>
    <t>2008102100002730026</t>
  </si>
  <si>
    <t>2008102100002730027</t>
  </si>
  <si>
    <t>2008102100002730028</t>
  </si>
  <si>
    <t>2008102100002730029</t>
  </si>
  <si>
    <t>2008102100002730030</t>
  </si>
  <si>
    <t>2008102100002730031</t>
  </si>
  <si>
    <t>2008102100002730032</t>
  </si>
  <si>
    <t>2008102100002730033</t>
  </si>
  <si>
    <t>2008102100002730034</t>
  </si>
  <si>
    <t>2008102100002730035</t>
  </si>
  <si>
    <t>2008102100002730036</t>
  </si>
  <si>
    <t>2008102100002730037</t>
  </si>
  <si>
    <t>2008102100002730038</t>
  </si>
  <si>
    <t>2008102100002730039</t>
  </si>
  <si>
    <t>2008102100002730040</t>
  </si>
  <si>
    <t>2008102100002730041</t>
  </si>
  <si>
    <t>2008102100002730042</t>
  </si>
  <si>
    <t>2008102100002730043</t>
  </si>
  <si>
    <t>2008102100002730044</t>
  </si>
  <si>
    <t>2008102100002730045</t>
  </si>
  <si>
    <t>2008102100002730046</t>
  </si>
  <si>
    <t>2008102100002730047</t>
  </si>
  <si>
    <t>2008102100002730048</t>
  </si>
  <si>
    <t>2008102100002730049</t>
  </si>
  <si>
    <t>2008102100002730050</t>
  </si>
  <si>
    <t>2008102100002740001</t>
  </si>
  <si>
    <t>2008102100002740002</t>
  </si>
  <si>
    <t>2008102100002740003</t>
  </si>
  <si>
    <t>2008102100002740004</t>
  </si>
  <si>
    <t>2008102100002740005</t>
  </si>
  <si>
    <t>2008102100002740006</t>
  </si>
  <si>
    <t>2008102100002740007</t>
  </si>
  <si>
    <t>2008102100002740008</t>
  </si>
  <si>
    <t>2008102100002740009</t>
  </si>
  <si>
    <t>2008102100002740010</t>
  </si>
  <si>
    <t>2008102100002740011</t>
  </si>
  <si>
    <t>2008102100002740012</t>
  </si>
  <si>
    <t>2008102100002740013</t>
  </si>
  <si>
    <t>2008102100002740014</t>
  </si>
  <si>
    <t>2008102100002740015</t>
  </si>
  <si>
    <t>2008102100002740016</t>
  </si>
  <si>
    <t>2008102100002740017</t>
  </si>
  <si>
    <t>2008102100002740018</t>
  </si>
  <si>
    <t>2008102100002740019</t>
  </si>
  <si>
    <t>2008102100002740020</t>
  </si>
  <si>
    <t>2008102100002740021</t>
  </si>
  <si>
    <t>2008102100002740022</t>
  </si>
  <si>
    <t>2008102100002810001</t>
  </si>
  <si>
    <t>347</t>
  </si>
  <si>
    <t>2008102100002810002</t>
  </si>
  <si>
    <t>2008102100002810003</t>
  </si>
  <si>
    <t>2008102300002890001</t>
  </si>
  <si>
    <t>2008102300002890002</t>
  </si>
  <si>
    <t>2008102300002890003</t>
  </si>
  <si>
    <t>2008102905054360001</t>
  </si>
  <si>
    <t>2008111006003030001</t>
  </si>
  <si>
    <t>2008111006003030002</t>
  </si>
  <si>
    <t>2008111006003030003</t>
  </si>
  <si>
    <t>OTOAGE</t>
  </si>
  <si>
    <t>YOBOTO</t>
  </si>
  <si>
    <t>difference</t>
  </si>
  <si>
    <t>OTOAGED</t>
  </si>
  <si>
    <t>AP8-001</t>
  </si>
  <si>
    <t>AP8-002</t>
  </si>
  <si>
    <t>AP8-003</t>
  </si>
  <si>
    <t>AP8-004</t>
  </si>
  <si>
    <t>AP8-005</t>
  </si>
  <si>
    <t>AP8-006</t>
  </si>
  <si>
    <t>AP8-007</t>
  </si>
  <si>
    <t>AP8-008</t>
  </si>
  <si>
    <t>AP8-009</t>
  </si>
  <si>
    <t>AP8-010</t>
  </si>
  <si>
    <t>AP8-012</t>
  </si>
  <si>
    <t>AP8-011</t>
  </si>
  <si>
    <t>AP8-013</t>
  </si>
  <si>
    <t>AP8-014</t>
  </si>
  <si>
    <t>JBFISHID</t>
  </si>
  <si>
    <t>AP8-048</t>
  </si>
  <si>
    <t>AP8-049</t>
  </si>
  <si>
    <t>AP8-050</t>
  </si>
  <si>
    <t>AP8-051</t>
  </si>
  <si>
    <t>AP8-015</t>
  </si>
  <si>
    <t>AP8-016</t>
  </si>
  <si>
    <t>AP8-017</t>
  </si>
  <si>
    <t>AP8-018</t>
  </si>
  <si>
    <t>AP8-019</t>
  </si>
  <si>
    <t>AP8-020</t>
  </si>
  <si>
    <t>AP8-021</t>
  </si>
  <si>
    <t>AP8-022</t>
  </si>
  <si>
    <t>AP8-023</t>
  </si>
  <si>
    <t>AP8-024</t>
  </si>
  <si>
    <t>AP8-025</t>
  </si>
  <si>
    <t>AP8-026</t>
  </si>
  <si>
    <t>AP8-027</t>
  </si>
  <si>
    <t>AP8-028</t>
  </si>
  <si>
    <t>AP8-029</t>
  </si>
  <si>
    <t>AP8-030</t>
  </si>
  <si>
    <t>AP8-031</t>
  </si>
  <si>
    <t>AP8-032</t>
  </si>
  <si>
    <t>AP8-033</t>
  </si>
  <si>
    <t>AP8-034</t>
  </si>
  <si>
    <t>AP8-035</t>
  </si>
  <si>
    <t>AP8-036</t>
  </si>
  <si>
    <t>AP8-037</t>
  </si>
  <si>
    <t>AP8-038</t>
  </si>
  <si>
    <t>AP8-039</t>
  </si>
  <si>
    <t>AP8-040</t>
  </si>
  <si>
    <t>AP8-041</t>
  </si>
  <si>
    <t>AP8-042</t>
  </si>
  <si>
    <t>AP8-043</t>
  </si>
  <si>
    <t>AP8-044</t>
  </si>
  <si>
    <t>AP8-045</t>
  </si>
  <si>
    <t>AP8-046</t>
  </si>
  <si>
    <t>AP8-047</t>
  </si>
  <si>
    <t>AP8-057</t>
  </si>
  <si>
    <t>AP8-052</t>
  </si>
  <si>
    <t>AP8-053</t>
  </si>
  <si>
    <t>AP8-054</t>
  </si>
  <si>
    <t>AP8-055</t>
  </si>
  <si>
    <t>AP8-056</t>
  </si>
  <si>
    <t>AP8-062</t>
  </si>
  <si>
    <t>AP8-063</t>
  </si>
  <si>
    <t>AP8-058</t>
  </si>
  <si>
    <t>AP8-059</t>
  </si>
  <si>
    <t>AP8-060</t>
  </si>
  <si>
    <t>AP8-061</t>
  </si>
  <si>
    <t>AP8-079</t>
  </si>
  <si>
    <t>AP8-064</t>
  </si>
  <si>
    <t>AP8-065</t>
  </si>
  <si>
    <t>AP8-066</t>
  </si>
  <si>
    <t>AP8-067</t>
  </si>
  <si>
    <t>AP8-068</t>
  </si>
  <si>
    <t>AP8-069</t>
  </si>
  <si>
    <t>AP8-070</t>
  </si>
  <si>
    <t>AP8-071</t>
  </si>
  <si>
    <t>AP8-072</t>
  </si>
  <si>
    <t>AP8-073</t>
  </si>
  <si>
    <t>AP8-080</t>
  </si>
  <si>
    <t>AP8-074</t>
  </si>
  <si>
    <t>AP8-075</t>
  </si>
  <si>
    <t>AP8-076</t>
  </si>
  <si>
    <t>AP8-081</t>
  </si>
  <si>
    <t>AP8-077</t>
  </si>
  <si>
    <t>AP8-078</t>
  </si>
  <si>
    <t>AP8-082</t>
  </si>
  <si>
    <t>AP8-083</t>
  </si>
  <si>
    <t>AP8-084</t>
  </si>
  <si>
    <t>AP8-085</t>
  </si>
  <si>
    <t>AP8-089</t>
  </si>
  <si>
    <t>AP8-090</t>
  </si>
  <si>
    <t>AP8-091</t>
  </si>
  <si>
    <t>AP8-092</t>
  </si>
  <si>
    <t>AP8-093</t>
  </si>
  <si>
    <t>AP8-094</t>
  </si>
  <si>
    <t>AP8-095</t>
  </si>
  <si>
    <t>AP8-096</t>
  </si>
  <si>
    <t>AP8-097</t>
  </si>
  <si>
    <t>AP8-098</t>
  </si>
  <si>
    <t>AP8-099</t>
  </si>
  <si>
    <t>AP8-100</t>
  </si>
  <si>
    <t>AP8-101</t>
  </si>
  <si>
    <t>AP8-102</t>
  </si>
  <si>
    <t>AP8-103</t>
  </si>
  <si>
    <t>AP8-104</t>
  </si>
  <si>
    <t>AP8-105</t>
  </si>
  <si>
    <t>AP8-106</t>
  </si>
  <si>
    <t>AP8-107</t>
  </si>
  <si>
    <t>AP8-108</t>
  </si>
  <si>
    <t>AP8-109</t>
  </si>
  <si>
    <t>AP8-110</t>
  </si>
  <si>
    <t>AP8-111</t>
  </si>
  <si>
    <t>AP8-112</t>
  </si>
  <si>
    <t>AP8-113</t>
  </si>
  <si>
    <t>AP8-114</t>
  </si>
  <si>
    <t>AP8-115</t>
  </si>
  <si>
    <t>AP8-116</t>
  </si>
  <si>
    <t>AP8-117</t>
  </si>
  <si>
    <t>AP8-118</t>
  </si>
  <si>
    <t>AP8-119</t>
  </si>
  <si>
    <t>AP8-120</t>
  </si>
  <si>
    <t>AP8-121</t>
  </si>
  <si>
    <t>AP8-122</t>
  </si>
  <si>
    <t>AP8-123</t>
  </si>
  <si>
    <t>AP8-124</t>
  </si>
  <si>
    <t>AP8-125</t>
  </si>
  <si>
    <t>AP8-126</t>
  </si>
  <si>
    <t>AP8-127</t>
  </si>
  <si>
    <t>AP8-128</t>
  </si>
  <si>
    <t>AP8-129</t>
  </si>
  <si>
    <t>AP8-130</t>
  </si>
  <si>
    <t>AP8-131</t>
  </si>
  <si>
    <t>AP8-132</t>
  </si>
  <si>
    <t>AP8-133</t>
  </si>
  <si>
    <t>AP8-134</t>
  </si>
  <si>
    <t>AP8-135</t>
  </si>
  <si>
    <t>AP8-136</t>
  </si>
  <si>
    <t>AP8-137</t>
  </si>
  <si>
    <t>AP8-138</t>
  </si>
  <si>
    <t>AP8-139</t>
  </si>
  <si>
    <t>AP8-140</t>
  </si>
  <si>
    <t>AP8-141</t>
  </si>
  <si>
    <t>AP8-142</t>
  </si>
  <si>
    <t>AP8-143</t>
  </si>
  <si>
    <t>AP8-144</t>
  </si>
  <si>
    <t>AP8-145</t>
  </si>
  <si>
    <t>AP8-146</t>
  </si>
  <si>
    <t>AP8-147</t>
  </si>
  <si>
    <t>AP8-148</t>
  </si>
  <si>
    <t>AP8-149</t>
  </si>
  <si>
    <t>AP8-150</t>
  </si>
  <si>
    <t>AP8-151</t>
  </si>
  <si>
    <t>AP8-152</t>
  </si>
  <si>
    <t>AP8-153</t>
  </si>
  <si>
    <t>AP8-154</t>
  </si>
  <si>
    <t>AP8-155</t>
  </si>
  <si>
    <t>AP8-156</t>
  </si>
  <si>
    <t>AP8-157</t>
  </si>
  <si>
    <t>AP8-086</t>
  </si>
  <si>
    <t>AP8-087</t>
  </si>
  <si>
    <t>AP8-088</t>
  </si>
  <si>
    <t>AP8-158</t>
  </si>
  <si>
    <t>AP8-159</t>
  </si>
  <si>
    <t>AP8-160</t>
  </si>
  <si>
    <t>AP8-161</t>
  </si>
  <si>
    <t>AP8-162</t>
  </si>
  <si>
    <t>AP8-163</t>
  </si>
  <si>
    <t>AP8-164</t>
  </si>
  <si>
    <t>AP8-165</t>
  </si>
  <si>
    <t>AP8-166</t>
  </si>
  <si>
    <t>AP8-167</t>
  </si>
  <si>
    <t>selection.50</t>
  </si>
  <si>
    <t xml:space="preserve">          A&amp;G Ageing Sheets</t>
  </si>
  <si>
    <t>Species</t>
  </si>
  <si>
    <t>Reader</t>
  </si>
  <si>
    <t>Structure</t>
  </si>
  <si>
    <t>Otoliths VMRC 2008</t>
  </si>
  <si>
    <t>Precision</t>
  </si>
  <si>
    <t>Self precision</t>
  </si>
  <si>
    <t>Date</t>
  </si>
  <si>
    <t>A&amp;G ID</t>
  </si>
  <si>
    <t>Sacrifice Date</t>
  </si>
  <si>
    <t>Otoliths Age</t>
  </si>
  <si>
    <t>Comments</t>
  </si>
  <si>
    <t>Billy</t>
  </si>
  <si>
    <t>A&amp;GID</t>
  </si>
  <si>
    <t>SPECIES</t>
  </si>
  <si>
    <t>STRUC2</t>
  </si>
  <si>
    <t>AGID</t>
  </si>
  <si>
    <t>READER1</t>
  </si>
  <si>
    <t>READER1PREC</t>
  </si>
  <si>
    <t>READER2</t>
  </si>
  <si>
    <t>READER2PREC</t>
  </si>
  <si>
    <t>2008</t>
  </si>
  <si>
    <t>GRAM</t>
  </si>
  <si>
    <t>FL</t>
  </si>
  <si>
    <t>fish 23 and 82 sex changed from 0 to 3 because they are age 3.</t>
  </si>
  <si>
    <t>fish 20 fork length changed from 354 to 254</t>
  </si>
  <si>
    <t>STATE</t>
  </si>
  <si>
    <t>VA</t>
  </si>
  <si>
    <t>AGE</t>
  </si>
  <si>
    <t>JVSEX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</si>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</sst>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9" fillId="28" borderId="9" applyNumberFormat="0" applyAlignment="0" applyProtection="0"/>
    <xf numFmtId="0" fontId="10" fillId="29" borderId="10" applyNumberFormat="0" applyAlignment="0" applyProtection="0"/>
    <xf numFmtId="0" fontId="11" fillId="0" borderId="0" applyNumberFormat="0" applyFill="0" applyBorder="0" applyAlignment="0" applyProtection="0"/>
    <xf numFmtId="0" fontId="12" fillId="30" borderId="0" applyNumberFormat="0" applyBorder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16" fillId="31" borderId="9" applyNumberFormat="0" applyAlignment="0" applyProtection="0"/>
    <xf numFmtId="0" fontId="17" fillId="0" borderId="14" applyNumberFormat="0" applyFill="0" applyAlignment="0" applyProtection="0"/>
    <xf numFmtId="0" fontId="18" fillId="32" borderId="0" applyNumberFormat="0" applyBorder="0" applyAlignment="0" applyProtection="0"/>
    <xf numFmtId="0" fontId="1" fillId="0" borderId="0"/>
    <xf numFmtId="0" fontId="6" fillId="33" borderId="15" applyNumberFormat="0" applyFont="0" applyAlignment="0" applyProtection="0"/>
    <xf numFmtId="0" fontId="19" fillId="28" borderId="16" applyNumberFormat="0" applyAlignment="0" applyProtection="0"/>
    <xf numFmtId="0" fontId="20" fillId="0" borderId="0" applyNumberFormat="0" applyFill="0" applyBorder="0" applyAlignment="0" applyProtection="0"/>
    <xf numFmtId="0" fontId="21" fillId="0" borderId="17" applyNumberFormat="0" applyFill="0" applyAlignment="0" applyProtection="0"/>
    <xf numFmtId="0" fontId="22" fillId="0" borderId="0" applyNumberFormat="0" applyFill="0" applyBorder="0" applyAlignment="0" applyProtection="0"/>
  </cellStyleXfs>
  <cellXfs count="40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NumberFormat="1"/>
    <xf numFmtId="0" fontId="23" fillId="0" borderId="0" xfId="0" applyFont="1" applyFill="1"/>
    <xf numFmtId="0" fontId="23" fillId="0" borderId="0" xfId="0" applyFont="1"/>
    <xf numFmtId="0" fontId="1" fillId="0" borderId="0" xfId="37" applyFont="1" applyAlignment="1"/>
    <xf numFmtId="0" fontId="1" fillId="0" borderId="0" xfId="37" applyAlignment="1"/>
    <xf numFmtId="0" fontId="2" fillId="0" borderId="0" xfId="37" applyFont="1" applyAlignment="1"/>
    <xf numFmtId="0" fontId="1" fillId="0" borderId="0" xfId="37" applyFont="1" applyAlignment="1">
      <alignment horizontal="center"/>
    </xf>
    <xf numFmtId="0" fontId="1" fillId="0" borderId="0" xfId="37" applyFont="1" applyBorder="1" applyAlignment="1">
      <alignment horizontal="right"/>
    </xf>
    <xf numFmtId="0" fontId="1" fillId="0" borderId="1" xfId="37" applyFont="1" applyBorder="1" applyAlignment="1">
      <alignment horizontal="left"/>
    </xf>
    <xf numFmtId="0" fontId="1" fillId="0" borderId="2" xfId="37" applyFont="1" applyBorder="1" applyAlignment="1">
      <alignment horizontal="left"/>
    </xf>
    <xf numFmtId="0" fontId="1" fillId="0" borderId="0" xfId="37" applyFont="1" applyAlignment="1">
      <alignment horizontal="right"/>
    </xf>
    <xf numFmtId="0" fontId="3" fillId="0" borderId="1" xfId="37" applyFont="1" applyBorder="1" applyAlignment="1">
      <alignment horizontal="center"/>
    </xf>
    <xf numFmtId="0" fontId="1" fillId="0" borderId="2" xfId="37" applyFont="1" applyBorder="1" applyAlignment="1">
      <alignment horizontal="center"/>
    </xf>
    <xf numFmtId="0" fontId="1" fillId="0" borderId="0" xfId="37" applyAlignment="1">
      <alignment horizontal="center"/>
    </xf>
    <xf numFmtId="0" fontId="1" fillId="0" borderId="3" xfId="37" applyFont="1" applyBorder="1" applyAlignment="1">
      <alignment horizontal="left"/>
    </xf>
    <xf numFmtId="0" fontId="1" fillId="0" borderId="4" xfId="37" applyFont="1" applyBorder="1" applyAlignment="1">
      <alignment horizontal="center"/>
    </xf>
    <xf numFmtId="0" fontId="1" fillId="0" borderId="0" xfId="37" applyFont="1"/>
    <xf numFmtId="0" fontId="1" fillId="0" borderId="0" xfId="37" applyAlignment="1">
      <alignment horizontal="right"/>
    </xf>
    <xf numFmtId="0" fontId="1" fillId="0" borderId="0" xfId="37"/>
    <xf numFmtId="0" fontId="4" fillId="0" borderId="0" xfId="37" applyFont="1" applyAlignment="1">
      <alignment horizontal="right"/>
    </xf>
    <xf numFmtId="0" fontId="5" fillId="0" borderId="0" xfId="37" applyFont="1" applyAlignment="1">
      <alignment horizontal="center"/>
    </xf>
    <xf numFmtId="1" fontId="1" fillId="0" borderId="5" xfId="37" applyNumberFormat="1" applyBorder="1" applyAlignment="1">
      <alignment horizontal="center"/>
    </xf>
    <xf numFmtId="0" fontId="1" fillId="0" borderId="6" xfId="37" applyBorder="1" applyAlignment="1">
      <alignment horizontal="center"/>
    </xf>
    <xf numFmtId="1" fontId="1" fillId="0" borderId="6" xfId="37" applyNumberFormat="1" applyBorder="1"/>
    <xf numFmtId="0" fontId="1" fillId="0" borderId="7" xfId="37" applyBorder="1"/>
    <xf numFmtId="0" fontId="1" fillId="0" borderId="8" xfId="37" applyBorder="1"/>
    <xf numFmtId="0" fontId="0" fillId="2" borderId="5" xfId="0" applyFill="1" applyBorder="1" applyAlignment="1">
      <alignment horizontal="center"/>
    </xf>
    <xf numFmtId="1" fontId="0" fillId="3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Alignment="1">
      <alignment horizontal="left"/>
    </xf>
    <xf numFmtId="0" fontId="0" fillId="0" borderId="0" xfId="0" applyNumberFormat="1" applyFill="1"/>
    <xf numFmtId="1" fontId="0" fillId="0" borderId="0" xfId="0" applyNumberFormat="1" applyFill="1" applyAlignment="1">
      <alignment horizontal="right"/>
    </xf>
    <xf numFmtId="49" fontId="0" fillId="0" borderId="0" xfId="0" quotePrefix="1" applyNumberFormat="1"/>
    <xf numFmtId="0" fontId="0" fillId="0" borderId="0" xfId="0" quotePrefix="1" applyNumberFormat="1"/>
    <xf numFmtId="0" fontId="0" fillId="34" borderId="0" xfId="0" applyNumberFormat="1" applyFill="1"/>
    <xf numFmtId="0" fontId="5" fillId="0" borderId="0" xfId="37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QFE/PROJECTS/AGEING%20LAB/DATA/2007/Striped%20Bass/Stripedbass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Feb length freq"/>
      <sheetName val="Mar Apr length freq"/>
      <sheetName val="ocean lgth distr collctd by Jul"/>
      <sheetName val="bay lgth distr collctd by Jul"/>
      <sheetName val="bay distr by Aug"/>
      <sheetName val="ocean distr by Aug"/>
      <sheetName val="BAY COLLECTED"/>
      <sheetName val="OCEAN COLLECTED"/>
      <sheetName val="Sheet1"/>
      <sheetName val="Sheet2"/>
      <sheetName val="Sheet3"/>
      <sheetName val="All Data"/>
      <sheetName val="Otolith Ageing Sheets"/>
      <sheetName val="Scale Ageing Sheets"/>
      <sheetName val="Random Selection"/>
      <sheetName val="Random Ageing Sheet"/>
      <sheetName val="scale differences"/>
      <sheetName val="otolith differences"/>
      <sheetName val="sent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YEAR</v>
          </cell>
          <cell r="R1" t="str">
            <v>GROUPNUM</v>
          </cell>
          <cell r="S1" t="str">
            <v>STRUC</v>
          </cell>
          <cell r="Z1" t="str">
            <v>OTOAGE</v>
          </cell>
          <cell r="AA1" t="str">
            <v>YOBOTO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8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O31" sqref="O31"/>
    </sheetView>
  </sheetViews>
  <sheetFormatPr defaultRowHeight="14.4" x14ac:dyDescent="0.3"/>
  <cols>
    <col min="1" max="2" width="7.6640625" style="1" bestFit="1" customWidth="1"/>
    <col min="3" max="3" width="11.88671875" style="1" bestFit="1" customWidth="1"/>
    <col min="4" max="4" width="10.109375" style="1" bestFit="1" customWidth="1"/>
    <col min="5" max="5" width="6.88671875" style="30" bestFit="1" customWidth="1"/>
    <col min="6" max="6" width="9.109375" style="1" bestFit="1" customWidth="1"/>
    <col min="7" max="7" width="9.88671875" style="1" bestFit="1" customWidth="1"/>
    <col min="8" max="8" width="10.33203125" style="1" bestFit="1" customWidth="1"/>
    <col min="10" max="10" width="8.88671875" style="1" bestFit="1" customWidth="1"/>
    <col min="11" max="11" width="6.44140625" style="1" customWidth="1"/>
    <col min="12" max="12" width="8.88671875" style="1" customWidth="1"/>
    <col min="13" max="13" width="8.6640625" style="1" customWidth="1"/>
    <col min="14" max="14" width="9.88671875" style="1" bestFit="1" customWidth="1"/>
    <col min="15" max="15" width="6.88671875" style="1" bestFit="1" customWidth="1"/>
    <col min="16" max="16" width="20.33203125" style="1" customWidth="1"/>
    <col min="17" max="17" width="14" style="1" bestFit="1" customWidth="1"/>
    <col min="18" max="18" width="8.88671875" style="1" bestFit="1" customWidth="1"/>
    <col min="19" max="19" width="9.5546875" style="1" bestFit="1" customWidth="1"/>
    <col min="20" max="20" width="7.44140625" style="1" bestFit="1" customWidth="1"/>
    <col min="21" max="21" width="8" style="1" bestFit="1" customWidth="1"/>
    <col min="22" max="22" width="11.5546875" style="1" bestFit="1" customWidth="1"/>
    <col min="23" max="23" width="12.5546875" bestFit="1" customWidth="1"/>
    <col min="24" max="24" width="13.44140625" bestFit="1" customWidth="1"/>
    <col min="25" max="25" width="13" bestFit="1" customWidth="1"/>
    <col min="26" max="26" width="13.88671875" bestFit="1" customWidth="1"/>
    <col min="27" max="28" width="10.6640625" bestFit="1" customWidth="1"/>
    <col min="29" max="29" width="12.5546875" bestFit="1" customWidth="1"/>
    <col min="30" max="30" width="12" bestFit="1" customWidth="1"/>
    <col min="31" max="31" width="10.88671875" bestFit="1" customWidth="1"/>
    <col min="32" max="32" width="14" bestFit="1" customWidth="1"/>
  </cols>
  <sheetData>
    <row r="1" spans="1:37" ht="15" x14ac:dyDescent="0.25">
      <c r="A1" s="1" t="s">
        <v>0</v>
      </c>
      <c r="B1" s="1" t="s">
        <v>413</v>
      </c>
      <c r="C1" s="1" t="s">
        <v>1</v>
      </c>
      <c r="D1" s="1" t="s">
        <v>2</v>
      </c>
      <c r="E1" s="30" t="s">
        <v>3</v>
      </c>
      <c r="F1" s="1" t="s">
        <v>4</v>
      </c>
      <c r="G1" s="1" t="s">
        <v>5</v>
      </c>
      <c r="H1" s="1" t="s">
        <v>6</v>
      </c>
      <c r="I1" t="s">
        <v>427</v>
      </c>
      <c r="J1" s="1" t="s">
        <v>7</v>
      </c>
      <c r="K1" s="1" t="s">
        <v>8</v>
      </c>
      <c r="L1" s="1" t="s">
        <v>9</v>
      </c>
      <c r="M1" t="s">
        <v>426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2" t="s">
        <v>414</v>
      </c>
      <c r="Y1" t="s">
        <v>415</v>
      </c>
      <c r="Z1" s="2" t="s">
        <v>416</v>
      </c>
      <c r="AA1" t="s">
        <v>417</v>
      </c>
      <c r="AB1" t="s">
        <v>224</v>
      </c>
      <c r="AC1" t="s">
        <v>225</v>
      </c>
      <c r="AD1" t="s">
        <v>226</v>
      </c>
      <c r="AE1" t="s">
        <v>227</v>
      </c>
      <c r="AF1" t="s">
        <v>242</v>
      </c>
      <c r="AG1" t="s">
        <v>396</v>
      </c>
      <c r="AH1" t="s">
        <v>419</v>
      </c>
      <c r="AI1" t="s">
        <v>420</v>
      </c>
      <c r="AJ1" t="s">
        <v>423</v>
      </c>
      <c r="AK1" t="s">
        <v>425</v>
      </c>
    </row>
    <row r="2" spans="1:37" x14ac:dyDescent="0.3">
      <c r="A2" s="36" t="s">
        <v>418</v>
      </c>
      <c r="B2" s="1">
        <v>1</v>
      </c>
      <c r="C2" s="1" t="s">
        <v>20</v>
      </c>
      <c r="D2" s="1">
        <v>5</v>
      </c>
      <c r="E2" s="30">
        <v>14</v>
      </c>
      <c r="F2" s="1">
        <v>114</v>
      </c>
      <c r="G2" s="1">
        <v>1</v>
      </c>
      <c r="H2" s="38">
        <v>3.0030000000000001</v>
      </c>
      <c r="I2">
        <v>387</v>
      </c>
      <c r="J2" s="3">
        <v>410</v>
      </c>
      <c r="K2" s="37">
        <v>2</v>
      </c>
      <c r="L2" s="1" t="s">
        <v>22</v>
      </c>
      <c r="M2">
        <v>2</v>
      </c>
      <c r="O2" s="3">
        <v>16.141999999999999</v>
      </c>
      <c r="P2" s="1">
        <v>16</v>
      </c>
      <c r="Q2" s="1" t="s">
        <v>23</v>
      </c>
      <c r="R2" s="1" t="s">
        <v>24</v>
      </c>
      <c r="S2" s="1">
        <v>2</v>
      </c>
      <c r="T2" s="1" t="s">
        <v>25</v>
      </c>
      <c r="U2" s="1" t="s">
        <v>26</v>
      </c>
      <c r="V2" s="1" t="s">
        <v>27</v>
      </c>
      <c r="W2" s="1"/>
      <c r="X2" s="3">
        <v>4</v>
      </c>
      <c r="Y2" s="3">
        <v>4</v>
      </c>
      <c r="Z2" s="3">
        <v>4</v>
      </c>
      <c r="AA2">
        <v>4</v>
      </c>
      <c r="AB2">
        <f>IF(X2="","",IF(X2=Z2, X2,""))</f>
        <v>4</v>
      </c>
      <c r="AC2">
        <f>IF(AB2="","",A2-AB2)</f>
        <v>2004</v>
      </c>
      <c r="AD2" t="str">
        <f>IF(Z2="","",IF(X2=Z2,"",1))</f>
        <v/>
      </c>
      <c r="AE2">
        <f>IF(Z2="","",1)</f>
        <v>1</v>
      </c>
      <c r="AF2" t="s">
        <v>228</v>
      </c>
      <c r="AG2">
        <v>1</v>
      </c>
      <c r="AH2">
        <f>453.6*H2</f>
        <v>1362.1608000000001</v>
      </c>
      <c r="AI2">
        <v>387</v>
      </c>
      <c r="AJ2" t="s">
        <v>424</v>
      </c>
      <c r="AK2">
        <f>AB2</f>
        <v>4</v>
      </c>
    </row>
    <row r="3" spans="1:37" x14ac:dyDescent="0.3">
      <c r="A3" s="36" t="s">
        <v>418</v>
      </c>
      <c r="B3" s="1">
        <v>2</v>
      </c>
      <c r="C3" s="1" t="s">
        <v>20</v>
      </c>
      <c r="D3" s="1">
        <v>5</v>
      </c>
      <c r="E3" s="30">
        <v>14</v>
      </c>
      <c r="F3" s="1">
        <v>114</v>
      </c>
      <c r="G3" s="1">
        <v>2</v>
      </c>
      <c r="H3" s="38">
        <v>3.6589999999999998</v>
      </c>
      <c r="I3">
        <v>399</v>
      </c>
      <c r="J3" s="3">
        <v>434</v>
      </c>
      <c r="K3" s="37">
        <v>2</v>
      </c>
      <c r="L3" s="1" t="s">
        <v>22</v>
      </c>
      <c r="M3">
        <v>2</v>
      </c>
      <c r="O3" s="3">
        <v>17.087</v>
      </c>
      <c r="P3" s="1">
        <v>17</v>
      </c>
      <c r="Q3" s="1" t="s">
        <v>28</v>
      </c>
      <c r="R3" s="1" t="s">
        <v>24</v>
      </c>
      <c r="S3" s="1">
        <v>2</v>
      </c>
      <c r="T3" s="1" t="s">
        <v>25</v>
      </c>
      <c r="U3" s="1" t="s">
        <v>26</v>
      </c>
      <c r="V3" s="1" t="s">
        <v>27</v>
      </c>
      <c r="W3" s="1"/>
      <c r="X3">
        <v>5</v>
      </c>
      <c r="Y3">
        <v>5</v>
      </c>
      <c r="Z3">
        <v>5</v>
      </c>
      <c r="AB3">
        <f>IF(X3="","",IF(X3=Z3, X3,""))</f>
        <v>5</v>
      </c>
      <c r="AC3">
        <f>IF(AB3="","",A3-AB3)</f>
        <v>2003</v>
      </c>
      <c r="AD3" t="str">
        <f>IF(Z3="","",IF(X3=Z3,"",1))</f>
        <v/>
      </c>
      <c r="AE3">
        <f>IF(Z3="","",1)</f>
        <v>1</v>
      </c>
      <c r="AF3" t="s">
        <v>229</v>
      </c>
      <c r="AH3">
        <f>453.6*H3</f>
        <v>1659.7224000000001</v>
      </c>
      <c r="AI3">
        <v>399</v>
      </c>
      <c r="AJ3" t="s">
        <v>424</v>
      </c>
      <c r="AK3">
        <f>AB3</f>
        <v>5</v>
      </c>
    </row>
    <row r="4" spans="1:37" x14ac:dyDescent="0.3">
      <c r="A4" s="36" t="s">
        <v>418</v>
      </c>
      <c r="B4" s="1">
        <v>3</v>
      </c>
      <c r="C4" s="1" t="s">
        <v>20</v>
      </c>
      <c r="D4" s="1">
        <v>5</v>
      </c>
      <c r="E4" s="30">
        <v>22</v>
      </c>
      <c r="F4" s="1">
        <v>122</v>
      </c>
      <c r="G4" s="1">
        <v>1</v>
      </c>
      <c r="H4" s="38">
        <v>0.745</v>
      </c>
      <c r="I4">
        <v>245</v>
      </c>
      <c r="J4" s="34">
        <v>268</v>
      </c>
      <c r="K4" s="37">
        <v>3</v>
      </c>
      <c r="L4" s="1">
        <v>0</v>
      </c>
      <c r="M4">
        <v>3</v>
      </c>
      <c r="O4" s="34">
        <v>10.551</v>
      </c>
      <c r="P4" s="1">
        <v>10</v>
      </c>
      <c r="Q4" s="1" t="s">
        <v>29</v>
      </c>
      <c r="R4" s="1" t="s">
        <v>24</v>
      </c>
      <c r="S4" s="1">
        <v>2</v>
      </c>
      <c r="T4" s="1" t="s">
        <v>30</v>
      </c>
      <c r="U4" s="1" t="s">
        <v>26</v>
      </c>
      <c r="V4" s="1" t="s">
        <v>27</v>
      </c>
      <c r="W4" s="1"/>
      <c r="X4">
        <v>2</v>
      </c>
      <c r="Y4">
        <v>2</v>
      </c>
      <c r="Z4">
        <v>2</v>
      </c>
      <c r="AB4">
        <f>IF(X4="","",IF(X4=Z4, X4,""))</f>
        <v>2</v>
      </c>
      <c r="AC4">
        <f>IF(AB4="","",A4-AB4)</f>
        <v>2006</v>
      </c>
      <c r="AD4" t="str">
        <f>IF(Z4="","",IF(X4=Z4,"",1))</f>
        <v/>
      </c>
      <c r="AE4">
        <f>IF(Z4="","",1)</f>
        <v>1</v>
      </c>
      <c r="AF4" t="s">
        <v>230</v>
      </c>
      <c r="AH4">
        <f>453.6*H4</f>
        <v>337.93200000000002</v>
      </c>
      <c r="AI4">
        <v>245</v>
      </c>
      <c r="AJ4" t="s">
        <v>424</v>
      </c>
      <c r="AK4">
        <f>AB4</f>
        <v>2</v>
      </c>
    </row>
    <row r="5" spans="1:37" x14ac:dyDescent="0.3">
      <c r="A5" s="36" t="s">
        <v>418</v>
      </c>
      <c r="B5" s="1">
        <v>4</v>
      </c>
      <c r="C5" s="1" t="s">
        <v>20</v>
      </c>
      <c r="D5" s="1">
        <v>5</v>
      </c>
      <c r="E5" s="30">
        <v>22</v>
      </c>
      <c r="F5" s="1">
        <v>122</v>
      </c>
      <c r="G5" s="1">
        <v>2</v>
      </c>
      <c r="H5" s="38">
        <v>2.1989999999999998</v>
      </c>
      <c r="I5">
        <v>325</v>
      </c>
      <c r="J5" s="3">
        <v>351</v>
      </c>
      <c r="K5" s="37">
        <v>1</v>
      </c>
      <c r="L5" s="1" t="s">
        <v>21</v>
      </c>
      <c r="M5">
        <v>1</v>
      </c>
      <c r="O5" s="3">
        <v>13.819000000000001</v>
      </c>
      <c r="P5" s="1">
        <v>13</v>
      </c>
      <c r="Q5" s="1" t="s">
        <v>32</v>
      </c>
      <c r="R5" s="1" t="s">
        <v>24</v>
      </c>
      <c r="S5" s="1">
        <v>2</v>
      </c>
      <c r="T5" s="1" t="s">
        <v>30</v>
      </c>
      <c r="U5" s="1" t="s">
        <v>26</v>
      </c>
      <c r="V5" s="1" t="s">
        <v>27</v>
      </c>
      <c r="W5" s="1"/>
      <c r="X5">
        <v>2</v>
      </c>
      <c r="Y5">
        <v>2</v>
      </c>
      <c r="Z5">
        <v>2</v>
      </c>
      <c r="AB5">
        <f>IF(X5="","",IF(X5=Z5, X5,""))</f>
        <v>2</v>
      </c>
      <c r="AC5">
        <f>IF(AB5="","",A5-AB5)</f>
        <v>2006</v>
      </c>
      <c r="AD5" t="str">
        <f>IF(Z5="","",IF(X5=Z5,"",1))</f>
        <v/>
      </c>
      <c r="AE5">
        <f>IF(Z5="","",1)</f>
        <v>1</v>
      </c>
      <c r="AF5" t="s">
        <v>231</v>
      </c>
      <c r="AH5">
        <f>453.6*H5</f>
        <v>997.46640000000002</v>
      </c>
      <c r="AI5">
        <v>325</v>
      </c>
      <c r="AJ5" t="s">
        <v>424</v>
      </c>
      <c r="AK5">
        <f>AB5</f>
        <v>2</v>
      </c>
    </row>
    <row r="6" spans="1:37" x14ac:dyDescent="0.3">
      <c r="A6" s="36" t="s">
        <v>418</v>
      </c>
      <c r="B6" s="1">
        <v>5</v>
      </c>
      <c r="C6" s="1" t="s">
        <v>20</v>
      </c>
      <c r="D6" s="1">
        <v>5</v>
      </c>
      <c r="E6" s="30">
        <v>22</v>
      </c>
      <c r="F6" s="1">
        <v>122</v>
      </c>
      <c r="G6" s="1">
        <v>3</v>
      </c>
      <c r="H6" s="38">
        <v>1.234</v>
      </c>
      <c r="I6">
        <v>282</v>
      </c>
      <c r="J6" s="3">
        <v>298</v>
      </c>
      <c r="K6" s="37">
        <v>3</v>
      </c>
      <c r="L6" s="1">
        <v>0</v>
      </c>
      <c r="M6">
        <v>3</v>
      </c>
      <c r="O6" s="3">
        <v>11.731999999999999</v>
      </c>
      <c r="P6" s="1">
        <v>11</v>
      </c>
      <c r="Q6" s="1" t="s">
        <v>33</v>
      </c>
      <c r="R6" s="1" t="s">
        <v>24</v>
      </c>
      <c r="S6" s="1">
        <v>2</v>
      </c>
      <c r="T6" s="1" t="s">
        <v>30</v>
      </c>
      <c r="U6" s="1" t="s">
        <v>26</v>
      </c>
      <c r="V6" s="1" t="s">
        <v>27</v>
      </c>
      <c r="W6" s="1"/>
      <c r="X6">
        <v>2</v>
      </c>
      <c r="Y6">
        <v>2</v>
      </c>
      <c r="Z6">
        <v>2</v>
      </c>
      <c r="AB6">
        <f>IF(X6="","",IF(X6=Z6, X6,""))</f>
        <v>2</v>
      </c>
      <c r="AC6">
        <f>IF(AB6="","",A6-AB6)</f>
        <v>2006</v>
      </c>
      <c r="AD6" t="str">
        <f>IF(Z6="","",IF(X6=Z6,"",1))</f>
        <v/>
      </c>
      <c r="AE6">
        <f>IF(Z6="","",1)</f>
        <v>1</v>
      </c>
      <c r="AF6" t="s">
        <v>232</v>
      </c>
      <c r="AH6">
        <f>453.6*H6</f>
        <v>559.74239999999998</v>
      </c>
      <c r="AI6">
        <v>282</v>
      </c>
      <c r="AJ6" t="s">
        <v>424</v>
      </c>
      <c r="AK6">
        <f>AB6</f>
        <v>2</v>
      </c>
    </row>
    <row r="7" spans="1:37" x14ac:dyDescent="0.3">
      <c r="A7" s="36" t="s">
        <v>418</v>
      </c>
      <c r="B7" s="1">
        <v>6</v>
      </c>
      <c r="C7" s="1" t="s">
        <v>20</v>
      </c>
      <c r="D7" s="1">
        <v>5</v>
      </c>
      <c r="E7" s="30">
        <v>22</v>
      </c>
      <c r="F7" s="1">
        <v>122</v>
      </c>
      <c r="G7" s="1">
        <v>4</v>
      </c>
      <c r="H7" s="38">
        <v>0.91200000000000003</v>
      </c>
      <c r="I7">
        <v>245</v>
      </c>
      <c r="J7" s="3">
        <v>267</v>
      </c>
      <c r="K7" s="37">
        <v>1</v>
      </c>
      <c r="L7" s="1" t="s">
        <v>31</v>
      </c>
      <c r="M7">
        <v>1</v>
      </c>
      <c r="O7" s="3">
        <v>10.512</v>
      </c>
      <c r="P7" s="1">
        <v>10</v>
      </c>
      <c r="Q7" s="1" t="s">
        <v>34</v>
      </c>
      <c r="R7" s="1" t="s">
        <v>24</v>
      </c>
      <c r="S7" s="1">
        <v>2</v>
      </c>
      <c r="T7" s="1" t="s">
        <v>30</v>
      </c>
      <c r="U7" s="1" t="s">
        <v>26</v>
      </c>
      <c r="V7" s="1" t="s">
        <v>27</v>
      </c>
      <c r="W7" s="1"/>
      <c r="X7">
        <v>2</v>
      </c>
      <c r="Y7">
        <v>2</v>
      </c>
      <c r="Z7">
        <v>2</v>
      </c>
      <c r="AA7">
        <v>2</v>
      </c>
      <c r="AB7">
        <f>IF(X7="","",IF(X7=Z7, X7,""))</f>
        <v>2</v>
      </c>
      <c r="AC7">
        <f>IF(AB7="","",A7-AB7)</f>
        <v>2006</v>
      </c>
      <c r="AD7" t="str">
        <f>IF(Z7="","",IF(X7=Z7,"",1))</f>
        <v/>
      </c>
      <c r="AE7">
        <f>IF(Z7="","",1)</f>
        <v>1</v>
      </c>
      <c r="AF7" t="s">
        <v>233</v>
      </c>
      <c r="AG7">
        <v>1</v>
      </c>
      <c r="AH7">
        <f>453.6*H7</f>
        <v>413.68320000000006</v>
      </c>
      <c r="AI7">
        <v>245</v>
      </c>
      <c r="AJ7" t="s">
        <v>424</v>
      </c>
      <c r="AK7">
        <f>AB7</f>
        <v>2</v>
      </c>
    </row>
    <row r="8" spans="1:37" x14ac:dyDescent="0.3">
      <c r="A8" s="36" t="s">
        <v>418</v>
      </c>
      <c r="B8" s="1">
        <v>7</v>
      </c>
      <c r="C8" s="1" t="s">
        <v>20</v>
      </c>
      <c r="D8" s="1">
        <v>5</v>
      </c>
      <c r="E8" s="30">
        <v>22</v>
      </c>
      <c r="F8" s="1">
        <v>122</v>
      </c>
      <c r="G8" s="1">
        <v>5</v>
      </c>
      <c r="H8" s="38">
        <v>1.4</v>
      </c>
      <c r="I8">
        <v>285</v>
      </c>
      <c r="J8" s="3">
        <v>300</v>
      </c>
      <c r="K8" s="37">
        <v>2</v>
      </c>
      <c r="L8" s="1" t="s">
        <v>31</v>
      </c>
      <c r="M8">
        <v>2</v>
      </c>
      <c r="O8" s="3">
        <v>11.811</v>
      </c>
      <c r="P8" s="1">
        <v>11</v>
      </c>
      <c r="Q8" s="1" t="s">
        <v>35</v>
      </c>
      <c r="R8" s="1" t="s">
        <v>24</v>
      </c>
      <c r="S8" s="1">
        <v>2</v>
      </c>
      <c r="T8" s="1" t="s">
        <v>30</v>
      </c>
      <c r="U8" s="1" t="s">
        <v>26</v>
      </c>
      <c r="V8" s="1" t="s">
        <v>27</v>
      </c>
      <c r="W8" s="1"/>
      <c r="X8">
        <v>2</v>
      </c>
      <c r="Y8">
        <v>2</v>
      </c>
      <c r="Z8">
        <v>2</v>
      </c>
      <c r="AB8">
        <f>IF(X8="","",IF(X8=Z8, X8,""))</f>
        <v>2</v>
      </c>
      <c r="AC8">
        <f>IF(AB8="","",A8-AB8)</f>
        <v>2006</v>
      </c>
      <c r="AD8" t="str">
        <f>IF(Z8="","",IF(X8=Z8,"",1))</f>
        <v/>
      </c>
      <c r="AE8">
        <f>IF(Z8="","",1)</f>
        <v>1</v>
      </c>
      <c r="AF8" t="s">
        <v>234</v>
      </c>
      <c r="AH8">
        <f>453.6*H8</f>
        <v>635.04</v>
      </c>
      <c r="AI8">
        <v>285</v>
      </c>
      <c r="AJ8" t="s">
        <v>424</v>
      </c>
      <c r="AK8">
        <f>AB8</f>
        <v>2</v>
      </c>
    </row>
    <row r="9" spans="1:37" x14ac:dyDescent="0.3">
      <c r="A9" s="36" t="s">
        <v>418</v>
      </c>
      <c r="B9" s="1">
        <v>8</v>
      </c>
      <c r="C9" s="1" t="s">
        <v>20</v>
      </c>
      <c r="D9" s="1">
        <v>5</v>
      </c>
      <c r="E9" s="30">
        <v>22</v>
      </c>
      <c r="F9" s="1">
        <v>122</v>
      </c>
      <c r="G9" s="1">
        <v>6</v>
      </c>
      <c r="H9" s="38">
        <v>0.68899999999999995</v>
      </c>
      <c r="I9">
        <v>230</v>
      </c>
      <c r="J9" s="3">
        <v>248</v>
      </c>
      <c r="K9" s="37">
        <v>3</v>
      </c>
      <c r="L9" s="1">
        <v>0</v>
      </c>
      <c r="M9">
        <v>3</v>
      </c>
      <c r="O9" s="3">
        <v>9.7639999999999993</v>
      </c>
      <c r="P9" s="1">
        <v>9</v>
      </c>
      <c r="Q9" s="1" t="s">
        <v>36</v>
      </c>
      <c r="R9" s="1" t="s">
        <v>24</v>
      </c>
      <c r="S9" s="1">
        <v>2</v>
      </c>
      <c r="T9" s="1" t="s">
        <v>30</v>
      </c>
      <c r="U9" s="1" t="s">
        <v>26</v>
      </c>
      <c r="V9" s="1" t="s">
        <v>27</v>
      </c>
      <c r="W9" s="1"/>
      <c r="X9">
        <v>2</v>
      </c>
      <c r="Y9">
        <v>2</v>
      </c>
      <c r="Z9">
        <v>2</v>
      </c>
      <c r="AB9">
        <f>IF(X9="","",IF(X9=Z9, X9,""))</f>
        <v>2</v>
      </c>
      <c r="AC9">
        <f>IF(AB9="","",A9-AB9)</f>
        <v>2006</v>
      </c>
      <c r="AD9" t="str">
        <f>IF(Z9="","",IF(X9=Z9,"",1))</f>
        <v/>
      </c>
      <c r="AE9">
        <f>IF(Z9="","",1)</f>
        <v>1</v>
      </c>
      <c r="AF9" t="s">
        <v>235</v>
      </c>
      <c r="AH9">
        <f>453.6*H9</f>
        <v>312.53039999999999</v>
      </c>
      <c r="AI9">
        <v>230</v>
      </c>
      <c r="AJ9" t="s">
        <v>424</v>
      </c>
      <c r="AK9">
        <f>AB9</f>
        <v>2</v>
      </c>
    </row>
    <row r="10" spans="1:37" x14ac:dyDescent="0.3">
      <c r="A10" s="36" t="s">
        <v>418</v>
      </c>
      <c r="B10" s="1">
        <v>9</v>
      </c>
      <c r="C10" s="1" t="s">
        <v>20</v>
      </c>
      <c r="D10" s="1">
        <v>6</v>
      </c>
      <c r="E10" s="30">
        <v>3</v>
      </c>
      <c r="F10" s="1">
        <v>126</v>
      </c>
      <c r="G10" s="1">
        <v>1</v>
      </c>
      <c r="H10" s="38">
        <v>6.1390000000000002</v>
      </c>
      <c r="I10">
        <v>473</v>
      </c>
      <c r="J10" s="3">
        <v>523</v>
      </c>
      <c r="K10" s="37">
        <v>1</v>
      </c>
      <c r="L10" s="1" t="s">
        <v>22</v>
      </c>
      <c r="M10">
        <v>1</v>
      </c>
      <c r="O10" s="3">
        <v>20.591000000000001</v>
      </c>
      <c r="P10" s="1">
        <v>20</v>
      </c>
      <c r="Q10" s="1" t="s">
        <v>37</v>
      </c>
      <c r="R10" s="1" t="s">
        <v>24</v>
      </c>
      <c r="S10" s="1">
        <v>2</v>
      </c>
      <c r="T10" s="1" t="s">
        <v>25</v>
      </c>
      <c r="U10" s="1" t="s">
        <v>26</v>
      </c>
      <c r="V10" s="1" t="s">
        <v>27</v>
      </c>
      <c r="W10" s="1"/>
      <c r="X10">
        <v>7</v>
      </c>
      <c r="Y10">
        <v>7</v>
      </c>
      <c r="Z10">
        <v>7</v>
      </c>
      <c r="AA10">
        <v>7</v>
      </c>
      <c r="AB10">
        <f>IF(X10="","",IF(X10=Z10, X10,""))</f>
        <v>7</v>
      </c>
      <c r="AC10">
        <f>IF(AB10="","",A10-AB10)</f>
        <v>2001</v>
      </c>
      <c r="AD10" t="str">
        <f>IF(Z10="","",IF(X10=Z10,"",1))</f>
        <v/>
      </c>
      <c r="AE10">
        <f>IF(Z10="","",1)</f>
        <v>1</v>
      </c>
      <c r="AF10" t="s">
        <v>236</v>
      </c>
      <c r="AG10">
        <v>1</v>
      </c>
      <c r="AH10">
        <f>453.6*H10</f>
        <v>2784.6504000000004</v>
      </c>
      <c r="AI10">
        <v>473</v>
      </c>
      <c r="AJ10" t="s">
        <v>424</v>
      </c>
      <c r="AK10">
        <f>AB10</f>
        <v>7</v>
      </c>
    </row>
    <row r="11" spans="1:37" x14ac:dyDescent="0.3">
      <c r="A11" s="36" t="s">
        <v>418</v>
      </c>
      <c r="B11" s="1">
        <v>10</v>
      </c>
      <c r="C11" s="1" t="s">
        <v>20</v>
      </c>
      <c r="D11" s="1">
        <v>6</v>
      </c>
      <c r="E11" s="30">
        <v>4</v>
      </c>
      <c r="F11" s="1">
        <v>129</v>
      </c>
      <c r="G11" s="1">
        <v>1</v>
      </c>
      <c r="H11" s="38">
        <v>6.1230000000000002</v>
      </c>
      <c r="I11">
        <v>492</v>
      </c>
      <c r="J11" s="3">
        <v>545</v>
      </c>
      <c r="K11" s="37">
        <v>1</v>
      </c>
      <c r="L11" s="1" t="s">
        <v>22</v>
      </c>
      <c r="M11">
        <v>1</v>
      </c>
      <c r="O11" s="3">
        <v>21.457000000000001</v>
      </c>
      <c r="P11" s="1">
        <v>21</v>
      </c>
      <c r="Q11" s="1" t="s">
        <v>38</v>
      </c>
      <c r="R11" s="1" t="s">
        <v>24</v>
      </c>
      <c r="S11" s="1">
        <v>2</v>
      </c>
      <c r="T11" s="1" t="s">
        <v>25</v>
      </c>
      <c r="U11" s="1" t="s">
        <v>26</v>
      </c>
      <c r="V11" s="1" t="s">
        <v>27</v>
      </c>
      <c r="W11" s="1"/>
      <c r="X11">
        <v>7</v>
      </c>
      <c r="Y11">
        <v>7</v>
      </c>
      <c r="Z11">
        <v>7</v>
      </c>
      <c r="AA11">
        <v>7</v>
      </c>
      <c r="AB11">
        <f>IF(X11="","",IF(X11=Z11, X11,""))</f>
        <v>7</v>
      </c>
      <c r="AC11">
        <f>IF(AB11="","",A11-AB11)</f>
        <v>2001</v>
      </c>
      <c r="AD11" t="str">
        <f>IF(Z11="","",IF(X11=Z11,"",1))</f>
        <v/>
      </c>
      <c r="AE11">
        <f>IF(Z11="","",1)</f>
        <v>1</v>
      </c>
      <c r="AF11" t="s">
        <v>237</v>
      </c>
      <c r="AG11">
        <v>1</v>
      </c>
      <c r="AH11">
        <f>453.6*H11</f>
        <v>2777.3928000000001</v>
      </c>
      <c r="AI11">
        <v>492</v>
      </c>
      <c r="AJ11" t="s">
        <v>424</v>
      </c>
      <c r="AK11">
        <f>AB11</f>
        <v>7</v>
      </c>
    </row>
    <row r="12" spans="1:37" x14ac:dyDescent="0.3">
      <c r="A12" s="36" t="s">
        <v>418</v>
      </c>
      <c r="B12" s="1">
        <v>11</v>
      </c>
      <c r="C12" s="1" t="s">
        <v>20</v>
      </c>
      <c r="D12" s="1">
        <v>6</v>
      </c>
      <c r="E12" s="30">
        <v>5</v>
      </c>
      <c r="F12" s="1">
        <v>323</v>
      </c>
      <c r="G12" s="1">
        <v>1</v>
      </c>
      <c r="H12" s="38">
        <v>11.3</v>
      </c>
      <c r="I12">
        <v>543</v>
      </c>
      <c r="J12" s="3">
        <v>592</v>
      </c>
      <c r="K12" s="37">
        <v>2</v>
      </c>
      <c r="L12" s="1" t="s">
        <v>22</v>
      </c>
      <c r="M12">
        <v>2</v>
      </c>
      <c r="O12" s="3">
        <v>23.306999999999999</v>
      </c>
      <c r="P12" s="1">
        <v>23</v>
      </c>
      <c r="Q12" s="1" t="s">
        <v>39</v>
      </c>
      <c r="R12" s="1" t="s">
        <v>24</v>
      </c>
      <c r="S12" s="1">
        <v>1</v>
      </c>
      <c r="T12" s="1" t="s">
        <v>30</v>
      </c>
      <c r="U12" s="1" t="s">
        <v>26</v>
      </c>
      <c r="V12" s="1" t="s">
        <v>27</v>
      </c>
      <c r="W12" s="1"/>
      <c r="X12">
        <v>16</v>
      </c>
      <c r="Y12">
        <v>17</v>
      </c>
      <c r="Z12">
        <v>17</v>
      </c>
      <c r="AB12">
        <v>17</v>
      </c>
      <c r="AC12">
        <f>IF(AB12="","",A12-AB12)</f>
        <v>1991</v>
      </c>
      <c r="AD12">
        <f>IF(Z12="","",IF(X12=Z12,"",1))</f>
        <v>1</v>
      </c>
      <c r="AE12">
        <f>IF(Z12="","",1)</f>
        <v>1</v>
      </c>
      <c r="AF12" t="s">
        <v>238</v>
      </c>
      <c r="AH12">
        <f>453.6*H12</f>
        <v>5125.68</v>
      </c>
      <c r="AI12">
        <v>543</v>
      </c>
      <c r="AJ12" t="s">
        <v>424</v>
      </c>
      <c r="AK12">
        <f>AB12</f>
        <v>17</v>
      </c>
    </row>
    <row r="13" spans="1:37" x14ac:dyDescent="0.3">
      <c r="A13" s="36" t="s">
        <v>418</v>
      </c>
      <c r="B13" s="1">
        <v>12</v>
      </c>
      <c r="C13" s="1" t="s">
        <v>20</v>
      </c>
      <c r="D13" s="1">
        <v>6</v>
      </c>
      <c r="E13" s="30">
        <v>7</v>
      </c>
      <c r="F13" s="1">
        <v>324</v>
      </c>
      <c r="G13" s="1">
        <v>1</v>
      </c>
      <c r="H13" s="30"/>
      <c r="I13">
        <v>435</v>
      </c>
      <c r="J13" s="3">
        <v>481</v>
      </c>
      <c r="K13" s="37">
        <v>2</v>
      </c>
      <c r="L13" s="1" t="s">
        <v>21</v>
      </c>
      <c r="M13">
        <v>2</v>
      </c>
      <c r="O13" s="3">
        <v>18.937000000000001</v>
      </c>
      <c r="P13" s="1">
        <v>18</v>
      </c>
      <c r="Q13" s="1" t="s">
        <v>40</v>
      </c>
      <c r="R13" s="1" t="s">
        <v>24</v>
      </c>
      <c r="S13" s="1">
        <v>1</v>
      </c>
      <c r="T13" s="1" t="s">
        <v>30</v>
      </c>
      <c r="U13" s="1" t="s">
        <v>41</v>
      </c>
      <c r="V13" s="1" t="s">
        <v>27</v>
      </c>
      <c r="W13" s="1"/>
      <c r="X13">
        <v>5</v>
      </c>
      <c r="Y13">
        <v>5</v>
      </c>
      <c r="Z13">
        <v>5</v>
      </c>
      <c r="AB13">
        <f>IF(X13="","",IF(X13=Z13, X13,""))</f>
        <v>5</v>
      </c>
      <c r="AC13">
        <f>IF(AB13="","",A13-AB13)</f>
        <v>2003</v>
      </c>
      <c r="AD13" t="str">
        <f>IF(Z13="","",IF(X13=Z13,"",1))</f>
        <v/>
      </c>
      <c r="AE13">
        <f>IF(Z13="","",1)</f>
        <v>1</v>
      </c>
      <c r="AF13" t="s">
        <v>239</v>
      </c>
      <c r="AI13">
        <v>435</v>
      </c>
      <c r="AJ13" t="s">
        <v>424</v>
      </c>
      <c r="AK13">
        <f>AB13</f>
        <v>5</v>
      </c>
    </row>
    <row r="14" spans="1:37" x14ac:dyDescent="0.3">
      <c r="A14" s="36" t="s">
        <v>418</v>
      </c>
      <c r="B14" s="1">
        <v>13</v>
      </c>
      <c r="C14" s="1" t="s">
        <v>20</v>
      </c>
      <c r="D14" s="1">
        <v>6</v>
      </c>
      <c r="E14" s="30">
        <v>11</v>
      </c>
      <c r="F14" s="1">
        <v>142</v>
      </c>
      <c r="G14" s="1">
        <v>1</v>
      </c>
      <c r="H14" s="38">
        <v>7.0469999999999997</v>
      </c>
      <c r="I14">
        <v>505</v>
      </c>
      <c r="J14" s="3">
        <v>551</v>
      </c>
      <c r="K14" s="37">
        <v>1</v>
      </c>
      <c r="L14" s="1" t="s">
        <v>21</v>
      </c>
      <c r="M14">
        <v>1</v>
      </c>
      <c r="O14" s="3"/>
      <c r="P14" s="1">
        <v>21</v>
      </c>
      <c r="Q14" s="1" t="s">
        <v>42</v>
      </c>
      <c r="R14" s="1" t="s">
        <v>24</v>
      </c>
      <c r="S14" s="1">
        <v>1</v>
      </c>
      <c r="T14" s="1" t="s">
        <v>30</v>
      </c>
      <c r="U14" s="1" t="s">
        <v>26</v>
      </c>
      <c r="V14" s="1" t="s">
        <v>27</v>
      </c>
      <c r="W14" s="1"/>
      <c r="X14">
        <v>14</v>
      </c>
      <c r="Y14">
        <v>14</v>
      </c>
      <c r="Z14">
        <v>14</v>
      </c>
      <c r="AB14">
        <f>IF(X14="","",IF(X14=Z14, X14,""))</f>
        <v>14</v>
      </c>
      <c r="AC14">
        <f>IF(AB14="","",A14-AB14)</f>
        <v>1994</v>
      </c>
      <c r="AD14" t="str">
        <f>IF(Z14="","",IF(X14=Z14,"",1))</f>
        <v/>
      </c>
      <c r="AE14">
        <f>IF(Z14="","",1)</f>
        <v>1</v>
      </c>
      <c r="AF14" t="s">
        <v>240</v>
      </c>
      <c r="AH14">
        <f>453.6*H14</f>
        <v>3196.5192000000002</v>
      </c>
      <c r="AI14">
        <v>505</v>
      </c>
      <c r="AJ14" t="s">
        <v>424</v>
      </c>
      <c r="AK14">
        <f>AB14</f>
        <v>14</v>
      </c>
    </row>
    <row r="15" spans="1:37" x14ac:dyDescent="0.3">
      <c r="A15" s="36" t="s">
        <v>418</v>
      </c>
      <c r="B15" s="1">
        <v>14</v>
      </c>
      <c r="C15" s="1" t="s">
        <v>20</v>
      </c>
      <c r="D15" s="1">
        <v>6</v>
      </c>
      <c r="E15" s="30">
        <v>11</v>
      </c>
      <c r="F15" s="1">
        <v>142</v>
      </c>
      <c r="G15" s="1">
        <v>2</v>
      </c>
      <c r="H15" s="38">
        <v>3.698</v>
      </c>
      <c r="I15">
        <v>406</v>
      </c>
      <c r="J15" s="3">
        <v>442</v>
      </c>
      <c r="K15" s="37">
        <v>1</v>
      </c>
      <c r="L15" s="1" t="s">
        <v>21</v>
      </c>
      <c r="M15">
        <v>1</v>
      </c>
      <c r="O15" s="3">
        <v>17.402000000000001</v>
      </c>
      <c r="P15" s="1">
        <v>17</v>
      </c>
      <c r="Q15" s="1" t="s">
        <v>43</v>
      </c>
      <c r="R15" s="1" t="s">
        <v>24</v>
      </c>
      <c r="S15" s="1">
        <v>1</v>
      </c>
      <c r="T15" s="1" t="s">
        <v>30</v>
      </c>
      <c r="U15" s="1" t="s">
        <v>26</v>
      </c>
      <c r="V15" s="1" t="s">
        <v>27</v>
      </c>
      <c r="W15" s="1"/>
      <c r="X15">
        <v>5</v>
      </c>
      <c r="Y15">
        <v>5</v>
      </c>
      <c r="Z15">
        <v>5</v>
      </c>
      <c r="AA15">
        <v>5</v>
      </c>
      <c r="AB15">
        <f>IF(X15="","",IF(X15=Z15, X15,""))</f>
        <v>5</v>
      </c>
      <c r="AC15">
        <f>IF(AB15="","",A15-AB15)</f>
        <v>2003</v>
      </c>
      <c r="AD15" t="str">
        <f>IF(Z15="","",IF(X15=Z15,"",1))</f>
        <v/>
      </c>
      <c r="AE15">
        <f>IF(Z15="","",1)</f>
        <v>1</v>
      </c>
      <c r="AF15" t="s">
        <v>241</v>
      </c>
      <c r="AG15">
        <v>1</v>
      </c>
      <c r="AH15">
        <f>453.6*H15</f>
        <v>1677.4128000000001</v>
      </c>
      <c r="AI15">
        <v>406</v>
      </c>
      <c r="AJ15" t="s">
        <v>424</v>
      </c>
      <c r="AK15">
        <f>AB15</f>
        <v>5</v>
      </c>
    </row>
    <row r="16" spans="1:37" x14ac:dyDescent="0.3">
      <c r="A16" s="36" t="s">
        <v>418</v>
      </c>
      <c r="B16" s="1">
        <v>15</v>
      </c>
      <c r="C16" s="1" t="s">
        <v>20</v>
      </c>
      <c r="D16" s="1">
        <v>6</v>
      </c>
      <c r="E16" s="30">
        <v>11</v>
      </c>
      <c r="F16" s="1">
        <v>7056</v>
      </c>
      <c r="G16" s="1">
        <v>1</v>
      </c>
      <c r="H16" s="3">
        <v>12.35</v>
      </c>
      <c r="I16">
        <v>600</v>
      </c>
      <c r="J16" s="3">
        <v>655</v>
      </c>
      <c r="K16" s="37">
        <v>2</v>
      </c>
      <c r="L16" s="1" t="s">
        <v>22</v>
      </c>
      <c r="M16">
        <v>2</v>
      </c>
      <c r="O16" s="3">
        <v>25.786999999999999</v>
      </c>
      <c r="P16" s="1">
        <v>25</v>
      </c>
      <c r="Q16" s="1" t="s">
        <v>44</v>
      </c>
      <c r="R16" s="1" t="s">
        <v>24</v>
      </c>
      <c r="S16" s="1">
        <v>1</v>
      </c>
      <c r="T16" s="1" t="s">
        <v>30</v>
      </c>
      <c r="U16" s="1" t="s">
        <v>26</v>
      </c>
      <c r="V16" s="1" t="s">
        <v>27</v>
      </c>
      <c r="W16" s="1"/>
      <c r="X16" s="4">
        <v>10</v>
      </c>
      <c r="Y16" s="4">
        <v>10</v>
      </c>
      <c r="Z16" s="4">
        <v>11</v>
      </c>
      <c r="AB16">
        <v>10</v>
      </c>
      <c r="AC16">
        <f>IF(AB16="","",A16-AB16)</f>
        <v>1998</v>
      </c>
      <c r="AD16">
        <f>IF(Z16="","",IF(X16=Z16,"",1))</f>
        <v>1</v>
      </c>
      <c r="AE16">
        <f>IF(Z16="","",1)</f>
        <v>1</v>
      </c>
      <c r="AF16" s="4" t="s">
        <v>243</v>
      </c>
      <c r="AH16">
        <f>453.6*H16</f>
        <v>5601.96</v>
      </c>
      <c r="AI16">
        <v>600</v>
      </c>
      <c r="AJ16" t="s">
        <v>424</v>
      </c>
      <c r="AK16">
        <f>AB16</f>
        <v>10</v>
      </c>
    </row>
    <row r="17" spans="1:37" x14ac:dyDescent="0.3">
      <c r="A17" s="36" t="s">
        <v>418</v>
      </c>
      <c r="B17" s="1">
        <v>16</v>
      </c>
      <c r="C17" s="1" t="s">
        <v>20</v>
      </c>
      <c r="D17" s="1">
        <v>6</v>
      </c>
      <c r="E17" s="30">
        <v>11</v>
      </c>
      <c r="F17" s="1">
        <v>7056</v>
      </c>
      <c r="G17" s="1">
        <v>2</v>
      </c>
      <c r="H17" s="30"/>
      <c r="I17">
        <v>592.5</v>
      </c>
      <c r="J17" s="3">
        <v>647.5</v>
      </c>
      <c r="K17" s="37">
        <v>1</v>
      </c>
      <c r="L17" s="1" t="s">
        <v>22</v>
      </c>
      <c r="M17">
        <v>1</v>
      </c>
      <c r="O17" s="3">
        <v>25.492000000000001</v>
      </c>
      <c r="P17" s="1">
        <v>25</v>
      </c>
      <c r="Q17" s="1" t="s">
        <v>45</v>
      </c>
      <c r="R17" s="1" t="s">
        <v>24</v>
      </c>
      <c r="S17" s="1">
        <v>1</v>
      </c>
      <c r="T17" s="1" t="s">
        <v>30</v>
      </c>
      <c r="U17" s="1" t="s">
        <v>26</v>
      </c>
      <c r="V17" s="1" t="s">
        <v>27</v>
      </c>
      <c r="W17" s="1"/>
      <c r="X17" s="4">
        <v>17</v>
      </c>
      <c r="Y17" s="4">
        <v>17</v>
      </c>
      <c r="Z17" s="4">
        <v>17</v>
      </c>
      <c r="AB17">
        <f>IF(X17="","",IF(X17=Z17, X17,""))</f>
        <v>17</v>
      </c>
      <c r="AC17">
        <f>IF(AB17="","",A17-AB17)</f>
        <v>1991</v>
      </c>
      <c r="AD17" t="str">
        <f>IF(Z17="","",IF(X17=Z17,"",1))</f>
        <v/>
      </c>
      <c r="AE17">
        <f>IF(Z17="","",1)</f>
        <v>1</v>
      </c>
      <c r="AF17" s="4" t="s">
        <v>244</v>
      </c>
      <c r="AI17">
        <v>592.5</v>
      </c>
      <c r="AJ17" t="s">
        <v>424</v>
      </c>
      <c r="AK17">
        <f>AB17</f>
        <v>17</v>
      </c>
    </row>
    <row r="18" spans="1:37" x14ac:dyDescent="0.3">
      <c r="A18" s="36" t="s">
        <v>418</v>
      </c>
      <c r="B18" s="1">
        <v>17</v>
      </c>
      <c r="C18" s="1" t="s">
        <v>20</v>
      </c>
      <c r="D18" s="1">
        <v>6</v>
      </c>
      <c r="E18" s="30">
        <v>11</v>
      </c>
      <c r="F18" s="1">
        <v>7056</v>
      </c>
      <c r="G18" s="1">
        <v>3</v>
      </c>
      <c r="H18" s="3">
        <v>12.03</v>
      </c>
      <c r="I18">
        <v>570</v>
      </c>
      <c r="J18" s="3">
        <v>627.5</v>
      </c>
      <c r="K18" s="37">
        <v>2</v>
      </c>
      <c r="L18" s="1" t="s">
        <v>22</v>
      </c>
      <c r="M18">
        <v>2</v>
      </c>
      <c r="O18" s="3">
        <v>24.704999999999998</v>
      </c>
      <c r="P18" s="1">
        <v>24</v>
      </c>
      <c r="Q18" s="1" t="s">
        <v>46</v>
      </c>
      <c r="R18" s="1" t="s">
        <v>24</v>
      </c>
      <c r="S18" s="1">
        <v>1</v>
      </c>
      <c r="T18" s="1" t="s">
        <v>30</v>
      </c>
      <c r="U18" s="1" t="s">
        <v>26</v>
      </c>
      <c r="V18" s="1" t="s">
        <v>27</v>
      </c>
      <c r="W18" s="1"/>
      <c r="X18" s="4">
        <v>14</v>
      </c>
      <c r="Y18" s="4">
        <v>14</v>
      </c>
      <c r="Z18" s="4">
        <v>14</v>
      </c>
      <c r="AB18">
        <f>IF(X18="","",IF(X18=Z18, X18,""))</f>
        <v>14</v>
      </c>
      <c r="AC18">
        <f>IF(AB18="","",A18-AB18)</f>
        <v>1994</v>
      </c>
      <c r="AD18" t="str">
        <f>IF(Z18="","",IF(X18=Z18,"",1))</f>
        <v/>
      </c>
      <c r="AE18">
        <f>IF(Z18="","",1)</f>
        <v>1</v>
      </c>
      <c r="AF18" s="4" t="s">
        <v>245</v>
      </c>
      <c r="AH18">
        <f>453.6*H18</f>
        <v>5456.808</v>
      </c>
      <c r="AI18">
        <v>570</v>
      </c>
      <c r="AJ18" t="s">
        <v>424</v>
      </c>
      <c r="AK18">
        <f>AB18</f>
        <v>14</v>
      </c>
    </row>
    <row r="19" spans="1:37" x14ac:dyDescent="0.3">
      <c r="A19" s="36" t="s">
        <v>418</v>
      </c>
      <c r="B19" s="1">
        <v>18</v>
      </c>
      <c r="C19" s="1" t="s">
        <v>20</v>
      </c>
      <c r="D19" s="1">
        <v>6</v>
      </c>
      <c r="E19" s="30">
        <v>11</v>
      </c>
      <c r="F19" s="1">
        <v>7056</v>
      </c>
      <c r="G19" s="1">
        <v>4</v>
      </c>
      <c r="H19" s="3">
        <v>11.61</v>
      </c>
      <c r="I19">
        <v>572.5</v>
      </c>
      <c r="J19" s="3">
        <v>610</v>
      </c>
      <c r="K19" s="37">
        <v>1</v>
      </c>
      <c r="L19" s="1" t="s">
        <v>22</v>
      </c>
      <c r="M19">
        <v>1</v>
      </c>
      <c r="O19" s="3">
        <v>24.015999999999998</v>
      </c>
      <c r="P19" s="1">
        <v>24</v>
      </c>
      <c r="Q19" s="1" t="s">
        <v>47</v>
      </c>
      <c r="R19" s="1" t="s">
        <v>24</v>
      </c>
      <c r="S19" s="1">
        <v>1</v>
      </c>
      <c r="T19" s="1" t="s">
        <v>30</v>
      </c>
      <c r="U19" s="1" t="s">
        <v>26</v>
      </c>
      <c r="V19" s="1" t="s">
        <v>27</v>
      </c>
      <c r="W19" s="1"/>
      <c r="X19" s="4">
        <v>14</v>
      </c>
      <c r="Y19" s="4">
        <v>14</v>
      </c>
      <c r="Z19" s="4">
        <v>13</v>
      </c>
      <c r="AB19">
        <v>14</v>
      </c>
      <c r="AC19">
        <f>IF(AB19="","",A19-AB19)</f>
        <v>1994</v>
      </c>
      <c r="AD19">
        <f>IF(Z19="","",IF(X19=Z19,"",1))</f>
        <v>1</v>
      </c>
      <c r="AE19">
        <f>IF(Z19="","",1)</f>
        <v>1</v>
      </c>
      <c r="AF19" s="4" t="s">
        <v>246</v>
      </c>
      <c r="AH19">
        <f>453.6*H19</f>
        <v>5266.2960000000003</v>
      </c>
      <c r="AI19">
        <v>572.5</v>
      </c>
      <c r="AJ19" t="s">
        <v>424</v>
      </c>
      <c r="AK19">
        <f>AB19</f>
        <v>14</v>
      </c>
    </row>
    <row r="20" spans="1:37" x14ac:dyDescent="0.3">
      <c r="A20" s="36" t="s">
        <v>418</v>
      </c>
      <c r="B20" s="1">
        <v>19</v>
      </c>
      <c r="C20" s="1" t="s">
        <v>20</v>
      </c>
      <c r="D20" s="1">
        <v>6</v>
      </c>
      <c r="E20" s="30">
        <v>19</v>
      </c>
      <c r="F20" s="1">
        <v>174</v>
      </c>
      <c r="G20" s="1">
        <v>1</v>
      </c>
      <c r="H20" s="38">
        <v>2.423</v>
      </c>
      <c r="I20">
        <v>329</v>
      </c>
      <c r="J20" s="3">
        <v>357</v>
      </c>
      <c r="K20" s="37">
        <v>3</v>
      </c>
      <c r="L20" s="1">
        <v>0</v>
      </c>
      <c r="M20">
        <v>3</v>
      </c>
      <c r="O20" s="3">
        <v>14.055</v>
      </c>
      <c r="P20" s="1">
        <v>14</v>
      </c>
      <c r="Q20" s="1" t="s">
        <v>48</v>
      </c>
      <c r="R20" s="1" t="s">
        <v>24</v>
      </c>
      <c r="S20" s="1">
        <v>3</v>
      </c>
      <c r="U20" s="1" t="s">
        <v>26</v>
      </c>
      <c r="V20" s="1" t="s">
        <v>27</v>
      </c>
      <c r="W20" s="1"/>
      <c r="X20" s="4">
        <v>3</v>
      </c>
      <c r="Y20" s="4">
        <v>3</v>
      </c>
      <c r="Z20" s="4">
        <v>3</v>
      </c>
      <c r="AB20">
        <f>IF(X20="","",IF(X20=Z20, X20,""))</f>
        <v>3</v>
      </c>
      <c r="AC20">
        <f>IF(AB20="","",A20-AB20)</f>
        <v>2005</v>
      </c>
      <c r="AD20" t="str">
        <f>IF(Z20="","",IF(X20=Z20,"",1))</f>
        <v/>
      </c>
      <c r="AE20">
        <f>IF(Z20="","",1)</f>
        <v>1</v>
      </c>
      <c r="AF20" t="s">
        <v>247</v>
      </c>
      <c r="AH20">
        <f>453.6*H20</f>
        <v>1099.0728000000001</v>
      </c>
      <c r="AI20">
        <v>329</v>
      </c>
      <c r="AJ20" t="s">
        <v>424</v>
      </c>
      <c r="AK20">
        <f>AB20</f>
        <v>3</v>
      </c>
    </row>
    <row r="21" spans="1:37" x14ac:dyDescent="0.3">
      <c r="A21" s="36" t="s">
        <v>418</v>
      </c>
      <c r="B21" s="1">
        <v>20</v>
      </c>
      <c r="C21" s="1" t="s">
        <v>20</v>
      </c>
      <c r="D21" s="1">
        <v>6</v>
      </c>
      <c r="E21" s="30">
        <v>19</v>
      </c>
      <c r="F21" s="1">
        <v>174</v>
      </c>
      <c r="G21" s="1">
        <v>2</v>
      </c>
      <c r="H21" s="38">
        <v>1.1180000000000001</v>
      </c>
      <c r="I21">
        <v>254</v>
      </c>
      <c r="J21" s="3">
        <v>276</v>
      </c>
      <c r="K21" s="37">
        <v>3</v>
      </c>
      <c r="L21" s="1">
        <v>0</v>
      </c>
      <c r="M21">
        <v>3</v>
      </c>
      <c r="O21" s="3">
        <v>10.866</v>
      </c>
      <c r="P21" s="1">
        <v>10</v>
      </c>
      <c r="Q21" s="1" t="s">
        <v>49</v>
      </c>
      <c r="R21" s="1" t="s">
        <v>24</v>
      </c>
      <c r="S21" s="1">
        <v>3</v>
      </c>
      <c r="U21" s="1" t="s">
        <v>26</v>
      </c>
      <c r="V21" s="1" t="s">
        <v>27</v>
      </c>
      <c r="W21" s="1"/>
      <c r="X21" s="4">
        <v>2</v>
      </c>
      <c r="Y21" s="4">
        <v>2</v>
      </c>
      <c r="Z21" s="4">
        <v>2</v>
      </c>
      <c r="AB21">
        <f>IF(X21="","",IF(X21=Z21, X21,""))</f>
        <v>2</v>
      </c>
      <c r="AC21">
        <f>IF(AB21="","",A21-AB21)</f>
        <v>2006</v>
      </c>
      <c r="AD21" t="str">
        <f>IF(Z21="","",IF(X21=Z21,"",1))</f>
        <v/>
      </c>
      <c r="AE21">
        <f>IF(Z21="","",1)</f>
        <v>1</v>
      </c>
      <c r="AF21" t="s">
        <v>248</v>
      </c>
      <c r="AH21">
        <f>453.6*H21</f>
        <v>507.12480000000005</v>
      </c>
      <c r="AI21">
        <v>254</v>
      </c>
      <c r="AJ21" t="s">
        <v>424</v>
      </c>
      <c r="AK21">
        <f>AB21</f>
        <v>2</v>
      </c>
    </row>
    <row r="22" spans="1:37" x14ac:dyDescent="0.3">
      <c r="A22" s="36" t="s">
        <v>418</v>
      </c>
      <c r="B22" s="1">
        <v>21</v>
      </c>
      <c r="C22" s="1" t="s">
        <v>20</v>
      </c>
      <c r="D22" s="1">
        <v>6</v>
      </c>
      <c r="E22" s="30">
        <v>19</v>
      </c>
      <c r="F22" s="1">
        <v>174</v>
      </c>
      <c r="G22" s="1">
        <v>3</v>
      </c>
      <c r="H22" s="38">
        <v>10.118</v>
      </c>
      <c r="I22">
        <v>556</v>
      </c>
      <c r="J22" s="3">
        <v>608</v>
      </c>
      <c r="K22" s="37">
        <v>1</v>
      </c>
      <c r="L22" s="1" t="s">
        <v>21</v>
      </c>
      <c r="M22">
        <v>1</v>
      </c>
      <c r="O22" s="3">
        <v>23.937000000000001</v>
      </c>
      <c r="P22" s="1">
        <v>23</v>
      </c>
      <c r="Q22" s="1" t="s">
        <v>50</v>
      </c>
      <c r="R22" s="1" t="s">
        <v>24</v>
      </c>
      <c r="S22" s="1">
        <v>3</v>
      </c>
      <c r="U22" s="1" t="s">
        <v>26</v>
      </c>
      <c r="V22" s="1" t="s">
        <v>27</v>
      </c>
      <c r="W22" s="1"/>
      <c r="X22" s="4">
        <v>18</v>
      </c>
      <c r="Y22" s="4">
        <v>18</v>
      </c>
      <c r="Z22" s="4">
        <v>18</v>
      </c>
      <c r="AB22">
        <f>IF(X22="","",IF(X22=Z22, X22,""))</f>
        <v>18</v>
      </c>
      <c r="AC22">
        <f>IF(AB22="","",A22-AB22)</f>
        <v>1990</v>
      </c>
      <c r="AD22" t="str">
        <f>IF(Z22="","",IF(X22=Z22,"",1))</f>
        <v/>
      </c>
      <c r="AE22">
        <f>IF(Z22="","",1)</f>
        <v>1</v>
      </c>
      <c r="AF22" t="s">
        <v>249</v>
      </c>
      <c r="AH22">
        <f>453.6*H22</f>
        <v>4589.5248000000001</v>
      </c>
      <c r="AI22">
        <v>556</v>
      </c>
      <c r="AJ22" t="s">
        <v>424</v>
      </c>
      <c r="AK22">
        <f>AB22</f>
        <v>18</v>
      </c>
    </row>
    <row r="23" spans="1:37" x14ac:dyDescent="0.3">
      <c r="A23" s="36" t="s">
        <v>418</v>
      </c>
      <c r="B23" s="1">
        <v>22</v>
      </c>
      <c r="C23" s="1" t="s">
        <v>20</v>
      </c>
      <c r="D23" s="1">
        <v>6</v>
      </c>
      <c r="E23" s="30">
        <v>19</v>
      </c>
      <c r="F23" s="1">
        <v>174</v>
      </c>
      <c r="G23" s="1">
        <v>4</v>
      </c>
      <c r="H23" s="38">
        <v>4.4139999999999997</v>
      </c>
      <c r="I23">
        <v>426</v>
      </c>
      <c r="J23" s="3">
        <v>460</v>
      </c>
      <c r="K23" s="37">
        <v>2</v>
      </c>
      <c r="L23" s="1" t="s">
        <v>21</v>
      </c>
      <c r="M23">
        <v>2</v>
      </c>
      <c r="O23" s="3">
        <v>18.11</v>
      </c>
      <c r="P23" s="1">
        <v>18</v>
      </c>
      <c r="Q23" s="1" t="s">
        <v>51</v>
      </c>
      <c r="R23" s="1" t="s">
        <v>24</v>
      </c>
      <c r="S23" s="1">
        <v>3</v>
      </c>
      <c r="U23" s="1" t="s">
        <v>26</v>
      </c>
      <c r="V23" s="1" t="s">
        <v>27</v>
      </c>
      <c r="W23" s="1"/>
      <c r="X23" s="4">
        <v>10</v>
      </c>
      <c r="Y23" s="4">
        <v>10</v>
      </c>
      <c r="Z23" s="4">
        <v>11</v>
      </c>
      <c r="AB23">
        <v>10</v>
      </c>
      <c r="AC23">
        <f>IF(AB23="","",A23-AB23)</f>
        <v>1998</v>
      </c>
      <c r="AD23">
        <f>IF(Z23="","",IF(X23=Z23,"",1))</f>
        <v>1</v>
      </c>
      <c r="AE23">
        <f>IF(Z23="","",1)</f>
        <v>1</v>
      </c>
      <c r="AF23" t="s">
        <v>250</v>
      </c>
      <c r="AH23">
        <f>453.6*H23</f>
        <v>2002.1904</v>
      </c>
      <c r="AI23">
        <v>426</v>
      </c>
      <c r="AJ23" t="s">
        <v>424</v>
      </c>
      <c r="AK23">
        <f>AB23</f>
        <v>10</v>
      </c>
    </row>
    <row r="24" spans="1:37" x14ac:dyDescent="0.3">
      <c r="A24" s="36" t="s">
        <v>418</v>
      </c>
      <c r="B24" s="1">
        <v>23</v>
      </c>
      <c r="C24" s="1" t="s">
        <v>20</v>
      </c>
      <c r="D24" s="1">
        <v>6</v>
      </c>
      <c r="E24" s="30">
        <v>19</v>
      </c>
      <c r="F24" s="1">
        <v>174</v>
      </c>
      <c r="G24" s="1">
        <v>5</v>
      </c>
      <c r="H24" s="38">
        <v>1.5489999999999999</v>
      </c>
      <c r="I24">
        <v>289</v>
      </c>
      <c r="J24" s="3">
        <v>309</v>
      </c>
      <c r="K24" s="37">
        <v>3</v>
      </c>
      <c r="L24" s="1">
        <v>0</v>
      </c>
      <c r="M24">
        <v>3</v>
      </c>
      <c r="O24" s="3">
        <v>12.164999999999999</v>
      </c>
      <c r="P24" s="1">
        <v>12</v>
      </c>
      <c r="Q24" s="1" t="s">
        <v>52</v>
      </c>
      <c r="R24" s="1" t="s">
        <v>24</v>
      </c>
      <c r="S24" s="1">
        <v>3</v>
      </c>
      <c r="U24" s="1" t="s">
        <v>26</v>
      </c>
      <c r="V24" s="1" t="s">
        <v>27</v>
      </c>
      <c r="W24" s="1"/>
      <c r="X24" s="4">
        <v>3</v>
      </c>
      <c r="Y24" s="4">
        <v>3</v>
      </c>
      <c r="Z24" s="4">
        <v>2</v>
      </c>
      <c r="AA24">
        <v>2</v>
      </c>
      <c r="AB24">
        <v>3</v>
      </c>
      <c r="AC24">
        <f>IF(AB24="","",A24-AB24)</f>
        <v>2005</v>
      </c>
      <c r="AD24">
        <f>IF(Z24="","",IF(X24=Z24,"",1))</f>
        <v>1</v>
      </c>
      <c r="AE24">
        <f>IF(Z24="","",1)</f>
        <v>1</v>
      </c>
      <c r="AF24" t="s">
        <v>251</v>
      </c>
      <c r="AG24">
        <v>1</v>
      </c>
      <c r="AH24">
        <f>453.6*H24</f>
        <v>702.62639999999999</v>
      </c>
      <c r="AI24">
        <v>289</v>
      </c>
      <c r="AJ24" t="s">
        <v>424</v>
      </c>
      <c r="AK24">
        <f>AB24</f>
        <v>3</v>
      </c>
    </row>
    <row r="25" spans="1:37" x14ac:dyDescent="0.3">
      <c r="A25" s="36" t="s">
        <v>418</v>
      </c>
      <c r="B25" s="1">
        <v>24</v>
      </c>
      <c r="C25" s="1" t="s">
        <v>20</v>
      </c>
      <c r="D25" s="1">
        <v>6</v>
      </c>
      <c r="E25" s="30">
        <v>19</v>
      </c>
      <c r="F25" s="1">
        <v>174</v>
      </c>
      <c r="G25" s="1">
        <v>6</v>
      </c>
      <c r="H25" s="38">
        <v>0.625</v>
      </c>
      <c r="I25">
        <v>215</v>
      </c>
      <c r="J25" s="3">
        <v>232</v>
      </c>
      <c r="K25" s="37">
        <v>0</v>
      </c>
      <c r="L25" s="1">
        <v>0</v>
      </c>
      <c r="M25">
        <v>2</v>
      </c>
      <c r="O25" s="3">
        <v>9.1340000000000003</v>
      </c>
      <c r="P25" s="1">
        <v>9</v>
      </c>
      <c r="Q25" s="1" t="s">
        <v>53</v>
      </c>
      <c r="R25" s="1" t="s">
        <v>24</v>
      </c>
      <c r="S25" s="1">
        <v>3</v>
      </c>
      <c r="U25" s="1" t="s">
        <v>26</v>
      </c>
      <c r="V25" s="1" t="s">
        <v>27</v>
      </c>
      <c r="W25" s="1"/>
      <c r="X25" s="4">
        <v>1</v>
      </c>
      <c r="Y25" s="4">
        <v>1</v>
      </c>
      <c r="Z25" s="4">
        <v>1</v>
      </c>
      <c r="AA25">
        <v>1</v>
      </c>
      <c r="AB25">
        <f>IF(X25="","",IF(X25=Z25, X25,""))</f>
        <v>1</v>
      </c>
      <c r="AC25">
        <f>IF(AB25="","",A25-AB25)</f>
        <v>2007</v>
      </c>
      <c r="AD25" t="str">
        <f>IF(Z25="","",IF(X25=Z25,"",1))</f>
        <v/>
      </c>
      <c r="AE25">
        <f>IF(Z25="","",1)</f>
        <v>1</v>
      </c>
      <c r="AF25" t="s">
        <v>252</v>
      </c>
      <c r="AG25">
        <v>1</v>
      </c>
      <c r="AH25">
        <f>453.6*H25</f>
        <v>283.5</v>
      </c>
      <c r="AI25">
        <v>215</v>
      </c>
      <c r="AJ25" t="s">
        <v>424</v>
      </c>
      <c r="AK25">
        <f>AB25</f>
        <v>1</v>
      </c>
    </row>
    <row r="26" spans="1:37" x14ac:dyDescent="0.3">
      <c r="A26" s="36" t="s">
        <v>418</v>
      </c>
      <c r="B26" s="1">
        <v>25</v>
      </c>
      <c r="C26" s="1" t="s">
        <v>20</v>
      </c>
      <c r="D26" s="1">
        <v>6</v>
      </c>
      <c r="E26" s="30">
        <v>19</v>
      </c>
      <c r="F26" s="1">
        <v>174</v>
      </c>
      <c r="G26" s="1">
        <v>7</v>
      </c>
      <c r="H26" s="38">
        <v>0.40899999999999997</v>
      </c>
      <c r="I26">
        <v>188</v>
      </c>
      <c r="J26" s="3">
        <v>200</v>
      </c>
      <c r="K26" s="37">
        <v>0</v>
      </c>
      <c r="L26" s="1">
        <v>0</v>
      </c>
      <c r="M26">
        <v>2</v>
      </c>
      <c r="O26" s="3">
        <v>7.8739999999999997</v>
      </c>
      <c r="P26" s="1">
        <v>7</v>
      </c>
      <c r="Q26" s="1" t="s">
        <v>54</v>
      </c>
      <c r="R26" s="1" t="s">
        <v>24</v>
      </c>
      <c r="S26" s="1">
        <v>3</v>
      </c>
      <c r="U26" s="1" t="s">
        <v>26</v>
      </c>
      <c r="V26" s="1" t="s">
        <v>27</v>
      </c>
      <c r="W26" s="1"/>
      <c r="X26" s="4">
        <v>1</v>
      </c>
      <c r="Y26" s="4">
        <v>1</v>
      </c>
      <c r="Z26" s="4">
        <v>1</v>
      </c>
      <c r="AB26">
        <f>IF(X26="","",IF(X26=Z26, X26,""))</f>
        <v>1</v>
      </c>
      <c r="AC26">
        <f>IF(AB26="","",A26-AB26)</f>
        <v>2007</v>
      </c>
      <c r="AD26" t="str">
        <f>IF(Z26="","",IF(X26=Z26,"",1))</f>
        <v/>
      </c>
      <c r="AE26">
        <f>IF(Z26="","",1)</f>
        <v>1</v>
      </c>
      <c r="AF26" t="s">
        <v>253</v>
      </c>
      <c r="AH26">
        <f>453.6*H26</f>
        <v>185.5224</v>
      </c>
      <c r="AI26">
        <v>188</v>
      </c>
      <c r="AJ26" t="s">
        <v>424</v>
      </c>
      <c r="AK26">
        <f>AB26</f>
        <v>1</v>
      </c>
    </row>
    <row r="27" spans="1:37" x14ac:dyDescent="0.3">
      <c r="A27" s="36" t="s">
        <v>418</v>
      </c>
      <c r="B27" s="1">
        <v>26</v>
      </c>
      <c r="C27" s="1" t="s">
        <v>20</v>
      </c>
      <c r="D27" s="1">
        <v>6</v>
      </c>
      <c r="E27" s="30">
        <v>19</v>
      </c>
      <c r="F27" s="1">
        <v>174</v>
      </c>
      <c r="G27" s="1">
        <v>8</v>
      </c>
      <c r="H27" s="38">
        <v>0.44900000000000001</v>
      </c>
      <c r="I27">
        <v>188</v>
      </c>
      <c r="J27" s="3">
        <v>204</v>
      </c>
      <c r="K27" s="37">
        <v>0</v>
      </c>
      <c r="L27" s="1">
        <v>0</v>
      </c>
      <c r="M27">
        <v>1</v>
      </c>
      <c r="O27" s="3">
        <v>8.0310000000000006</v>
      </c>
      <c r="P27" s="1">
        <v>8</v>
      </c>
      <c r="Q27" s="1" t="s">
        <v>55</v>
      </c>
      <c r="R27" s="1" t="s">
        <v>24</v>
      </c>
      <c r="S27" s="1">
        <v>3</v>
      </c>
      <c r="U27" s="1" t="s">
        <v>26</v>
      </c>
      <c r="V27" s="1" t="s">
        <v>27</v>
      </c>
      <c r="W27" s="1"/>
      <c r="X27" s="4">
        <v>1</v>
      </c>
      <c r="Y27" s="4">
        <v>1</v>
      </c>
      <c r="Z27" s="4">
        <v>1</v>
      </c>
      <c r="AA27">
        <v>1</v>
      </c>
      <c r="AB27">
        <f>IF(X27="","",IF(X27=Z27, X27,""))</f>
        <v>1</v>
      </c>
      <c r="AC27">
        <f>IF(AB27="","",A27-AB27)</f>
        <v>2007</v>
      </c>
      <c r="AD27" t="str">
        <f>IF(Z27="","",IF(X27=Z27,"",1))</f>
        <v/>
      </c>
      <c r="AE27">
        <f>IF(Z27="","",1)</f>
        <v>1</v>
      </c>
      <c r="AF27" t="s">
        <v>254</v>
      </c>
      <c r="AG27">
        <v>1</v>
      </c>
      <c r="AH27">
        <f>453.6*H27</f>
        <v>203.66640000000001</v>
      </c>
      <c r="AI27">
        <v>188</v>
      </c>
      <c r="AJ27" t="s">
        <v>424</v>
      </c>
      <c r="AK27">
        <f>AB27</f>
        <v>1</v>
      </c>
    </row>
    <row r="28" spans="1:37" x14ac:dyDescent="0.3">
      <c r="A28" s="36" t="s">
        <v>418</v>
      </c>
      <c r="B28" s="1">
        <v>27</v>
      </c>
      <c r="C28" s="1" t="s">
        <v>20</v>
      </c>
      <c r="D28" s="1">
        <v>6</v>
      </c>
      <c r="E28" s="30">
        <v>19</v>
      </c>
      <c r="F28" s="1">
        <v>174</v>
      </c>
      <c r="G28" s="1">
        <v>9</v>
      </c>
      <c r="H28" s="38">
        <v>0.497</v>
      </c>
      <c r="I28">
        <v>205</v>
      </c>
      <c r="J28" s="3">
        <v>221</v>
      </c>
      <c r="K28" s="37">
        <v>0</v>
      </c>
      <c r="L28" s="1">
        <v>0</v>
      </c>
      <c r="M28">
        <v>2</v>
      </c>
      <c r="O28" s="3">
        <v>8.7010000000000005</v>
      </c>
      <c r="P28" s="1">
        <v>8</v>
      </c>
      <c r="Q28" s="1" t="s">
        <v>56</v>
      </c>
      <c r="R28" s="1" t="s">
        <v>24</v>
      </c>
      <c r="S28" s="1">
        <v>3</v>
      </c>
      <c r="U28" s="1" t="s">
        <v>26</v>
      </c>
      <c r="V28" s="1" t="s">
        <v>27</v>
      </c>
      <c r="W28" s="1"/>
      <c r="X28" s="4">
        <v>1</v>
      </c>
      <c r="Y28" s="4">
        <v>1</v>
      </c>
      <c r="Z28" s="4">
        <v>1</v>
      </c>
      <c r="AB28">
        <f>IF(X28="","",IF(X28=Z28, X28,""))</f>
        <v>1</v>
      </c>
      <c r="AC28">
        <f>IF(AB28="","",A28-AB28)</f>
        <v>2007</v>
      </c>
      <c r="AD28" t="str">
        <f>IF(Z28="","",IF(X28=Z28,"",1))</f>
        <v/>
      </c>
      <c r="AE28">
        <f>IF(Z28="","",1)</f>
        <v>1</v>
      </c>
      <c r="AF28" t="s">
        <v>255</v>
      </c>
      <c r="AH28">
        <f>453.6*H28</f>
        <v>225.4392</v>
      </c>
      <c r="AI28">
        <v>205</v>
      </c>
      <c r="AJ28" t="s">
        <v>424</v>
      </c>
      <c r="AK28">
        <f>AB28</f>
        <v>1</v>
      </c>
    </row>
    <row r="29" spans="1:37" x14ac:dyDescent="0.3">
      <c r="A29" s="36" t="s">
        <v>418</v>
      </c>
      <c r="B29" s="1">
        <v>28</v>
      </c>
      <c r="C29" s="1" t="s">
        <v>20</v>
      </c>
      <c r="D29" s="1">
        <v>6</v>
      </c>
      <c r="E29" s="30">
        <v>21</v>
      </c>
      <c r="F29" s="1">
        <v>325</v>
      </c>
      <c r="G29" s="1">
        <v>1</v>
      </c>
      <c r="H29" s="30"/>
      <c r="I29">
        <v>556</v>
      </c>
      <c r="J29" s="3">
        <v>614</v>
      </c>
      <c r="K29" s="37">
        <v>2</v>
      </c>
      <c r="L29" s="1" t="s">
        <v>22</v>
      </c>
      <c r="M29">
        <v>2</v>
      </c>
      <c r="O29" s="3">
        <v>24.172999999999998</v>
      </c>
      <c r="P29" s="1">
        <v>24</v>
      </c>
      <c r="Q29" s="1" t="s">
        <v>57</v>
      </c>
      <c r="R29" s="1" t="s">
        <v>24</v>
      </c>
      <c r="S29" s="1">
        <v>1</v>
      </c>
      <c r="T29" s="1" t="s">
        <v>30</v>
      </c>
      <c r="U29" s="1" t="s">
        <v>41</v>
      </c>
      <c r="V29" s="1" t="s">
        <v>27</v>
      </c>
      <c r="W29" s="1"/>
      <c r="X29">
        <v>13</v>
      </c>
      <c r="Y29">
        <v>14</v>
      </c>
      <c r="Z29">
        <v>14</v>
      </c>
      <c r="AB29">
        <v>14</v>
      </c>
      <c r="AC29">
        <f>IF(AB29="","",A29-AB29)</f>
        <v>1994</v>
      </c>
      <c r="AD29">
        <f>IF(Z29="","",IF(X29=Z29,"",1))</f>
        <v>1</v>
      </c>
      <c r="AE29">
        <f>IF(Z29="","",1)</f>
        <v>1</v>
      </c>
      <c r="AF29" t="s">
        <v>256</v>
      </c>
      <c r="AI29">
        <v>556</v>
      </c>
      <c r="AJ29" t="s">
        <v>424</v>
      </c>
      <c r="AK29">
        <f>AB29</f>
        <v>14</v>
      </c>
    </row>
    <row r="30" spans="1:37" x14ac:dyDescent="0.3">
      <c r="A30" s="36" t="s">
        <v>418</v>
      </c>
      <c r="B30" s="1">
        <v>29</v>
      </c>
      <c r="C30" s="1" t="s">
        <v>20</v>
      </c>
      <c r="D30" s="1">
        <v>6</v>
      </c>
      <c r="E30" s="30">
        <v>21</v>
      </c>
      <c r="F30" s="1">
        <v>325</v>
      </c>
      <c r="G30" s="1">
        <v>2</v>
      </c>
      <c r="H30" s="30"/>
      <c r="I30">
        <v>536</v>
      </c>
      <c r="J30" s="3">
        <v>586</v>
      </c>
      <c r="K30" s="37">
        <v>1</v>
      </c>
      <c r="L30" s="1" t="s">
        <v>31</v>
      </c>
      <c r="M30">
        <v>1</v>
      </c>
      <c r="O30" s="3"/>
      <c r="P30" s="1">
        <v>23</v>
      </c>
      <c r="Q30" s="1" t="s">
        <v>58</v>
      </c>
      <c r="R30" s="1" t="s">
        <v>24</v>
      </c>
      <c r="S30" s="1">
        <v>1</v>
      </c>
      <c r="T30" s="1" t="s">
        <v>30</v>
      </c>
      <c r="U30" s="1" t="s">
        <v>41</v>
      </c>
      <c r="V30" s="1" t="s">
        <v>27</v>
      </c>
      <c r="W30" s="1"/>
      <c r="X30">
        <v>25</v>
      </c>
      <c r="Y30">
        <v>25</v>
      </c>
      <c r="Z30">
        <v>25</v>
      </c>
      <c r="AA30">
        <v>26</v>
      </c>
      <c r="AB30">
        <f>IF(X30="","",IF(X30=Z30, X30,""))</f>
        <v>25</v>
      </c>
      <c r="AC30">
        <f>IF(AB30="","",A30-AB30)</f>
        <v>1983</v>
      </c>
      <c r="AD30" t="str">
        <f>IF(Z30="","",IF(X30=Z30,"",1))</f>
        <v/>
      </c>
      <c r="AE30">
        <f>IF(Z30="","",1)</f>
        <v>1</v>
      </c>
      <c r="AF30" t="s">
        <v>257</v>
      </c>
      <c r="AG30">
        <v>1</v>
      </c>
      <c r="AI30">
        <v>536</v>
      </c>
      <c r="AJ30" t="s">
        <v>424</v>
      </c>
      <c r="AK30">
        <f>AB30</f>
        <v>25</v>
      </c>
    </row>
    <row r="31" spans="1:37" x14ac:dyDescent="0.3">
      <c r="A31" s="36" t="s">
        <v>418</v>
      </c>
      <c r="B31" s="1">
        <v>30</v>
      </c>
      <c r="C31" s="1" t="s">
        <v>20</v>
      </c>
      <c r="D31" s="1">
        <v>6</v>
      </c>
      <c r="E31" s="30">
        <v>21</v>
      </c>
      <c r="F31" s="1">
        <v>325</v>
      </c>
      <c r="G31" s="1">
        <v>3</v>
      </c>
      <c r="H31" s="30"/>
      <c r="I31">
        <v>538</v>
      </c>
      <c r="J31" s="3">
        <v>584</v>
      </c>
      <c r="K31" s="37">
        <v>2</v>
      </c>
      <c r="L31" s="1" t="s">
        <v>22</v>
      </c>
      <c r="M31">
        <v>2</v>
      </c>
      <c r="O31" s="3">
        <v>22.992000000000001</v>
      </c>
      <c r="P31" s="1">
        <v>22</v>
      </c>
      <c r="Q31" s="1" t="s">
        <v>59</v>
      </c>
      <c r="R31" s="1" t="s">
        <v>24</v>
      </c>
      <c r="S31" s="1">
        <v>1</v>
      </c>
      <c r="T31" s="1" t="s">
        <v>30</v>
      </c>
      <c r="U31" s="1" t="s">
        <v>41</v>
      </c>
      <c r="V31" s="1" t="s">
        <v>27</v>
      </c>
      <c r="W31" s="1"/>
      <c r="X31">
        <v>12</v>
      </c>
      <c r="Y31">
        <v>12</v>
      </c>
      <c r="Z31">
        <v>12</v>
      </c>
      <c r="AB31">
        <f>IF(X31="","",IF(X31=Z31, X31,""))</f>
        <v>12</v>
      </c>
      <c r="AC31">
        <f>IF(AB31="","",A31-AB31)</f>
        <v>1996</v>
      </c>
      <c r="AD31" t="str">
        <f>IF(Z31="","",IF(X31=Z31,"",1))</f>
        <v/>
      </c>
      <c r="AE31">
        <f>IF(Z31="","",1)</f>
        <v>1</v>
      </c>
      <c r="AF31" t="s">
        <v>258</v>
      </c>
      <c r="AI31">
        <v>538</v>
      </c>
      <c r="AJ31" t="s">
        <v>424</v>
      </c>
      <c r="AK31">
        <f>AB31</f>
        <v>12</v>
      </c>
    </row>
    <row r="32" spans="1:37" x14ac:dyDescent="0.3">
      <c r="A32" s="36" t="s">
        <v>418</v>
      </c>
      <c r="B32" s="1">
        <v>31</v>
      </c>
      <c r="C32" s="1" t="s">
        <v>20</v>
      </c>
      <c r="D32" s="1">
        <v>6</v>
      </c>
      <c r="E32" s="30">
        <v>21</v>
      </c>
      <c r="F32" s="1">
        <v>325</v>
      </c>
      <c r="G32" s="1">
        <v>4</v>
      </c>
      <c r="I32">
        <v>530</v>
      </c>
      <c r="J32" s="3">
        <v>584</v>
      </c>
      <c r="K32" s="37">
        <v>1</v>
      </c>
      <c r="L32" s="1" t="s">
        <v>21</v>
      </c>
      <c r="M32">
        <v>1</v>
      </c>
      <c r="O32" s="3">
        <v>22.992000000000001</v>
      </c>
      <c r="P32" s="1">
        <v>22</v>
      </c>
      <c r="Q32" s="1" t="s">
        <v>60</v>
      </c>
      <c r="R32" s="1" t="s">
        <v>24</v>
      </c>
      <c r="S32" s="1">
        <v>1</v>
      </c>
      <c r="T32" s="1" t="s">
        <v>30</v>
      </c>
      <c r="U32" s="1" t="s">
        <v>41</v>
      </c>
      <c r="V32" s="1" t="s">
        <v>27</v>
      </c>
      <c r="W32" s="1"/>
      <c r="X32">
        <v>18</v>
      </c>
      <c r="Y32">
        <v>18</v>
      </c>
      <c r="Z32">
        <v>18</v>
      </c>
      <c r="AB32">
        <f>IF(X32="","",IF(X32=Z32, X32,""))</f>
        <v>18</v>
      </c>
      <c r="AC32">
        <f>IF(AB32="","",A32-AB32)</f>
        <v>1990</v>
      </c>
      <c r="AD32" t="str">
        <f>IF(Z32="","",IF(X32=Z32,"",1))</f>
        <v/>
      </c>
      <c r="AE32">
        <f>IF(Z32="","",1)</f>
        <v>1</v>
      </c>
      <c r="AF32" t="s">
        <v>259</v>
      </c>
      <c r="AI32">
        <v>530</v>
      </c>
      <c r="AJ32" t="s">
        <v>424</v>
      </c>
      <c r="AK32">
        <f>AB32</f>
        <v>18</v>
      </c>
    </row>
    <row r="33" spans="1:37" x14ac:dyDescent="0.3">
      <c r="A33" s="36" t="s">
        <v>418</v>
      </c>
      <c r="B33" s="1">
        <v>32</v>
      </c>
      <c r="C33" s="1" t="s">
        <v>20</v>
      </c>
      <c r="D33" s="1">
        <v>6</v>
      </c>
      <c r="E33" s="30">
        <v>21</v>
      </c>
      <c r="F33" s="1">
        <v>325</v>
      </c>
      <c r="G33" s="1">
        <v>5</v>
      </c>
      <c r="I33">
        <v>534</v>
      </c>
      <c r="J33" s="3">
        <v>593</v>
      </c>
      <c r="K33" s="37">
        <v>1</v>
      </c>
      <c r="L33" s="1" t="s">
        <v>31</v>
      </c>
      <c r="M33">
        <v>1</v>
      </c>
      <c r="O33" s="3">
        <v>23.346</v>
      </c>
      <c r="P33" s="1">
        <v>23</v>
      </c>
      <c r="Q33" s="1" t="s">
        <v>61</v>
      </c>
      <c r="R33" s="1" t="s">
        <v>24</v>
      </c>
      <c r="S33" s="1">
        <v>1</v>
      </c>
      <c r="T33" s="1" t="s">
        <v>30</v>
      </c>
      <c r="U33" s="1" t="s">
        <v>41</v>
      </c>
      <c r="V33" s="1" t="s">
        <v>27</v>
      </c>
      <c r="W33" s="1"/>
      <c r="X33">
        <v>12</v>
      </c>
      <c r="Y33">
        <v>12</v>
      </c>
      <c r="Z33">
        <v>12</v>
      </c>
      <c r="AB33">
        <f>IF(X33="","",IF(X33=Z33, X33,""))</f>
        <v>12</v>
      </c>
      <c r="AC33">
        <f>IF(AB33="","",A33-AB33)</f>
        <v>1996</v>
      </c>
      <c r="AD33" t="str">
        <f>IF(Z33="","",IF(X33=Z33,"",1))</f>
        <v/>
      </c>
      <c r="AE33">
        <f>IF(Z33="","",1)</f>
        <v>1</v>
      </c>
      <c r="AF33" t="s">
        <v>260</v>
      </c>
      <c r="AI33">
        <v>534</v>
      </c>
      <c r="AJ33" t="s">
        <v>424</v>
      </c>
      <c r="AK33">
        <f>AB33</f>
        <v>12</v>
      </c>
    </row>
    <row r="34" spans="1:37" x14ac:dyDescent="0.3">
      <c r="A34" s="36" t="s">
        <v>418</v>
      </c>
      <c r="B34" s="1">
        <v>33</v>
      </c>
      <c r="C34" s="1" t="s">
        <v>20</v>
      </c>
      <c r="D34" s="1">
        <v>6</v>
      </c>
      <c r="E34" s="30">
        <v>21</v>
      </c>
      <c r="F34" s="1">
        <v>325</v>
      </c>
      <c r="G34" s="1">
        <v>6</v>
      </c>
      <c r="H34" s="3">
        <v>17</v>
      </c>
      <c r="I34">
        <v>583</v>
      </c>
      <c r="J34" s="3">
        <v>634</v>
      </c>
      <c r="K34" s="37">
        <v>1</v>
      </c>
      <c r="L34" s="1" t="s">
        <v>21</v>
      </c>
      <c r="M34">
        <v>1</v>
      </c>
      <c r="O34" s="3">
        <v>24.960999999999999</v>
      </c>
      <c r="P34" s="1">
        <v>24</v>
      </c>
      <c r="Q34" s="1" t="s">
        <v>62</v>
      </c>
      <c r="R34" s="1" t="s">
        <v>24</v>
      </c>
      <c r="S34" s="1">
        <v>1</v>
      </c>
      <c r="T34" s="1" t="s">
        <v>30</v>
      </c>
      <c r="U34" s="1" t="s">
        <v>41</v>
      </c>
      <c r="V34" s="1" t="s">
        <v>27</v>
      </c>
      <c r="W34" s="1"/>
      <c r="X34">
        <v>26</v>
      </c>
      <c r="Y34">
        <v>26</v>
      </c>
      <c r="Z34">
        <v>26</v>
      </c>
      <c r="AB34">
        <f>IF(X34="","",IF(X34=Z34, X34,""))</f>
        <v>26</v>
      </c>
      <c r="AC34">
        <f>IF(AB34="","",A34-AB34)</f>
        <v>1982</v>
      </c>
      <c r="AD34" t="str">
        <f>IF(Z34="","",IF(X34=Z34,"",1))</f>
        <v/>
      </c>
      <c r="AE34">
        <f>IF(Z34="","",1)</f>
        <v>1</v>
      </c>
      <c r="AF34" t="s">
        <v>261</v>
      </c>
      <c r="AH34">
        <f>453.6*H34</f>
        <v>7711.2000000000007</v>
      </c>
      <c r="AI34">
        <v>583</v>
      </c>
      <c r="AJ34" t="s">
        <v>424</v>
      </c>
      <c r="AK34">
        <f>AB34</f>
        <v>26</v>
      </c>
    </row>
    <row r="35" spans="1:37" x14ac:dyDescent="0.3">
      <c r="A35" s="36" t="s">
        <v>418</v>
      </c>
      <c r="B35" s="1">
        <v>34</v>
      </c>
      <c r="C35" s="1" t="s">
        <v>20</v>
      </c>
      <c r="D35" s="1">
        <v>6</v>
      </c>
      <c r="E35" s="30">
        <v>21</v>
      </c>
      <c r="F35" s="1">
        <v>325</v>
      </c>
      <c r="G35" s="1">
        <v>7</v>
      </c>
      <c r="I35">
        <v>580</v>
      </c>
      <c r="J35" s="3">
        <v>624</v>
      </c>
      <c r="K35" s="37">
        <v>1</v>
      </c>
      <c r="L35" s="1" t="s">
        <v>31</v>
      </c>
      <c r="M35">
        <v>1</v>
      </c>
      <c r="O35" s="3">
        <v>24.567</v>
      </c>
      <c r="P35" s="1">
        <v>24</v>
      </c>
      <c r="Q35" s="1" t="s">
        <v>63</v>
      </c>
      <c r="R35" s="1" t="s">
        <v>24</v>
      </c>
      <c r="S35" s="1">
        <v>1</v>
      </c>
      <c r="T35" s="1" t="s">
        <v>30</v>
      </c>
      <c r="U35" s="1" t="s">
        <v>41</v>
      </c>
      <c r="V35" s="1" t="s">
        <v>27</v>
      </c>
      <c r="W35" s="1"/>
      <c r="X35">
        <v>35</v>
      </c>
      <c r="Y35">
        <v>35</v>
      </c>
      <c r="Z35">
        <v>35</v>
      </c>
      <c r="AA35">
        <v>35</v>
      </c>
      <c r="AB35">
        <f>IF(X35="","",IF(X35=Z35, X35,""))</f>
        <v>35</v>
      </c>
      <c r="AC35">
        <f>IF(AB35="","",A35-AB35)</f>
        <v>1973</v>
      </c>
      <c r="AD35" t="str">
        <f>IF(Z35="","",IF(X35=Z35,"",1))</f>
        <v/>
      </c>
      <c r="AE35">
        <f>IF(Z35="","",1)</f>
        <v>1</v>
      </c>
      <c r="AF35" t="s">
        <v>262</v>
      </c>
      <c r="AG35">
        <v>1</v>
      </c>
      <c r="AI35">
        <v>580</v>
      </c>
      <c r="AJ35" t="s">
        <v>424</v>
      </c>
      <c r="AK35">
        <f>AB35</f>
        <v>35</v>
      </c>
    </row>
    <row r="36" spans="1:37" x14ac:dyDescent="0.3">
      <c r="A36" s="36" t="s">
        <v>418</v>
      </c>
      <c r="B36" s="1">
        <v>35</v>
      </c>
      <c r="C36" s="1" t="s">
        <v>20</v>
      </c>
      <c r="D36" s="1">
        <v>6</v>
      </c>
      <c r="E36" s="30">
        <v>23</v>
      </c>
      <c r="F36" s="1">
        <v>326</v>
      </c>
      <c r="G36" s="1">
        <v>1</v>
      </c>
      <c r="I36">
        <v>328</v>
      </c>
      <c r="J36" s="3">
        <v>344</v>
      </c>
      <c r="K36" s="37">
        <v>2</v>
      </c>
      <c r="L36" s="1" t="s">
        <v>21</v>
      </c>
      <c r="M36">
        <v>2</v>
      </c>
      <c r="O36" s="3">
        <v>13.542999999999999</v>
      </c>
      <c r="P36" s="1">
        <v>13</v>
      </c>
      <c r="Q36" s="1" t="s">
        <v>64</v>
      </c>
      <c r="R36" s="1" t="s">
        <v>24</v>
      </c>
      <c r="S36" s="1">
        <v>1</v>
      </c>
      <c r="T36" s="1" t="s">
        <v>30</v>
      </c>
      <c r="U36" s="1" t="s">
        <v>41</v>
      </c>
      <c r="V36" s="1" t="s">
        <v>27</v>
      </c>
      <c r="W36" s="1"/>
      <c r="X36" s="5">
        <v>3</v>
      </c>
      <c r="Y36" s="5">
        <v>3</v>
      </c>
      <c r="Z36" s="5">
        <v>3</v>
      </c>
      <c r="AA36">
        <v>2</v>
      </c>
      <c r="AB36">
        <f>IF(X36="","",IF(X36=Z36, X36,""))</f>
        <v>3</v>
      </c>
      <c r="AC36">
        <f>IF(AB36="","",A36-AB36)</f>
        <v>2005</v>
      </c>
      <c r="AD36" t="str">
        <f>IF(Z36="","",IF(X36=Z36,"",1))</f>
        <v/>
      </c>
      <c r="AE36">
        <f>IF(Z36="","",1)</f>
        <v>1</v>
      </c>
      <c r="AF36" s="5" t="s">
        <v>263</v>
      </c>
      <c r="AG36">
        <v>1</v>
      </c>
      <c r="AI36">
        <v>328</v>
      </c>
      <c r="AJ36" t="s">
        <v>424</v>
      </c>
      <c r="AK36">
        <f>AB36</f>
        <v>3</v>
      </c>
    </row>
    <row r="37" spans="1:37" x14ac:dyDescent="0.3">
      <c r="A37" s="36" t="s">
        <v>418</v>
      </c>
      <c r="B37" s="1">
        <v>36</v>
      </c>
      <c r="C37" s="1" t="s">
        <v>20</v>
      </c>
      <c r="D37" s="1">
        <v>6</v>
      </c>
      <c r="E37" s="30">
        <v>25</v>
      </c>
      <c r="F37" s="1">
        <v>172</v>
      </c>
      <c r="G37" s="1">
        <v>1</v>
      </c>
      <c r="H37" s="3">
        <v>9.4369999999999994</v>
      </c>
      <c r="I37">
        <v>533</v>
      </c>
      <c r="J37" s="3">
        <v>582</v>
      </c>
      <c r="K37" s="37">
        <v>2</v>
      </c>
      <c r="L37" s="1" t="s">
        <v>65</v>
      </c>
      <c r="M37">
        <v>2</v>
      </c>
      <c r="O37" s="3">
        <v>22.913</v>
      </c>
      <c r="P37" s="1">
        <v>22</v>
      </c>
      <c r="Q37" s="1" t="s">
        <v>66</v>
      </c>
      <c r="R37" s="1" t="s">
        <v>24</v>
      </c>
      <c r="S37" s="1">
        <v>3</v>
      </c>
      <c r="T37" s="1" t="s">
        <v>67</v>
      </c>
      <c r="U37" s="1" t="s">
        <v>26</v>
      </c>
      <c r="V37" s="1" t="s">
        <v>68</v>
      </c>
      <c r="W37" s="1"/>
      <c r="X37" s="5">
        <v>7</v>
      </c>
      <c r="Y37" s="5">
        <v>7</v>
      </c>
      <c r="Z37" s="5">
        <v>7</v>
      </c>
      <c r="AB37">
        <f>IF(X37="","",IF(X37=Z37, X37,""))</f>
        <v>7</v>
      </c>
      <c r="AC37">
        <f>IF(AB37="","",A37-AB37)</f>
        <v>2001</v>
      </c>
      <c r="AD37" t="str">
        <f>IF(Z37="","",IF(X37=Z37,"",1))</f>
        <v/>
      </c>
      <c r="AE37">
        <f>IF(Z37="","",1)</f>
        <v>1</v>
      </c>
      <c r="AF37" s="5" t="s">
        <v>264</v>
      </c>
      <c r="AH37">
        <f>453.6*H37</f>
        <v>4280.6232</v>
      </c>
      <c r="AI37">
        <v>533</v>
      </c>
      <c r="AJ37" t="s">
        <v>424</v>
      </c>
      <c r="AK37">
        <f>AB37</f>
        <v>7</v>
      </c>
    </row>
    <row r="38" spans="1:37" x14ac:dyDescent="0.3">
      <c r="A38" s="36" t="s">
        <v>418</v>
      </c>
      <c r="B38" s="1">
        <v>37</v>
      </c>
      <c r="C38" s="1" t="s">
        <v>20</v>
      </c>
      <c r="D38" s="1">
        <v>6</v>
      </c>
      <c r="E38" s="30">
        <v>26</v>
      </c>
      <c r="F38" s="1">
        <v>175</v>
      </c>
      <c r="G38" s="1">
        <v>1</v>
      </c>
      <c r="H38" s="3">
        <v>11.1</v>
      </c>
      <c r="I38">
        <v>567</v>
      </c>
      <c r="J38" s="3">
        <v>625</v>
      </c>
      <c r="K38" s="37">
        <v>2</v>
      </c>
      <c r="L38" s="1" t="s">
        <v>21</v>
      </c>
      <c r="M38">
        <v>2</v>
      </c>
      <c r="N38" s="1" t="s">
        <v>69</v>
      </c>
      <c r="O38" s="3">
        <v>24.606000000000002</v>
      </c>
      <c r="P38" s="1">
        <v>24</v>
      </c>
      <c r="Q38" s="1" t="s">
        <v>70</v>
      </c>
      <c r="R38" s="1" t="s">
        <v>24</v>
      </c>
      <c r="S38" s="1">
        <v>3</v>
      </c>
      <c r="T38" s="1" t="s">
        <v>30</v>
      </c>
      <c r="U38" s="1" t="s">
        <v>71</v>
      </c>
      <c r="V38" s="1" t="s">
        <v>27</v>
      </c>
      <c r="W38" s="1"/>
      <c r="X38">
        <v>15</v>
      </c>
      <c r="Y38">
        <v>15</v>
      </c>
      <c r="Z38">
        <v>15</v>
      </c>
      <c r="AB38">
        <f>IF(X38="","",IF(X38=Z38, X38,""))</f>
        <v>15</v>
      </c>
      <c r="AC38">
        <f>IF(AB38="","",A38-AB38)</f>
        <v>1993</v>
      </c>
      <c r="AD38" t="str">
        <f>IF(Z38="","",IF(X38=Z38,"",1))</f>
        <v/>
      </c>
      <c r="AE38">
        <f>IF(Z38="","",1)</f>
        <v>1</v>
      </c>
      <c r="AF38" s="4" t="s">
        <v>265</v>
      </c>
      <c r="AH38">
        <f>453.6*H38</f>
        <v>5034.96</v>
      </c>
      <c r="AI38">
        <v>567</v>
      </c>
      <c r="AJ38" t="s">
        <v>424</v>
      </c>
      <c r="AK38">
        <f>AB38</f>
        <v>15</v>
      </c>
    </row>
    <row r="39" spans="1:37" x14ac:dyDescent="0.3">
      <c r="A39" s="36" t="s">
        <v>418</v>
      </c>
      <c r="B39" s="1">
        <v>38</v>
      </c>
      <c r="C39" s="1" t="s">
        <v>20</v>
      </c>
      <c r="D39" s="1">
        <v>6</v>
      </c>
      <c r="E39" s="30">
        <v>26</v>
      </c>
      <c r="F39" s="1">
        <v>175</v>
      </c>
      <c r="G39" s="1">
        <v>2</v>
      </c>
      <c r="H39" s="3">
        <v>9.6</v>
      </c>
      <c r="I39">
        <v>532</v>
      </c>
      <c r="J39" s="3">
        <v>578</v>
      </c>
      <c r="K39" s="37">
        <v>1</v>
      </c>
      <c r="L39" s="1" t="s">
        <v>21</v>
      </c>
      <c r="M39">
        <v>1</v>
      </c>
      <c r="N39" s="1" t="s">
        <v>72</v>
      </c>
      <c r="O39" s="3">
        <v>22.756</v>
      </c>
      <c r="P39" s="1">
        <v>22</v>
      </c>
      <c r="Q39" s="1" t="s">
        <v>73</v>
      </c>
      <c r="R39" s="1" t="s">
        <v>24</v>
      </c>
      <c r="S39" s="1">
        <v>3</v>
      </c>
      <c r="T39" s="1" t="s">
        <v>30</v>
      </c>
      <c r="U39" s="1" t="s">
        <v>71</v>
      </c>
      <c r="V39" s="1" t="s">
        <v>27</v>
      </c>
      <c r="W39" s="1"/>
      <c r="X39">
        <v>10</v>
      </c>
      <c r="Y39">
        <v>11</v>
      </c>
      <c r="Z39">
        <v>11</v>
      </c>
      <c r="AB39">
        <v>11</v>
      </c>
      <c r="AC39">
        <f>IF(AB39="","",A39-AB39)</f>
        <v>1997</v>
      </c>
      <c r="AD39">
        <f>IF(Z39="","",IF(X39=Z39,"",1))</f>
        <v>1</v>
      </c>
      <c r="AE39">
        <f>IF(Z39="","",1)</f>
        <v>1</v>
      </c>
      <c r="AF39" s="4" t="s">
        <v>266</v>
      </c>
      <c r="AH39">
        <f>453.6*H39</f>
        <v>4354.5600000000004</v>
      </c>
      <c r="AI39">
        <v>532</v>
      </c>
      <c r="AJ39" t="s">
        <v>424</v>
      </c>
      <c r="AK39">
        <f>AB39</f>
        <v>11</v>
      </c>
    </row>
    <row r="40" spans="1:37" x14ac:dyDescent="0.3">
      <c r="A40" s="36" t="s">
        <v>418</v>
      </c>
      <c r="B40" s="1">
        <v>39</v>
      </c>
      <c r="C40" s="1" t="s">
        <v>20</v>
      </c>
      <c r="D40" s="1">
        <v>6</v>
      </c>
      <c r="E40" s="30">
        <v>26</v>
      </c>
      <c r="F40" s="1">
        <v>175</v>
      </c>
      <c r="G40" s="1">
        <v>3</v>
      </c>
      <c r="I40">
        <v>524</v>
      </c>
      <c r="J40" s="3">
        <v>559</v>
      </c>
      <c r="K40" s="37">
        <v>2</v>
      </c>
      <c r="L40" s="1" t="s">
        <v>65</v>
      </c>
      <c r="M40">
        <v>2</v>
      </c>
      <c r="N40" s="1" t="s">
        <v>72</v>
      </c>
      <c r="O40" s="3">
        <v>22.007999999999999</v>
      </c>
      <c r="P40" s="1">
        <v>22</v>
      </c>
      <c r="Q40" s="1" t="s">
        <v>74</v>
      </c>
      <c r="R40" s="1" t="s">
        <v>24</v>
      </c>
      <c r="S40" s="1">
        <v>3</v>
      </c>
      <c r="T40" s="1" t="s">
        <v>30</v>
      </c>
      <c r="U40" s="1" t="s">
        <v>71</v>
      </c>
      <c r="V40" s="1" t="s">
        <v>27</v>
      </c>
      <c r="W40" s="1"/>
      <c r="X40">
        <v>7</v>
      </c>
      <c r="Y40">
        <v>7</v>
      </c>
      <c r="Z40">
        <v>7</v>
      </c>
      <c r="AA40">
        <v>7</v>
      </c>
      <c r="AB40">
        <f>IF(X40="","",IF(X40=Z40, X40,""))</f>
        <v>7</v>
      </c>
      <c r="AC40">
        <f>IF(AB40="","",A40-AB40)</f>
        <v>2001</v>
      </c>
      <c r="AD40" t="str">
        <f>IF(Z40="","",IF(X40=Z40,"",1))</f>
        <v/>
      </c>
      <c r="AE40">
        <f>IF(Z40="","",1)</f>
        <v>1</v>
      </c>
      <c r="AF40" s="4" t="s">
        <v>267</v>
      </c>
      <c r="AG40">
        <v>1</v>
      </c>
      <c r="AI40">
        <v>524</v>
      </c>
      <c r="AJ40" t="s">
        <v>424</v>
      </c>
      <c r="AK40">
        <f>AB40</f>
        <v>7</v>
      </c>
    </row>
    <row r="41" spans="1:37" x14ac:dyDescent="0.3">
      <c r="A41" s="36" t="s">
        <v>418</v>
      </c>
      <c r="B41" s="1">
        <v>40</v>
      </c>
      <c r="C41" s="1" t="s">
        <v>20</v>
      </c>
      <c r="D41" s="1">
        <v>6</v>
      </c>
      <c r="E41" s="30">
        <v>28</v>
      </c>
      <c r="F41" s="1">
        <v>179</v>
      </c>
      <c r="G41" s="1">
        <v>1</v>
      </c>
      <c r="I41">
        <v>583</v>
      </c>
      <c r="J41" s="3">
        <v>599</v>
      </c>
      <c r="K41" s="37">
        <v>1</v>
      </c>
      <c r="L41" s="1" t="s">
        <v>31</v>
      </c>
      <c r="M41">
        <v>1</v>
      </c>
      <c r="N41" s="1" t="s">
        <v>75</v>
      </c>
      <c r="O41" s="3">
        <v>23.582999999999998</v>
      </c>
      <c r="P41" s="1">
        <v>23</v>
      </c>
      <c r="Q41" s="1" t="s">
        <v>76</v>
      </c>
      <c r="R41" s="1" t="s">
        <v>24</v>
      </c>
      <c r="S41" s="1">
        <v>3</v>
      </c>
      <c r="T41" s="1" t="s">
        <v>30</v>
      </c>
      <c r="U41" s="1" t="s">
        <v>71</v>
      </c>
      <c r="V41" s="1" t="s">
        <v>27</v>
      </c>
      <c r="W41" s="1"/>
      <c r="X41">
        <v>18</v>
      </c>
      <c r="Y41">
        <v>18</v>
      </c>
      <c r="Z41">
        <v>18</v>
      </c>
      <c r="AA41">
        <v>17</v>
      </c>
      <c r="AB41">
        <f>IF(X41="","",IF(X41=Z41, X41,""))</f>
        <v>18</v>
      </c>
      <c r="AC41">
        <f>IF(AB41="","",A41-AB41)</f>
        <v>1990</v>
      </c>
      <c r="AD41" t="str">
        <f>IF(Z41="","",IF(X41=Z41,"",1))</f>
        <v/>
      </c>
      <c r="AE41">
        <f>IF(Z41="","",1)</f>
        <v>1</v>
      </c>
      <c r="AF41" t="s">
        <v>268</v>
      </c>
      <c r="AG41">
        <v>1</v>
      </c>
      <c r="AI41">
        <v>583</v>
      </c>
      <c r="AJ41" t="s">
        <v>424</v>
      </c>
      <c r="AK41">
        <f>AB41</f>
        <v>18</v>
      </c>
    </row>
    <row r="42" spans="1:37" x14ac:dyDescent="0.3">
      <c r="A42" s="36" t="s">
        <v>418</v>
      </c>
      <c r="B42" s="1">
        <v>41</v>
      </c>
      <c r="C42" s="1" t="s">
        <v>20</v>
      </c>
      <c r="D42" s="1">
        <v>6</v>
      </c>
      <c r="E42" s="30">
        <v>28</v>
      </c>
      <c r="F42" s="1">
        <v>179</v>
      </c>
      <c r="G42" s="1">
        <v>2</v>
      </c>
      <c r="I42">
        <v>501</v>
      </c>
      <c r="J42" s="3">
        <v>531</v>
      </c>
      <c r="K42" s="37">
        <v>1</v>
      </c>
      <c r="L42" s="1" t="s">
        <v>21</v>
      </c>
      <c r="M42">
        <v>1</v>
      </c>
      <c r="N42" s="1" t="s">
        <v>75</v>
      </c>
      <c r="O42" s="3">
        <v>20.905999999999999</v>
      </c>
      <c r="P42" s="1">
        <v>20</v>
      </c>
      <c r="Q42" s="1" t="s">
        <v>77</v>
      </c>
      <c r="R42" s="1" t="s">
        <v>24</v>
      </c>
      <c r="S42" s="1">
        <v>3</v>
      </c>
      <c r="T42" s="1" t="s">
        <v>30</v>
      </c>
      <c r="U42" s="1" t="s">
        <v>71</v>
      </c>
      <c r="V42" s="1" t="s">
        <v>27</v>
      </c>
      <c r="W42" s="1"/>
      <c r="X42">
        <v>11</v>
      </c>
      <c r="Y42">
        <v>11</v>
      </c>
      <c r="Z42">
        <v>11</v>
      </c>
      <c r="AB42">
        <f>IF(X42="","",IF(X42=Z42, X42,""))</f>
        <v>11</v>
      </c>
      <c r="AC42">
        <f>IF(AB42="","",A42-AB42)</f>
        <v>1997</v>
      </c>
      <c r="AD42" t="str">
        <f>IF(Z42="","",IF(X42=Z42,"",1))</f>
        <v/>
      </c>
      <c r="AE42">
        <f>IF(Z42="","",1)</f>
        <v>1</v>
      </c>
      <c r="AF42" t="s">
        <v>269</v>
      </c>
      <c r="AI42">
        <v>501</v>
      </c>
      <c r="AJ42" t="s">
        <v>424</v>
      </c>
      <c r="AK42">
        <f>AB42</f>
        <v>11</v>
      </c>
    </row>
    <row r="43" spans="1:37" x14ac:dyDescent="0.3">
      <c r="A43" s="36" t="s">
        <v>418</v>
      </c>
      <c r="B43" s="1">
        <v>42</v>
      </c>
      <c r="C43" s="1" t="s">
        <v>20</v>
      </c>
      <c r="D43" s="1">
        <v>6</v>
      </c>
      <c r="E43" s="30">
        <v>28</v>
      </c>
      <c r="F43" s="1">
        <v>179</v>
      </c>
      <c r="G43" s="1">
        <v>3</v>
      </c>
      <c r="I43">
        <v>502</v>
      </c>
      <c r="J43" s="3">
        <v>540</v>
      </c>
      <c r="K43" s="37">
        <v>2</v>
      </c>
      <c r="L43" s="1" t="s">
        <v>21</v>
      </c>
      <c r="M43">
        <v>2</v>
      </c>
      <c r="N43" s="1" t="s">
        <v>75</v>
      </c>
      <c r="O43" s="3">
        <v>21.26</v>
      </c>
      <c r="P43" s="1">
        <v>21</v>
      </c>
      <c r="Q43" s="1" t="s">
        <v>78</v>
      </c>
      <c r="R43" s="1" t="s">
        <v>24</v>
      </c>
      <c r="S43" s="1">
        <v>3</v>
      </c>
      <c r="T43" s="1" t="s">
        <v>30</v>
      </c>
      <c r="U43" s="1" t="s">
        <v>71</v>
      </c>
      <c r="V43" s="1" t="s">
        <v>27</v>
      </c>
      <c r="W43" s="1"/>
      <c r="X43">
        <v>7</v>
      </c>
      <c r="Y43">
        <v>7</v>
      </c>
      <c r="Z43">
        <v>7</v>
      </c>
      <c r="AA43">
        <v>7</v>
      </c>
      <c r="AB43">
        <f>IF(X43="","",IF(X43=Z43, X43,""))</f>
        <v>7</v>
      </c>
      <c r="AC43">
        <f>IF(AB43="","",A43-AB43)</f>
        <v>2001</v>
      </c>
      <c r="AD43" t="str">
        <f>IF(Z43="","",IF(X43=Z43,"",1))</f>
        <v/>
      </c>
      <c r="AE43">
        <f>IF(Z43="","",1)</f>
        <v>1</v>
      </c>
      <c r="AF43" t="s">
        <v>270</v>
      </c>
      <c r="AG43">
        <v>1</v>
      </c>
      <c r="AI43">
        <v>502</v>
      </c>
      <c r="AJ43" t="s">
        <v>424</v>
      </c>
      <c r="AK43">
        <f>AB43</f>
        <v>7</v>
      </c>
    </row>
    <row r="44" spans="1:37" x14ac:dyDescent="0.3">
      <c r="A44" s="36" t="s">
        <v>418</v>
      </c>
      <c r="B44" s="1">
        <v>43</v>
      </c>
      <c r="C44" s="1" t="s">
        <v>20</v>
      </c>
      <c r="D44" s="1">
        <v>6</v>
      </c>
      <c r="E44" s="30">
        <v>29</v>
      </c>
      <c r="F44" s="1">
        <v>180</v>
      </c>
      <c r="G44" s="1">
        <v>1</v>
      </c>
      <c r="I44">
        <v>567</v>
      </c>
      <c r="J44" s="3">
        <v>611</v>
      </c>
      <c r="K44" s="37">
        <v>2</v>
      </c>
      <c r="L44" s="1" t="s">
        <v>21</v>
      </c>
      <c r="M44">
        <v>2</v>
      </c>
      <c r="N44" s="1" t="s">
        <v>79</v>
      </c>
      <c r="O44" s="3">
        <v>24.055</v>
      </c>
      <c r="P44" s="1">
        <v>24</v>
      </c>
      <c r="Q44" s="1" t="s">
        <v>80</v>
      </c>
      <c r="R44" s="1" t="s">
        <v>24</v>
      </c>
      <c r="S44" s="1">
        <v>3</v>
      </c>
      <c r="T44" s="1" t="s">
        <v>30</v>
      </c>
      <c r="U44" s="1" t="s">
        <v>71</v>
      </c>
      <c r="V44" s="1" t="s">
        <v>27</v>
      </c>
      <c r="W44" s="1"/>
      <c r="X44" s="5">
        <v>11</v>
      </c>
      <c r="Y44" s="5">
        <v>11</v>
      </c>
      <c r="Z44" s="5">
        <v>10</v>
      </c>
      <c r="AA44">
        <v>9</v>
      </c>
      <c r="AB44">
        <v>11</v>
      </c>
      <c r="AC44">
        <f>IF(AB44="","",A44-AB44)</f>
        <v>1997</v>
      </c>
      <c r="AD44">
        <f>IF(Z44="","",IF(X44=Z44,"",1))</f>
        <v>1</v>
      </c>
      <c r="AE44">
        <f>IF(Z44="","",1)</f>
        <v>1</v>
      </c>
      <c r="AF44" s="5" t="s">
        <v>271</v>
      </c>
      <c r="AG44">
        <v>1</v>
      </c>
      <c r="AI44">
        <v>567</v>
      </c>
      <c r="AJ44" t="s">
        <v>424</v>
      </c>
      <c r="AK44">
        <f>AB44</f>
        <v>11</v>
      </c>
    </row>
    <row r="45" spans="1:37" x14ac:dyDescent="0.3">
      <c r="A45" s="36" t="s">
        <v>418</v>
      </c>
      <c r="B45" s="1">
        <v>44</v>
      </c>
      <c r="C45" s="1" t="s">
        <v>20</v>
      </c>
      <c r="D45" s="1">
        <v>7</v>
      </c>
      <c r="E45" s="30">
        <v>7</v>
      </c>
      <c r="F45" s="1">
        <v>327</v>
      </c>
      <c r="G45" s="1">
        <v>1</v>
      </c>
      <c r="I45">
        <v>463</v>
      </c>
      <c r="J45" s="3">
        <v>503</v>
      </c>
      <c r="K45" s="37">
        <v>1</v>
      </c>
      <c r="L45" s="1" t="s">
        <v>31</v>
      </c>
      <c r="M45">
        <v>1</v>
      </c>
      <c r="O45" s="3">
        <v>19.803000000000001</v>
      </c>
      <c r="P45" s="1">
        <v>19</v>
      </c>
      <c r="Q45" s="1" t="s">
        <v>81</v>
      </c>
      <c r="R45" s="1" t="s">
        <v>24</v>
      </c>
      <c r="S45" s="1">
        <v>1</v>
      </c>
      <c r="T45" s="1" t="s">
        <v>30</v>
      </c>
      <c r="U45" s="1" t="s">
        <v>41</v>
      </c>
      <c r="V45" s="1" t="s">
        <v>27</v>
      </c>
      <c r="W45" s="1"/>
      <c r="X45">
        <v>5</v>
      </c>
      <c r="Y45">
        <v>5</v>
      </c>
      <c r="Z45">
        <v>5</v>
      </c>
      <c r="AB45">
        <f>IF(X45="","",IF(X45=Z45, X45,""))</f>
        <v>5</v>
      </c>
      <c r="AC45">
        <f>IF(AB45="","",A45-AB45)</f>
        <v>2003</v>
      </c>
      <c r="AD45" t="str">
        <f>IF(Z45="","",IF(X45=Z45,"",1))</f>
        <v/>
      </c>
      <c r="AE45">
        <f>IF(Z45="","",1)</f>
        <v>1</v>
      </c>
      <c r="AF45" s="4" t="s">
        <v>272</v>
      </c>
      <c r="AI45">
        <v>463</v>
      </c>
      <c r="AJ45" t="s">
        <v>424</v>
      </c>
      <c r="AK45">
        <f>AB45</f>
        <v>5</v>
      </c>
    </row>
    <row r="46" spans="1:37" x14ac:dyDescent="0.3">
      <c r="A46" s="36" t="s">
        <v>418</v>
      </c>
      <c r="B46" s="1">
        <v>45</v>
      </c>
      <c r="C46" s="1" t="s">
        <v>20</v>
      </c>
      <c r="D46" s="1">
        <v>7</v>
      </c>
      <c r="E46" s="30">
        <v>7</v>
      </c>
      <c r="F46" s="1">
        <v>328</v>
      </c>
      <c r="G46" s="1">
        <v>1</v>
      </c>
      <c r="I46">
        <v>471</v>
      </c>
      <c r="J46" s="3">
        <v>502</v>
      </c>
      <c r="K46" s="37">
        <v>1</v>
      </c>
      <c r="L46" s="1" t="s">
        <v>31</v>
      </c>
      <c r="M46">
        <v>1</v>
      </c>
      <c r="O46" s="3">
        <v>19.763999999999999</v>
      </c>
      <c r="P46" s="1">
        <v>19</v>
      </c>
      <c r="Q46" s="1" t="s">
        <v>82</v>
      </c>
      <c r="R46" s="1" t="s">
        <v>24</v>
      </c>
      <c r="S46" s="1">
        <v>1</v>
      </c>
      <c r="T46" s="1" t="s">
        <v>30</v>
      </c>
      <c r="U46" s="1" t="s">
        <v>41</v>
      </c>
      <c r="V46" s="1" t="s">
        <v>27</v>
      </c>
      <c r="W46" s="1"/>
      <c r="X46">
        <v>5</v>
      </c>
      <c r="Y46">
        <v>5</v>
      </c>
      <c r="Z46">
        <v>4</v>
      </c>
      <c r="AB46">
        <v>5</v>
      </c>
      <c r="AC46">
        <f>IF(AB46="","",A46-AB46)</f>
        <v>2003</v>
      </c>
      <c r="AD46">
        <f>IF(Z46="","",IF(X46=Z46,"",1))</f>
        <v>1</v>
      </c>
      <c r="AE46">
        <f>IF(Z46="","",1)</f>
        <v>1</v>
      </c>
      <c r="AF46" s="4" t="s">
        <v>273</v>
      </c>
      <c r="AI46">
        <v>471</v>
      </c>
      <c r="AJ46" t="s">
        <v>424</v>
      </c>
      <c r="AK46">
        <f>AB46</f>
        <v>5</v>
      </c>
    </row>
    <row r="47" spans="1:37" x14ac:dyDescent="0.3">
      <c r="A47" s="36" t="s">
        <v>418</v>
      </c>
      <c r="B47" s="1">
        <v>46</v>
      </c>
      <c r="C47" s="1" t="s">
        <v>20</v>
      </c>
      <c r="D47" s="1">
        <v>7</v>
      </c>
      <c r="E47" s="30">
        <v>8</v>
      </c>
      <c r="F47" s="1">
        <v>329</v>
      </c>
      <c r="G47" s="1">
        <v>1</v>
      </c>
      <c r="I47">
        <v>379</v>
      </c>
      <c r="J47" s="3">
        <v>416</v>
      </c>
      <c r="K47" s="37">
        <v>1</v>
      </c>
      <c r="L47" s="1" t="s">
        <v>31</v>
      </c>
      <c r="M47">
        <v>1</v>
      </c>
      <c r="O47" s="3">
        <v>16.378</v>
      </c>
      <c r="P47" s="1">
        <v>16</v>
      </c>
      <c r="Q47" s="1" t="s">
        <v>83</v>
      </c>
      <c r="R47" s="1" t="s">
        <v>24</v>
      </c>
      <c r="S47" s="1">
        <v>1</v>
      </c>
      <c r="T47" s="1" t="s">
        <v>30</v>
      </c>
      <c r="U47" s="1" t="s">
        <v>41</v>
      </c>
      <c r="V47" s="1" t="s">
        <v>27</v>
      </c>
      <c r="W47" s="1"/>
      <c r="X47" s="4">
        <v>3</v>
      </c>
      <c r="Y47" s="4">
        <v>3</v>
      </c>
      <c r="Z47" s="4">
        <v>2</v>
      </c>
      <c r="AA47" s="2"/>
      <c r="AB47" s="2">
        <v>3</v>
      </c>
      <c r="AC47" s="2">
        <f>IF(AB47="","",A47-AB47)</f>
        <v>2005</v>
      </c>
      <c r="AD47" s="2">
        <f>IF(Z47="","",IF(X47=Z47,"",1))</f>
        <v>1</v>
      </c>
      <c r="AE47" s="2">
        <f>IF(Z47="","",1)</f>
        <v>1</v>
      </c>
      <c r="AF47" s="4" t="s">
        <v>274</v>
      </c>
      <c r="AI47">
        <v>379</v>
      </c>
      <c r="AJ47" t="s">
        <v>424</v>
      </c>
      <c r="AK47">
        <f>AB47</f>
        <v>3</v>
      </c>
    </row>
    <row r="48" spans="1:37" x14ac:dyDescent="0.3">
      <c r="A48" s="36" t="s">
        <v>418</v>
      </c>
      <c r="B48" s="1">
        <v>47</v>
      </c>
      <c r="C48" s="1" t="s">
        <v>20</v>
      </c>
      <c r="D48" s="1">
        <v>7</v>
      </c>
      <c r="E48" s="30">
        <v>8</v>
      </c>
      <c r="F48" s="1">
        <v>329</v>
      </c>
      <c r="G48" s="1">
        <v>2</v>
      </c>
      <c r="I48">
        <v>433</v>
      </c>
      <c r="J48" s="3">
        <v>474</v>
      </c>
      <c r="K48" s="37">
        <v>1</v>
      </c>
      <c r="L48" s="1" t="s">
        <v>21</v>
      </c>
      <c r="M48">
        <v>1</v>
      </c>
      <c r="O48" s="3">
        <v>18.661000000000001</v>
      </c>
      <c r="P48" s="1">
        <v>18</v>
      </c>
      <c r="Q48" s="1" t="s">
        <v>84</v>
      </c>
      <c r="R48" s="1" t="s">
        <v>24</v>
      </c>
      <c r="S48" s="1">
        <v>1</v>
      </c>
      <c r="T48" s="1" t="s">
        <v>30</v>
      </c>
      <c r="U48" s="1" t="s">
        <v>41</v>
      </c>
      <c r="V48" s="1" t="s">
        <v>27</v>
      </c>
      <c r="W48" s="1"/>
      <c r="X48" s="4">
        <v>7</v>
      </c>
      <c r="Y48" s="4">
        <v>7</v>
      </c>
      <c r="Z48" s="4">
        <v>6</v>
      </c>
      <c r="AA48">
        <v>7</v>
      </c>
      <c r="AB48" s="2">
        <v>7</v>
      </c>
      <c r="AC48" s="2">
        <f>IF(AB48="","",A48-AB48)</f>
        <v>2001</v>
      </c>
      <c r="AD48" s="2">
        <f>IF(Z48="","",IF(X48=Z48,"",1))</f>
        <v>1</v>
      </c>
      <c r="AE48" s="2">
        <f>IF(Z48="","",1)</f>
        <v>1</v>
      </c>
      <c r="AF48" s="4" t="s">
        <v>275</v>
      </c>
      <c r="AG48">
        <v>1</v>
      </c>
      <c r="AI48">
        <v>433</v>
      </c>
      <c r="AJ48" t="s">
        <v>424</v>
      </c>
      <c r="AK48">
        <f>AB48</f>
        <v>7</v>
      </c>
    </row>
    <row r="49" spans="1:37" x14ac:dyDescent="0.3">
      <c r="A49" s="36" t="s">
        <v>418</v>
      </c>
      <c r="B49" s="1">
        <v>48</v>
      </c>
      <c r="C49" s="1" t="s">
        <v>20</v>
      </c>
      <c r="D49" s="1">
        <v>7</v>
      </c>
      <c r="E49" s="30">
        <v>8</v>
      </c>
      <c r="F49" s="1">
        <v>329</v>
      </c>
      <c r="G49" s="1">
        <v>3</v>
      </c>
      <c r="I49">
        <v>470</v>
      </c>
      <c r="J49" s="3">
        <v>505</v>
      </c>
      <c r="K49" s="37">
        <v>1</v>
      </c>
      <c r="L49" s="1" t="s">
        <v>21</v>
      </c>
      <c r="M49">
        <v>1</v>
      </c>
      <c r="O49" s="3">
        <v>19.882000000000001</v>
      </c>
      <c r="P49" s="1">
        <v>19</v>
      </c>
      <c r="Q49" s="1" t="s">
        <v>85</v>
      </c>
      <c r="R49" s="1" t="s">
        <v>24</v>
      </c>
      <c r="S49" s="1">
        <v>1</v>
      </c>
      <c r="T49" s="1" t="s">
        <v>30</v>
      </c>
      <c r="U49" s="1" t="s">
        <v>41</v>
      </c>
      <c r="V49" s="1" t="s">
        <v>27</v>
      </c>
      <c r="W49" s="1"/>
      <c r="X49" s="4">
        <v>5</v>
      </c>
      <c r="Y49" s="4">
        <v>5</v>
      </c>
      <c r="Z49" s="4">
        <v>5</v>
      </c>
      <c r="AA49" s="2"/>
      <c r="AB49" s="2">
        <f>IF(X49="","",IF(X49=Z49, X49,""))</f>
        <v>5</v>
      </c>
      <c r="AC49" s="2">
        <f>IF(AB49="","",A49-AB49)</f>
        <v>2003</v>
      </c>
      <c r="AD49" s="2" t="str">
        <f>IF(Z49="","",IF(X49=Z49,"",1))</f>
        <v/>
      </c>
      <c r="AE49" s="2">
        <f>IF(Z49="","",1)</f>
        <v>1</v>
      </c>
      <c r="AF49" s="4" t="s">
        <v>276</v>
      </c>
      <c r="AI49">
        <v>470</v>
      </c>
      <c r="AJ49" t="s">
        <v>424</v>
      </c>
      <c r="AK49">
        <f>AB49</f>
        <v>5</v>
      </c>
    </row>
    <row r="50" spans="1:37" x14ac:dyDescent="0.3">
      <c r="A50" s="36" t="s">
        <v>418</v>
      </c>
      <c r="B50" s="1">
        <v>49</v>
      </c>
      <c r="C50" s="1" t="s">
        <v>20</v>
      </c>
      <c r="D50" s="1">
        <v>7</v>
      </c>
      <c r="E50" s="30">
        <v>8</v>
      </c>
      <c r="F50" s="1">
        <v>329</v>
      </c>
      <c r="G50" s="1">
        <v>4</v>
      </c>
      <c r="I50">
        <v>343</v>
      </c>
      <c r="J50" s="3">
        <v>354</v>
      </c>
      <c r="K50" s="37">
        <v>1</v>
      </c>
      <c r="L50" s="1" t="s">
        <v>31</v>
      </c>
      <c r="M50">
        <v>1</v>
      </c>
      <c r="O50" s="3">
        <v>13.936999999999999</v>
      </c>
      <c r="P50" s="1">
        <v>13</v>
      </c>
      <c r="Q50" s="1" t="s">
        <v>86</v>
      </c>
      <c r="R50" s="1" t="s">
        <v>24</v>
      </c>
      <c r="S50" s="1">
        <v>1</v>
      </c>
      <c r="T50" s="1" t="s">
        <v>30</v>
      </c>
      <c r="U50" s="1" t="s">
        <v>41</v>
      </c>
      <c r="V50" s="1" t="s">
        <v>27</v>
      </c>
      <c r="W50" s="1"/>
      <c r="X50" s="4">
        <v>3</v>
      </c>
      <c r="Y50" s="4">
        <v>3</v>
      </c>
      <c r="Z50" s="4">
        <v>3</v>
      </c>
      <c r="AA50" s="2"/>
      <c r="AB50" s="2">
        <f>IF(X50="","",IF(X50=Z50, X50,""))</f>
        <v>3</v>
      </c>
      <c r="AC50" s="2">
        <f>IF(AB50="","",A50-AB50)</f>
        <v>2005</v>
      </c>
      <c r="AD50" s="2" t="str">
        <f>IF(Z50="","",IF(X50=Z50,"",1))</f>
        <v/>
      </c>
      <c r="AE50" s="2">
        <f>IF(Z50="","",1)</f>
        <v>1</v>
      </c>
      <c r="AF50" s="4" t="s">
        <v>277</v>
      </c>
      <c r="AI50">
        <v>343</v>
      </c>
      <c r="AJ50" t="s">
        <v>424</v>
      </c>
      <c r="AK50">
        <f>AB50</f>
        <v>3</v>
      </c>
    </row>
    <row r="51" spans="1:37" x14ac:dyDescent="0.3">
      <c r="A51" s="36" t="s">
        <v>418</v>
      </c>
      <c r="B51" s="1">
        <v>50</v>
      </c>
      <c r="C51" s="1" t="s">
        <v>20</v>
      </c>
      <c r="D51" s="1">
        <v>7</v>
      </c>
      <c r="E51" s="30">
        <v>8</v>
      </c>
      <c r="F51" s="1">
        <v>329</v>
      </c>
      <c r="G51" s="1">
        <v>5</v>
      </c>
      <c r="I51">
        <v>412</v>
      </c>
      <c r="J51" s="3">
        <v>446</v>
      </c>
      <c r="K51" s="37">
        <v>1</v>
      </c>
      <c r="L51" s="1" t="s">
        <v>21</v>
      </c>
      <c r="M51">
        <v>1</v>
      </c>
      <c r="O51" s="3">
        <v>17.559000000000001</v>
      </c>
      <c r="P51" s="1">
        <v>17</v>
      </c>
      <c r="Q51" s="1" t="s">
        <v>87</v>
      </c>
      <c r="R51" s="1" t="s">
        <v>24</v>
      </c>
      <c r="S51" s="1">
        <v>1</v>
      </c>
      <c r="T51" s="1" t="s">
        <v>30</v>
      </c>
      <c r="U51" s="1" t="s">
        <v>41</v>
      </c>
      <c r="V51" s="1" t="s">
        <v>27</v>
      </c>
      <c r="W51" s="1"/>
      <c r="X51" s="4">
        <v>3</v>
      </c>
      <c r="Y51" s="4">
        <v>3</v>
      </c>
      <c r="Z51" s="4">
        <v>3</v>
      </c>
      <c r="AA51" s="2"/>
      <c r="AB51" s="2">
        <f>IF(X51="","",IF(X51=Z51, X51,""))</f>
        <v>3</v>
      </c>
      <c r="AC51" s="2">
        <f>IF(AB51="","",A51-AB51)</f>
        <v>2005</v>
      </c>
      <c r="AD51" s="2" t="str">
        <f>IF(Z51="","",IF(X51=Z51,"",1))</f>
        <v/>
      </c>
      <c r="AE51" s="2">
        <f>IF(Z51="","",1)</f>
        <v>1</v>
      </c>
      <c r="AF51" s="4" t="s">
        <v>278</v>
      </c>
      <c r="AI51">
        <v>412</v>
      </c>
      <c r="AJ51" t="s">
        <v>424</v>
      </c>
      <c r="AK51">
        <f>AB51</f>
        <v>3</v>
      </c>
    </row>
    <row r="52" spans="1:37" x14ac:dyDescent="0.3">
      <c r="A52" s="36" t="s">
        <v>418</v>
      </c>
      <c r="B52" s="1">
        <v>51</v>
      </c>
      <c r="C52" s="1" t="s">
        <v>20</v>
      </c>
      <c r="D52" s="1">
        <v>7</v>
      </c>
      <c r="E52" s="30">
        <v>8</v>
      </c>
      <c r="F52" s="1">
        <v>329</v>
      </c>
      <c r="G52" s="1">
        <v>6</v>
      </c>
      <c r="I52">
        <v>537</v>
      </c>
      <c r="J52" s="3">
        <v>579</v>
      </c>
      <c r="K52" s="37">
        <v>2</v>
      </c>
      <c r="L52" s="1" t="s">
        <v>88</v>
      </c>
      <c r="M52">
        <v>2</v>
      </c>
      <c r="O52" s="3">
        <v>22.795000000000002</v>
      </c>
      <c r="P52" s="1">
        <v>22</v>
      </c>
      <c r="Q52" s="1" t="s">
        <v>89</v>
      </c>
      <c r="R52" s="1" t="s">
        <v>24</v>
      </c>
      <c r="S52" s="1">
        <v>1</v>
      </c>
      <c r="T52" s="1" t="s">
        <v>30</v>
      </c>
      <c r="U52" s="1" t="s">
        <v>41</v>
      </c>
      <c r="V52" s="1" t="s">
        <v>27</v>
      </c>
      <c r="W52" s="1"/>
      <c r="X52" s="4">
        <v>16</v>
      </c>
      <c r="Y52" s="4">
        <v>16</v>
      </c>
      <c r="Z52" s="4">
        <v>16</v>
      </c>
      <c r="AA52" s="2"/>
      <c r="AB52" s="2">
        <f>IF(X52="","",IF(X52=Z52, X52,""))</f>
        <v>16</v>
      </c>
      <c r="AC52" s="2">
        <f>IF(AB52="","",A52-AB52)</f>
        <v>1992</v>
      </c>
      <c r="AD52" s="2" t="str">
        <f>IF(Z52="","",IF(X52=Z52,"",1))</f>
        <v/>
      </c>
      <c r="AE52" s="2">
        <f>IF(Z52="","",1)</f>
        <v>1</v>
      </c>
      <c r="AF52" s="4" t="s">
        <v>279</v>
      </c>
      <c r="AI52">
        <v>537</v>
      </c>
      <c r="AJ52" t="s">
        <v>424</v>
      </c>
      <c r="AK52">
        <f>AB52</f>
        <v>16</v>
      </c>
    </row>
    <row r="53" spans="1:37" x14ac:dyDescent="0.3">
      <c r="A53" s="36" t="s">
        <v>418</v>
      </c>
      <c r="B53" s="1">
        <v>52</v>
      </c>
      <c r="C53" s="1" t="s">
        <v>20</v>
      </c>
      <c r="D53" s="1">
        <v>7</v>
      </c>
      <c r="E53" s="30">
        <v>20</v>
      </c>
      <c r="F53" s="1">
        <v>194</v>
      </c>
      <c r="G53" s="1">
        <v>51</v>
      </c>
      <c r="H53" s="30"/>
      <c r="I53">
        <v>538</v>
      </c>
      <c r="J53" s="3">
        <v>584</v>
      </c>
      <c r="K53" s="37">
        <v>1</v>
      </c>
      <c r="L53" s="1" t="s">
        <v>31</v>
      </c>
      <c r="M53">
        <v>1</v>
      </c>
      <c r="N53" s="1" t="s">
        <v>90</v>
      </c>
      <c r="O53" s="3">
        <v>22.992000000000001</v>
      </c>
      <c r="P53" s="1">
        <v>22</v>
      </c>
      <c r="Q53" s="1" t="s">
        <v>91</v>
      </c>
      <c r="R53" s="1" t="s">
        <v>24</v>
      </c>
      <c r="S53" s="1">
        <v>2</v>
      </c>
      <c r="T53" s="1" t="s">
        <v>30</v>
      </c>
      <c r="U53" s="1" t="s">
        <v>41</v>
      </c>
      <c r="V53" s="1" t="s">
        <v>27</v>
      </c>
      <c r="W53" s="1"/>
      <c r="X53" s="4">
        <v>9</v>
      </c>
      <c r="Y53" s="4">
        <v>9</v>
      </c>
      <c r="Z53" s="4">
        <v>9</v>
      </c>
      <c r="AB53">
        <f>IF(X53="","",IF(X53=Z53, X53,""))</f>
        <v>9</v>
      </c>
      <c r="AC53">
        <f>IF(AB53="","",A53-AB53)</f>
        <v>1999</v>
      </c>
      <c r="AD53" t="str">
        <f>IF(Z53="","",IF(X53=Z53,"",1))</f>
        <v/>
      </c>
      <c r="AE53">
        <f>IF(Z53="","",1)</f>
        <v>1</v>
      </c>
      <c r="AF53" s="4" t="s">
        <v>280</v>
      </c>
      <c r="AI53">
        <v>538</v>
      </c>
      <c r="AJ53" t="s">
        <v>424</v>
      </c>
      <c r="AK53">
        <f>AB53</f>
        <v>9</v>
      </c>
    </row>
    <row r="54" spans="1:37" x14ac:dyDescent="0.3">
      <c r="A54" s="36" t="s">
        <v>418</v>
      </c>
      <c r="B54" s="1">
        <v>53</v>
      </c>
      <c r="C54" s="1" t="s">
        <v>20</v>
      </c>
      <c r="D54" s="1">
        <v>7</v>
      </c>
      <c r="E54" s="30">
        <v>20</v>
      </c>
      <c r="F54" s="1">
        <v>194</v>
      </c>
      <c r="G54" s="1">
        <v>52</v>
      </c>
      <c r="H54" s="32">
        <v>12.375</v>
      </c>
      <c r="I54">
        <v>590</v>
      </c>
      <c r="J54" s="3">
        <v>647</v>
      </c>
      <c r="K54" s="37">
        <v>2</v>
      </c>
      <c r="L54" s="1" t="s">
        <v>22</v>
      </c>
      <c r="M54">
        <v>2</v>
      </c>
      <c r="N54" s="1" t="s">
        <v>92</v>
      </c>
      <c r="O54" s="3">
        <v>25.472000000000001</v>
      </c>
      <c r="P54" s="1">
        <v>25</v>
      </c>
      <c r="Q54" s="1" t="s">
        <v>93</v>
      </c>
      <c r="R54" s="1" t="s">
        <v>24</v>
      </c>
      <c r="S54" s="1">
        <v>2</v>
      </c>
      <c r="T54" s="1" t="s">
        <v>30</v>
      </c>
      <c r="U54" s="1" t="s">
        <v>41</v>
      </c>
      <c r="V54" s="1" t="s">
        <v>27</v>
      </c>
      <c r="W54" s="1"/>
      <c r="X54" s="4">
        <v>18</v>
      </c>
      <c r="Y54" s="4">
        <v>17</v>
      </c>
      <c r="Z54" s="4">
        <v>18</v>
      </c>
      <c r="AB54">
        <f>IF(X54="","",IF(X54=Z54, X54,""))</f>
        <v>18</v>
      </c>
      <c r="AC54">
        <f>IF(AB54="","",A54-AB54)</f>
        <v>1990</v>
      </c>
      <c r="AD54" t="str">
        <f>IF(Z54="","",IF(X54=Z54,"",1))</f>
        <v/>
      </c>
      <c r="AE54">
        <f>IF(Z54="","",1)</f>
        <v>1</v>
      </c>
      <c r="AF54" s="4" t="s">
        <v>281</v>
      </c>
      <c r="AH54">
        <f>453.6*H54</f>
        <v>5613.3</v>
      </c>
      <c r="AI54">
        <v>590</v>
      </c>
      <c r="AJ54" t="s">
        <v>424</v>
      </c>
      <c r="AK54">
        <f>AB54</f>
        <v>18</v>
      </c>
    </row>
    <row r="55" spans="1:37" x14ac:dyDescent="0.3">
      <c r="A55" s="36" t="s">
        <v>418</v>
      </c>
      <c r="B55" s="1">
        <v>54</v>
      </c>
      <c r="C55" s="1" t="s">
        <v>20</v>
      </c>
      <c r="D55" s="1">
        <v>7</v>
      </c>
      <c r="E55" s="30">
        <v>20</v>
      </c>
      <c r="F55" s="1">
        <v>194</v>
      </c>
      <c r="G55" s="1">
        <v>53</v>
      </c>
      <c r="H55" s="31"/>
      <c r="I55">
        <v>531</v>
      </c>
      <c r="J55" s="3">
        <v>569</v>
      </c>
      <c r="K55" s="37">
        <v>1</v>
      </c>
      <c r="L55" s="1" t="s">
        <v>21</v>
      </c>
      <c r="M55">
        <v>1</v>
      </c>
      <c r="O55" s="3">
        <v>22.402000000000001</v>
      </c>
      <c r="P55" s="1">
        <v>22</v>
      </c>
      <c r="Q55" s="1" t="s">
        <v>94</v>
      </c>
      <c r="R55" s="1" t="s">
        <v>24</v>
      </c>
      <c r="S55" s="1">
        <v>2</v>
      </c>
      <c r="T55" s="1" t="s">
        <v>30</v>
      </c>
      <c r="U55" s="1" t="s">
        <v>41</v>
      </c>
      <c r="V55" s="1" t="s">
        <v>27</v>
      </c>
      <c r="W55" s="1"/>
      <c r="X55" s="4">
        <v>6</v>
      </c>
      <c r="Y55" s="4">
        <v>6</v>
      </c>
      <c r="Z55" s="4">
        <v>7</v>
      </c>
      <c r="AA55">
        <v>8</v>
      </c>
      <c r="AB55">
        <v>6</v>
      </c>
      <c r="AC55">
        <f>IF(AB55="","",A55-AB55)</f>
        <v>2002</v>
      </c>
      <c r="AD55">
        <f>IF(Z55="","",IF(X55=Z55,"",1))</f>
        <v>1</v>
      </c>
      <c r="AE55">
        <f>IF(Z55="","",1)</f>
        <v>1</v>
      </c>
      <c r="AF55" s="4" t="s">
        <v>282</v>
      </c>
      <c r="AG55">
        <v>1</v>
      </c>
      <c r="AI55">
        <v>531</v>
      </c>
      <c r="AJ55" t="s">
        <v>424</v>
      </c>
      <c r="AK55">
        <f>AB55</f>
        <v>6</v>
      </c>
    </row>
    <row r="56" spans="1:37" x14ac:dyDescent="0.3">
      <c r="A56" s="36" t="s">
        <v>418</v>
      </c>
      <c r="B56" s="1">
        <v>55</v>
      </c>
      <c r="C56" s="1" t="s">
        <v>20</v>
      </c>
      <c r="D56" s="1">
        <v>7</v>
      </c>
      <c r="E56" s="30">
        <v>20</v>
      </c>
      <c r="F56" s="1">
        <v>194</v>
      </c>
      <c r="G56" s="1">
        <v>54</v>
      </c>
      <c r="H56" s="31"/>
      <c r="I56">
        <v>434</v>
      </c>
      <c r="J56" s="3">
        <v>465</v>
      </c>
      <c r="K56" s="37">
        <v>1</v>
      </c>
      <c r="L56" s="1" t="s">
        <v>31</v>
      </c>
      <c r="M56">
        <v>1</v>
      </c>
      <c r="O56" s="3">
        <v>18.306999999999999</v>
      </c>
      <c r="P56" s="1">
        <v>18</v>
      </c>
      <c r="Q56" s="1" t="s">
        <v>95</v>
      </c>
      <c r="R56" s="1" t="s">
        <v>24</v>
      </c>
      <c r="S56" s="1">
        <v>2</v>
      </c>
      <c r="T56" s="1" t="s">
        <v>30</v>
      </c>
      <c r="U56" s="1" t="s">
        <v>41</v>
      </c>
      <c r="V56" s="1" t="s">
        <v>27</v>
      </c>
      <c r="W56" s="1"/>
      <c r="X56" s="4">
        <v>5</v>
      </c>
      <c r="Y56" s="4">
        <v>5</v>
      </c>
      <c r="Z56" s="4">
        <v>5</v>
      </c>
      <c r="AB56">
        <f>IF(X56="","",IF(X56=Z56, X56,""))</f>
        <v>5</v>
      </c>
      <c r="AC56">
        <f>IF(AB56="","",A56-AB56)</f>
        <v>2003</v>
      </c>
      <c r="AD56" t="str">
        <f>IF(Z56="","",IF(X56=Z56,"",1))</f>
        <v/>
      </c>
      <c r="AE56">
        <f>IF(Z56="","",1)</f>
        <v>1</v>
      </c>
      <c r="AF56" s="4" t="s">
        <v>283</v>
      </c>
      <c r="AI56">
        <v>434</v>
      </c>
      <c r="AJ56" t="s">
        <v>424</v>
      </c>
      <c r="AK56">
        <f>AB56</f>
        <v>5</v>
      </c>
    </row>
    <row r="57" spans="1:37" x14ac:dyDescent="0.3">
      <c r="A57" s="36" t="s">
        <v>418</v>
      </c>
      <c r="B57" s="1">
        <v>56</v>
      </c>
      <c r="C57" s="1" t="s">
        <v>20</v>
      </c>
      <c r="D57" s="1">
        <v>7</v>
      </c>
      <c r="E57" s="30">
        <v>20</v>
      </c>
      <c r="F57" s="1">
        <v>194</v>
      </c>
      <c r="G57" s="1">
        <v>55</v>
      </c>
      <c r="H57" s="31"/>
      <c r="I57">
        <v>535</v>
      </c>
      <c r="J57" s="3">
        <v>573</v>
      </c>
      <c r="K57" s="37">
        <v>1</v>
      </c>
      <c r="L57" s="1" t="s">
        <v>31</v>
      </c>
      <c r="M57">
        <v>1</v>
      </c>
      <c r="O57" s="3"/>
      <c r="P57" s="1">
        <v>22</v>
      </c>
      <c r="Q57" s="1" t="s">
        <v>96</v>
      </c>
      <c r="R57" s="1" t="s">
        <v>24</v>
      </c>
      <c r="S57" s="1">
        <v>2</v>
      </c>
      <c r="T57" s="1" t="s">
        <v>30</v>
      </c>
      <c r="U57" s="1" t="s">
        <v>41</v>
      </c>
      <c r="V57" s="1" t="s">
        <v>27</v>
      </c>
      <c r="W57" s="1"/>
      <c r="X57" s="4">
        <v>17</v>
      </c>
      <c r="Y57" s="4">
        <v>17</v>
      </c>
      <c r="Z57" s="4">
        <v>16</v>
      </c>
      <c r="AB57">
        <v>17</v>
      </c>
      <c r="AC57">
        <f>IF(AB57="","",A57-AB57)</f>
        <v>1991</v>
      </c>
      <c r="AD57">
        <f>IF(Z57="","",IF(X57=Z57,"",1))</f>
        <v>1</v>
      </c>
      <c r="AE57">
        <f>IF(Z57="","",1)</f>
        <v>1</v>
      </c>
      <c r="AF57" s="4" t="s">
        <v>284</v>
      </c>
      <c r="AI57">
        <v>535</v>
      </c>
      <c r="AJ57" t="s">
        <v>424</v>
      </c>
      <c r="AK57">
        <f>AB57</f>
        <v>17</v>
      </c>
    </row>
    <row r="58" spans="1:37" x14ac:dyDescent="0.3">
      <c r="A58" s="36" t="s">
        <v>418</v>
      </c>
      <c r="B58" s="1">
        <v>57</v>
      </c>
      <c r="C58" s="1" t="s">
        <v>20</v>
      </c>
      <c r="D58" s="1">
        <v>7</v>
      </c>
      <c r="E58" s="30">
        <v>20</v>
      </c>
      <c r="F58" s="1">
        <v>194</v>
      </c>
      <c r="G58" s="1">
        <v>56</v>
      </c>
      <c r="H58" s="32">
        <v>10.125</v>
      </c>
      <c r="I58">
        <v>562</v>
      </c>
      <c r="J58" s="3">
        <v>605</v>
      </c>
      <c r="K58" s="37">
        <v>2</v>
      </c>
      <c r="L58" s="1" t="s">
        <v>22</v>
      </c>
      <c r="M58">
        <v>2</v>
      </c>
      <c r="N58" s="1" t="s">
        <v>97</v>
      </c>
      <c r="O58" s="3">
        <v>23.818999999999999</v>
      </c>
      <c r="P58" s="1">
        <v>23</v>
      </c>
      <c r="Q58" s="1" t="s">
        <v>98</v>
      </c>
      <c r="R58" s="1" t="s">
        <v>24</v>
      </c>
      <c r="S58" s="1">
        <v>2</v>
      </c>
      <c r="T58" s="1" t="s">
        <v>30</v>
      </c>
      <c r="U58" s="1" t="s">
        <v>41</v>
      </c>
      <c r="V58" s="1" t="s">
        <v>27</v>
      </c>
      <c r="W58" s="1"/>
      <c r="X58" s="4">
        <v>10</v>
      </c>
      <c r="Y58" s="4">
        <v>10</v>
      </c>
      <c r="Z58" s="4">
        <v>10</v>
      </c>
      <c r="AB58">
        <f>IF(X58="","",IF(X58=Z58, X58,""))</f>
        <v>10</v>
      </c>
      <c r="AC58">
        <f>IF(AB58="","",A58-AB58)</f>
        <v>1998</v>
      </c>
      <c r="AD58" t="str">
        <f>IF(Z58="","",IF(X58=Z58,"",1))</f>
        <v/>
      </c>
      <c r="AE58">
        <f>IF(Z58="","",1)</f>
        <v>1</v>
      </c>
      <c r="AF58" s="4" t="s">
        <v>285</v>
      </c>
      <c r="AH58">
        <f>453.6*H58</f>
        <v>4592.7</v>
      </c>
      <c r="AI58">
        <v>562</v>
      </c>
      <c r="AJ58" t="s">
        <v>424</v>
      </c>
      <c r="AK58">
        <f>AB58</f>
        <v>10</v>
      </c>
    </row>
    <row r="59" spans="1:37" x14ac:dyDescent="0.3">
      <c r="A59" s="36" t="s">
        <v>418</v>
      </c>
      <c r="B59" s="1">
        <v>58</v>
      </c>
      <c r="C59" s="1" t="s">
        <v>20</v>
      </c>
      <c r="D59" s="1">
        <v>7</v>
      </c>
      <c r="E59" s="30">
        <v>26</v>
      </c>
      <c r="F59" s="1">
        <v>7083</v>
      </c>
      <c r="G59" s="1">
        <v>1</v>
      </c>
      <c r="H59" s="30"/>
      <c r="I59">
        <v>520</v>
      </c>
      <c r="J59" s="3">
        <v>570</v>
      </c>
      <c r="K59" s="37">
        <v>1</v>
      </c>
      <c r="L59" s="1" t="s">
        <v>22</v>
      </c>
      <c r="M59">
        <v>1</v>
      </c>
      <c r="O59" s="3">
        <v>22.440999999999999</v>
      </c>
      <c r="P59" s="1">
        <v>22</v>
      </c>
      <c r="Q59" s="1" t="s">
        <v>99</v>
      </c>
      <c r="R59" s="1" t="s">
        <v>24</v>
      </c>
      <c r="S59" s="1">
        <v>1</v>
      </c>
      <c r="T59" s="1" t="s">
        <v>30</v>
      </c>
      <c r="U59" s="1" t="s">
        <v>41</v>
      </c>
      <c r="V59" s="1" t="s">
        <v>27</v>
      </c>
      <c r="W59" s="1"/>
      <c r="X59" s="4">
        <v>12</v>
      </c>
      <c r="Y59" s="4">
        <v>12</v>
      </c>
      <c r="Z59" s="4">
        <v>12</v>
      </c>
      <c r="AA59" s="2"/>
      <c r="AB59" s="2">
        <f>IF(X59="","",IF(X59=Z59, X59,""))</f>
        <v>12</v>
      </c>
      <c r="AC59" s="2">
        <f>IF(AB59="","",A59-AB59)</f>
        <v>1996</v>
      </c>
      <c r="AD59" s="2" t="str">
        <f>IF(Z59="","",IF(X59=Z59,"",1))</f>
        <v/>
      </c>
      <c r="AE59" s="2">
        <f>IF(Z59="","",1)</f>
        <v>1</v>
      </c>
      <c r="AF59" s="4" t="s">
        <v>286</v>
      </c>
      <c r="AI59">
        <v>520</v>
      </c>
      <c r="AJ59" t="s">
        <v>424</v>
      </c>
      <c r="AK59">
        <f>AB59</f>
        <v>12</v>
      </c>
    </row>
    <row r="60" spans="1:37" x14ac:dyDescent="0.3">
      <c r="A60" s="36" t="s">
        <v>418</v>
      </c>
      <c r="B60" s="1">
        <v>59</v>
      </c>
      <c r="C60" s="1" t="s">
        <v>20</v>
      </c>
      <c r="D60" s="1">
        <v>7</v>
      </c>
      <c r="E60" s="30">
        <v>26</v>
      </c>
      <c r="F60" s="1">
        <v>7083</v>
      </c>
      <c r="G60" s="1">
        <v>2</v>
      </c>
      <c r="H60" s="30"/>
      <c r="I60">
        <v>490</v>
      </c>
      <c r="J60" s="3">
        <v>530</v>
      </c>
      <c r="K60" s="37">
        <v>1</v>
      </c>
      <c r="L60" s="1" t="s">
        <v>22</v>
      </c>
      <c r="M60">
        <v>1</v>
      </c>
      <c r="O60" s="3">
        <v>20.866</v>
      </c>
      <c r="P60" s="1">
        <v>20</v>
      </c>
      <c r="Q60" s="1" t="s">
        <v>100</v>
      </c>
      <c r="R60" s="1" t="s">
        <v>24</v>
      </c>
      <c r="S60" s="1">
        <v>1</v>
      </c>
      <c r="T60" s="1" t="s">
        <v>30</v>
      </c>
      <c r="U60" s="1" t="s">
        <v>41</v>
      </c>
      <c r="V60" s="1" t="s">
        <v>27</v>
      </c>
      <c r="W60" s="1"/>
      <c r="X60" s="4">
        <v>7</v>
      </c>
      <c r="Y60" s="4">
        <v>7</v>
      </c>
      <c r="Z60" s="4">
        <v>7</v>
      </c>
      <c r="AA60">
        <v>7</v>
      </c>
      <c r="AB60" s="2">
        <f>IF(X60="","",IF(X60=Z60, X60,""))</f>
        <v>7</v>
      </c>
      <c r="AC60" s="2">
        <f>IF(AB60="","",A60-AB60)</f>
        <v>2001</v>
      </c>
      <c r="AD60" s="2" t="str">
        <f>IF(Z60="","",IF(X60=Z60,"",1))</f>
        <v/>
      </c>
      <c r="AE60" s="2">
        <f>IF(Z60="","",1)</f>
        <v>1</v>
      </c>
      <c r="AF60" s="4" t="s">
        <v>287</v>
      </c>
      <c r="AG60">
        <v>1</v>
      </c>
      <c r="AI60">
        <v>490</v>
      </c>
      <c r="AJ60" t="s">
        <v>424</v>
      </c>
      <c r="AK60">
        <f>AB60</f>
        <v>7</v>
      </c>
    </row>
    <row r="61" spans="1:37" x14ac:dyDescent="0.3">
      <c r="A61" s="36" t="s">
        <v>418</v>
      </c>
      <c r="B61" s="1">
        <v>60</v>
      </c>
      <c r="C61" s="1" t="s">
        <v>20</v>
      </c>
      <c r="D61" s="1">
        <v>8</v>
      </c>
      <c r="E61" s="30">
        <v>4</v>
      </c>
      <c r="F61" s="1">
        <v>195</v>
      </c>
      <c r="G61" s="1">
        <v>58</v>
      </c>
      <c r="H61" s="30"/>
      <c r="I61">
        <v>420</v>
      </c>
      <c r="J61" s="3">
        <v>461</v>
      </c>
      <c r="K61" s="37">
        <v>1</v>
      </c>
      <c r="L61" s="1" t="s">
        <v>31</v>
      </c>
      <c r="M61">
        <v>1</v>
      </c>
      <c r="N61" s="1" t="s">
        <v>101</v>
      </c>
      <c r="O61" s="3">
        <v>18.149999999999999</v>
      </c>
      <c r="P61" s="1">
        <v>18</v>
      </c>
      <c r="Q61" s="1" t="s">
        <v>102</v>
      </c>
      <c r="R61" s="1" t="s">
        <v>24</v>
      </c>
      <c r="S61" s="1">
        <v>2</v>
      </c>
      <c r="T61" s="1" t="s">
        <v>30</v>
      </c>
      <c r="U61" s="1" t="s">
        <v>41</v>
      </c>
      <c r="V61" s="1" t="s">
        <v>27</v>
      </c>
      <c r="W61" s="1"/>
      <c r="X61" s="4">
        <v>7</v>
      </c>
      <c r="Y61" s="4">
        <v>7</v>
      </c>
      <c r="Z61" s="4">
        <v>7</v>
      </c>
      <c r="AA61">
        <v>7</v>
      </c>
      <c r="AB61" s="2">
        <f>IF(X61="","",IF(X61=Z61, X61,""))</f>
        <v>7</v>
      </c>
      <c r="AC61" s="2">
        <f>IF(AB61="","",A61-AB61)</f>
        <v>2001</v>
      </c>
      <c r="AD61" s="2" t="str">
        <f>IF(Z61="","",IF(X61=Z61,"",1))</f>
        <v/>
      </c>
      <c r="AE61" s="2">
        <f>IF(Z61="","",1)</f>
        <v>1</v>
      </c>
      <c r="AF61" s="4" t="s">
        <v>288</v>
      </c>
      <c r="AG61">
        <v>1</v>
      </c>
      <c r="AI61">
        <v>420</v>
      </c>
      <c r="AJ61" t="s">
        <v>424</v>
      </c>
      <c r="AK61">
        <f>AB61</f>
        <v>7</v>
      </c>
    </row>
    <row r="62" spans="1:37" x14ac:dyDescent="0.3">
      <c r="A62" s="36" t="s">
        <v>418</v>
      </c>
      <c r="B62" s="1">
        <v>61</v>
      </c>
      <c r="C62" s="1" t="s">
        <v>20</v>
      </c>
      <c r="D62" s="1">
        <v>8</v>
      </c>
      <c r="E62" s="30">
        <v>4</v>
      </c>
      <c r="F62" s="1">
        <v>195</v>
      </c>
      <c r="G62" s="1">
        <v>59</v>
      </c>
      <c r="H62" s="30"/>
      <c r="I62">
        <v>493</v>
      </c>
      <c r="J62" s="3">
        <v>527</v>
      </c>
      <c r="K62" s="37">
        <v>2</v>
      </c>
      <c r="L62" s="1" t="s">
        <v>22</v>
      </c>
      <c r="M62">
        <v>2</v>
      </c>
      <c r="N62" s="1" t="s">
        <v>103</v>
      </c>
      <c r="O62" s="3">
        <v>20.748000000000001</v>
      </c>
      <c r="P62" s="1">
        <v>20</v>
      </c>
      <c r="Q62" s="1" t="s">
        <v>104</v>
      </c>
      <c r="R62" s="1" t="s">
        <v>24</v>
      </c>
      <c r="S62" s="1">
        <v>2</v>
      </c>
      <c r="T62" s="1" t="s">
        <v>30</v>
      </c>
      <c r="U62" s="1" t="s">
        <v>41</v>
      </c>
      <c r="V62" s="1" t="s">
        <v>27</v>
      </c>
      <c r="W62" s="1"/>
      <c r="X62" s="4">
        <v>7</v>
      </c>
      <c r="Y62" s="4">
        <v>7</v>
      </c>
      <c r="Z62" s="4">
        <v>7</v>
      </c>
      <c r="AA62" s="2"/>
      <c r="AB62" s="2">
        <f>IF(X62="","",IF(X62=Z62, X62,""))</f>
        <v>7</v>
      </c>
      <c r="AC62" s="2">
        <f>IF(AB62="","",A62-AB62)</f>
        <v>2001</v>
      </c>
      <c r="AD62" s="2" t="str">
        <f>IF(Z62="","",IF(X62=Z62,"",1))</f>
        <v/>
      </c>
      <c r="AE62" s="2">
        <f>IF(Z62="","",1)</f>
        <v>1</v>
      </c>
      <c r="AF62" s="4" t="s">
        <v>289</v>
      </c>
      <c r="AI62">
        <v>493</v>
      </c>
      <c r="AJ62" t="s">
        <v>424</v>
      </c>
      <c r="AK62">
        <f>AB62</f>
        <v>7</v>
      </c>
    </row>
    <row r="63" spans="1:37" x14ac:dyDescent="0.3">
      <c r="A63" s="36" t="s">
        <v>418</v>
      </c>
      <c r="B63" s="1">
        <v>62</v>
      </c>
      <c r="C63" s="1" t="s">
        <v>20</v>
      </c>
      <c r="D63" s="1">
        <v>8</v>
      </c>
      <c r="E63" s="30">
        <v>4</v>
      </c>
      <c r="F63" s="1">
        <v>195</v>
      </c>
      <c r="G63" s="1">
        <v>60</v>
      </c>
      <c r="H63" s="30"/>
      <c r="I63">
        <v>505</v>
      </c>
      <c r="J63" s="3">
        <v>545</v>
      </c>
      <c r="K63" s="37">
        <v>2</v>
      </c>
      <c r="L63" s="1" t="s">
        <v>22</v>
      </c>
      <c r="M63">
        <v>2</v>
      </c>
      <c r="N63" s="1" t="s">
        <v>105</v>
      </c>
      <c r="O63" s="3">
        <v>21.457000000000001</v>
      </c>
      <c r="P63" s="1">
        <v>21</v>
      </c>
      <c r="Q63" s="1" t="s">
        <v>106</v>
      </c>
      <c r="R63" s="1" t="s">
        <v>24</v>
      </c>
      <c r="S63" s="1">
        <v>2</v>
      </c>
      <c r="T63" s="1" t="s">
        <v>30</v>
      </c>
      <c r="U63" s="1" t="s">
        <v>41</v>
      </c>
      <c r="V63" s="1" t="s">
        <v>27</v>
      </c>
      <c r="W63" s="1"/>
      <c r="X63" s="4">
        <v>11</v>
      </c>
      <c r="Y63" s="4">
        <v>11</v>
      </c>
      <c r="Z63" s="4">
        <v>11</v>
      </c>
      <c r="AA63" s="2"/>
      <c r="AB63" s="2">
        <f>IF(X63="","",IF(X63=Z63, X63,""))</f>
        <v>11</v>
      </c>
      <c r="AC63" s="2">
        <f>IF(AB63="","",A63-AB63)</f>
        <v>1997</v>
      </c>
      <c r="AD63" s="2" t="str">
        <f>IF(Z63="","",IF(X63=Z63,"",1))</f>
        <v/>
      </c>
      <c r="AE63" s="2">
        <f>IF(Z63="","",1)</f>
        <v>1</v>
      </c>
      <c r="AF63" s="4" t="s">
        <v>290</v>
      </c>
      <c r="AI63">
        <v>505</v>
      </c>
      <c r="AJ63" t="s">
        <v>424</v>
      </c>
      <c r="AK63">
        <f>AB63</f>
        <v>11</v>
      </c>
    </row>
    <row r="64" spans="1:37" x14ac:dyDescent="0.3">
      <c r="A64" s="36" t="s">
        <v>418</v>
      </c>
      <c r="B64" s="1">
        <v>63</v>
      </c>
      <c r="C64" s="1" t="s">
        <v>20</v>
      </c>
      <c r="D64" s="1">
        <v>8</v>
      </c>
      <c r="E64" s="30">
        <v>4</v>
      </c>
      <c r="F64" s="1">
        <v>195</v>
      </c>
      <c r="G64" s="1">
        <v>61</v>
      </c>
      <c r="H64" s="38">
        <v>11</v>
      </c>
      <c r="I64">
        <v>571</v>
      </c>
      <c r="J64" s="3">
        <v>625</v>
      </c>
      <c r="K64" s="37">
        <v>2</v>
      </c>
      <c r="L64" s="1" t="s">
        <v>22</v>
      </c>
      <c r="M64">
        <v>2</v>
      </c>
      <c r="N64" s="1" t="s">
        <v>107</v>
      </c>
      <c r="O64" s="3">
        <v>24.606000000000002</v>
      </c>
      <c r="P64" s="1">
        <v>24</v>
      </c>
      <c r="Q64" s="1" t="s">
        <v>108</v>
      </c>
      <c r="R64" s="1" t="s">
        <v>24</v>
      </c>
      <c r="S64" s="1">
        <v>2</v>
      </c>
      <c r="T64" s="1" t="s">
        <v>30</v>
      </c>
      <c r="U64" s="1" t="s">
        <v>41</v>
      </c>
      <c r="V64" s="1" t="s">
        <v>27</v>
      </c>
      <c r="W64" s="1"/>
      <c r="X64" s="4">
        <v>14</v>
      </c>
      <c r="Y64" s="4">
        <v>14</v>
      </c>
      <c r="Z64" s="4">
        <v>14</v>
      </c>
      <c r="AA64" s="2"/>
      <c r="AB64" s="2">
        <f>IF(X64="","",IF(X64=Z64, X64,""))</f>
        <v>14</v>
      </c>
      <c r="AC64" s="2">
        <f>IF(AB64="","",A64-AB64)</f>
        <v>1994</v>
      </c>
      <c r="AD64" s="2" t="str">
        <f>IF(Z64="","",IF(X64=Z64,"",1))</f>
        <v/>
      </c>
      <c r="AE64" s="2">
        <f>IF(Z64="","",1)</f>
        <v>1</v>
      </c>
      <c r="AF64" s="4" t="s">
        <v>291</v>
      </c>
      <c r="AH64">
        <f>453.6*H64</f>
        <v>4989.6000000000004</v>
      </c>
      <c r="AI64">
        <v>571</v>
      </c>
      <c r="AJ64" t="s">
        <v>424</v>
      </c>
      <c r="AK64">
        <f>AB64</f>
        <v>14</v>
      </c>
    </row>
    <row r="65" spans="1:37" x14ac:dyDescent="0.3">
      <c r="A65" s="36" t="s">
        <v>418</v>
      </c>
      <c r="B65" s="1">
        <v>64</v>
      </c>
      <c r="C65" s="1" t="s">
        <v>20</v>
      </c>
      <c r="D65" s="1">
        <v>8</v>
      </c>
      <c r="E65" s="30">
        <v>5</v>
      </c>
      <c r="F65" s="1">
        <v>5279</v>
      </c>
      <c r="G65" s="1">
        <v>1</v>
      </c>
      <c r="H65" s="38">
        <v>0</v>
      </c>
      <c r="I65">
        <v>487.5</v>
      </c>
      <c r="J65" s="3">
        <v>540</v>
      </c>
      <c r="K65" s="37">
        <v>1</v>
      </c>
      <c r="L65" s="1" t="s">
        <v>22</v>
      </c>
      <c r="M65">
        <v>1</v>
      </c>
      <c r="O65" s="3">
        <v>21.26</v>
      </c>
      <c r="P65" s="1">
        <v>21</v>
      </c>
      <c r="Q65" s="1" t="s">
        <v>109</v>
      </c>
      <c r="R65" s="1" t="s">
        <v>24</v>
      </c>
      <c r="S65" s="1">
        <v>1</v>
      </c>
      <c r="T65" s="1" t="s">
        <v>25</v>
      </c>
      <c r="U65" s="1" t="s">
        <v>41</v>
      </c>
      <c r="V65" s="1" t="s">
        <v>27</v>
      </c>
      <c r="W65" s="1"/>
      <c r="X65" s="4">
        <v>10</v>
      </c>
      <c r="Y65" s="4">
        <v>10</v>
      </c>
      <c r="Z65" s="4">
        <v>10</v>
      </c>
      <c r="AA65" s="2"/>
      <c r="AB65" s="2">
        <f>IF(X65="","",IF(X65=Z65, X65,""))</f>
        <v>10</v>
      </c>
      <c r="AC65" s="2">
        <f>IF(AB65="","",A65-AB65)</f>
        <v>1998</v>
      </c>
      <c r="AD65" s="2" t="str">
        <f>IF(Z65="","",IF(X65=Z65,"",1))</f>
        <v/>
      </c>
      <c r="AE65" s="2">
        <f>IF(Z65="","",1)</f>
        <v>1</v>
      </c>
      <c r="AF65" s="4" t="s">
        <v>292</v>
      </c>
      <c r="AH65">
        <f>453.6*H65</f>
        <v>0</v>
      </c>
      <c r="AI65">
        <v>487.5</v>
      </c>
      <c r="AJ65" t="s">
        <v>424</v>
      </c>
      <c r="AK65">
        <f>AB65</f>
        <v>10</v>
      </c>
    </row>
    <row r="66" spans="1:37" x14ac:dyDescent="0.3">
      <c r="A66" s="36" t="s">
        <v>418</v>
      </c>
      <c r="B66" s="1">
        <v>65</v>
      </c>
      <c r="C66" s="1" t="s">
        <v>20</v>
      </c>
      <c r="D66" s="1">
        <v>8</v>
      </c>
      <c r="E66" s="30">
        <v>11</v>
      </c>
      <c r="F66" s="1">
        <v>198</v>
      </c>
      <c r="G66" s="1">
        <v>1</v>
      </c>
      <c r="H66" s="30"/>
      <c r="I66">
        <v>366</v>
      </c>
      <c r="J66" s="3">
        <v>403</v>
      </c>
      <c r="K66" s="37">
        <v>1</v>
      </c>
      <c r="L66" s="1" t="s">
        <v>31</v>
      </c>
      <c r="M66">
        <v>1</v>
      </c>
      <c r="N66" s="1" t="s">
        <v>110</v>
      </c>
      <c r="O66" s="3">
        <v>15.866</v>
      </c>
      <c r="P66" s="1">
        <v>15</v>
      </c>
      <c r="Q66" s="1" t="s">
        <v>111</v>
      </c>
      <c r="R66" s="1" t="s">
        <v>24</v>
      </c>
      <c r="S66" s="1">
        <v>2</v>
      </c>
      <c r="T66" s="1" t="s">
        <v>30</v>
      </c>
      <c r="U66" s="1" t="s">
        <v>71</v>
      </c>
      <c r="V66" s="1" t="s">
        <v>27</v>
      </c>
      <c r="W66" s="1"/>
      <c r="X66" s="4">
        <v>4</v>
      </c>
      <c r="Y66" s="4">
        <v>4</v>
      </c>
      <c r="Z66" s="4">
        <v>5</v>
      </c>
      <c r="AB66">
        <v>4</v>
      </c>
      <c r="AC66">
        <f>IF(AB66="","",A66-AB66)</f>
        <v>2004</v>
      </c>
      <c r="AD66">
        <f>IF(Z66="","",IF(X66=Z66,"",1))</f>
        <v>1</v>
      </c>
      <c r="AE66">
        <f>IF(Z66="","",1)</f>
        <v>1</v>
      </c>
      <c r="AF66" s="4" t="s">
        <v>293</v>
      </c>
      <c r="AI66">
        <v>366</v>
      </c>
      <c r="AJ66" t="s">
        <v>424</v>
      </c>
      <c r="AK66">
        <f>AB66</f>
        <v>4</v>
      </c>
    </row>
    <row r="67" spans="1:37" x14ac:dyDescent="0.3">
      <c r="A67" s="36" t="s">
        <v>418</v>
      </c>
      <c r="B67" s="1">
        <v>66</v>
      </c>
      <c r="C67" s="1" t="s">
        <v>20</v>
      </c>
      <c r="D67" s="1">
        <v>8</v>
      </c>
      <c r="E67" s="30">
        <v>11</v>
      </c>
      <c r="F67" s="1">
        <v>198</v>
      </c>
      <c r="G67" s="1">
        <v>2</v>
      </c>
      <c r="H67" s="30"/>
      <c r="I67">
        <v>425</v>
      </c>
      <c r="J67" s="3">
        <v>463</v>
      </c>
      <c r="K67" s="37">
        <v>1</v>
      </c>
      <c r="L67" s="1" t="s">
        <v>31</v>
      </c>
      <c r="M67">
        <v>1</v>
      </c>
      <c r="N67" s="1" t="s">
        <v>112</v>
      </c>
      <c r="O67" s="3">
        <v>18.228000000000002</v>
      </c>
      <c r="P67" s="1">
        <v>18</v>
      </c>
      <c r="Q67" s="1" t="s">
        <v>113</v>
      </c>
      <c r="R67" s="1" t="s">
        <v>24</v>
      </c>
      <c r="S67" s="1">
        <v>2</v>
      </c>
      <c r="T67" s="1" t="s">
        <v>30</v>
      </c>
      <c r="U67" s="1" t="s">
        <v>71</v>
      </c>
      <c r="V67" s="1" t="s">
        <v>27</v>
      </c>
      <c r="W67" s="1"/>
      <c r="X67" s="4">
        <v>4</v>
      </c>
      <c r="Y67" s="4">
        <v>4</v>
      </c>
      <c r="Z67" s="4">
        <v>4</v>
      </c>
      <c r="AB67">
        <f>IF(X67="","",IF(X67=Z67, X67,""))</f>
        <v>4</v>
      </c>
      <c r="AC67">
        <f>IF(AB67="","",A67-AB67)</f>
        <v>2004</v>
      </c>
      <c r="AD67" t="str">
        <f>IF(Z67="","",IF(X67=Z67,"",1))</f>
        <v/>
      </c>
      <c r="AE67">
        <f>IF(Z67="","",1)</f>
        <v>1</v>
      </c>
      <c r="AF67" s="4" t="s">
        <v>294</v>
      </c>
      <c r="AI67">
        <v>425</v>
      </c>
      <c r="AJ67" t="s">
        <v>424</v>
      </c>
      <c r="AK67">
        <f>AB67</f>
        <v>4</v>
      </c>
    </row>
    <row r="68" spans="1:37" x14ac:dyDescent="0.3">
      <c r="A68" s="36" t="s">
        <v>418</v>
      </c>
      <c r="B68" s="1">
        <v>67</v>
      </c>
      <c r="C68" s="1" t="s">
        <v>20</v>
      </c>
      <c r="D68" s="1">
        <v>8</v>
      </c>
      <c r="E68" s="30">
        <v>11</v>
      </c>
      <c r="F68" s="1">
        <v>198</v>
      </c>
      <c r="G68" s="1">
        <v>3</v>
      </c>
      <c r="H68" s="30"/>
      <c r="I68">
        <v>451</v>
      </c>
      <c r="J68" s="3">
        <v>475</v>
      </c>
      <c r="K68" s="37">
        <v>2</v>
      </c>
      <c r="L68" s="1" t="s">
        <v>21</v>
      </c>
      <c r="M68">
        <v>2</v>
      </c>
      <c r="N68" s="1" t="s">
        <v>114</v>
      </c>
      <c r="O68" s="3">
        <v>18.701000000000001</v>
      </c>
      <c r="P68" s="1">
        <v>18</v>
      </c>
      <c r="Q68" s="1" t="s">
        <v>115</v>
      </c>
      <c r="R68" s="1" t="s">
        <v>24</v>
      </c>
      <c r="S68" s="1">
        <v>2</v>
      </c>
      <c r="T68" s="1" t="s">
        <v>30</v>
      </c>
      <c r="U68" s="1" t="s">
        <v>71</v>
      </c>
      <c r="V68" s="1" t="s">
        <v>27</v>
      </c>
      <c r="W68" s="1"/>
      <c r="X68" s="4">
        <v>5</v>
      </c>
      <c r="Y68" s="4">
        <v>5</v>
      </c>
      <c r="Z68" s="4">
        <v>4</v>
      </c>
      <c r="AB68">
        <v>5</v>
      </c>
      <c r="AC68">
        <f>IF(AB68="","",A68-AB68)</f>
        <v>2003</v>
      </c>
      <c r="AD68">
        <f>IF(Z68="","",IF(X68=Z68,"",1))</f>
        <v>1</v>
      </c>
      <c r="AE68">
        <f>IF(Z68="","",1)</f>
        <v>1</v>
      </c>
      <c r="AF68" s="4" t="s">
        <v>295</v>
      </c>
      <c r="AI68">
        <v>451</v>
      </c>
      <c r="AJ68" t="s">
        <v>424</v>
      </c>
      <c r="AK68">
        <f>AB68</f>
        <v>5</v>
      </c>
    </row>
    <row r="69" spans="1:37" x14ac:dyDescent="0.3">
      <c r="A69" s="36" t="s">
        <v>418</v>
      </c>
      <c r="B69" s="1">
        <v>68</v>
      </c>
      <c r="C69" s="1" t="s">
        <v>20</v>
      </c>
      <c r="D69" s="1">
        <v>8</v>
      </c>
      <c r="E69" s="30">
        <v>11</v>
      </c>
      <c r="F69" s="1">
        <v>198</v>
      </c>
      <c r="G69" s="1">
        <v>4</v>
      </c>
      <c r="H69" s="30"/>
      <c r="I69">
        <v>457</v>
      </c>
      <c r="J69" s="3">
        <v>491</v>
      </c>
      <c r="K69" s="37">
        <v>1</v>
      </c>
      <c r="L69" s="1" t="s">
        <v>31</v>
      </c>
      <c r="M69">
        <v>1</v>
      </c>
      <c r="N69" s="1" t="s">
        <v>116</v>
      </c>
      <c r="O69" s="3"/>
      <c r="P69" s="1">
        <v>19</v>
      </c>
      <c r="Q69" s="1" t="s">
        <v>117</v>
      </c>
      <c r="R69" s="1" t="s">
        <v>24</v>
      </c>
      <c r="S69" s="1">
        <v>2</v>
      </c>
      <c r="T69" s="1" t="s">
        <v>30</v>
      </c>
      <c r="U69" s="1" t="s">
        <v>71</v>
      </c>
      <c r="V69" s="1" t="s">
        <v>27</v>
      </c>
      <c r="W69" s="1"/>
      <c r="X69" s="4">
        <v>10</v>
      </c>
      <c r="Y69" s="4">
        <v>10</v>
      </c>
      <c r="Z69" s="4">
        <v>9</v>
      </c>
      <c r="AB69">
        <v>10</v>
      </c>
      <c r="AC69">
        <f>IF(AB69="","",A69-AB69)</f>
        <v>1998</v>
      </c>
      <c r="AD69">
        <f>IF(Z69="","",IF(X69=Z69,"",1))</f>
        <v>1</v>
      </c>
      <c r="AE69">
        <f>IF(Z69="","",1)</f>
        <v>1</v>
      </c>
      <c r="AF69" s="4" t="s">
        <v>296</v>
      </c>
      <c r="AI69">
        <v>457</v>
      </c>
      <c r="AJ69" t="s">
        <v>424</v>
      </c>
      <c r="AK69">
        <f>AB69</f>
        <v>10</v>
      </c>
    </row>
    <row r="70" spans="1:37" x14ac:dyDescent="0.3">
      <c r="A70" s="36" t="s">
        <v>418</v>
      </c>
      <c r="B70" s="1">
        <v>69</v>
      </c>
      <c r="C70" s="1" t="s">
        <v>20</v>
      </c>
      <c r="D70" s="1">
        <v>8</v>
      </c>
      <c r="E70" s="30">
        <v>13</v>
      </c>
      <c r="F70" s="1">
        <v>204</v>
      </c>
      <c r="G70" s="1">
        <v>1</v>
      </c>
      <c r="H70" s="30"/>
      <c r="I70">
        <v>518</v>
      </c>
      <c r="J70" s="3">
        <v>560</v>
      </c>
      <c r="K70" s="37">
        <v>1</v>
      </c>
      <c r="L70" s="1" t="s">
        <v>21</v>
      </c>
      <c r="M70">
        <v>1</v>
      </c>
      <c r="N70" s="1" t="s">
        <v>118</v>
      </c>
      <c r="O70" s="3">
        <v>22.047000000000001</v>
      </c>
      <c r="P70" s="1">
        <v>22</v>
      </c>
      <c r="Q70" s="1" t="s">
        <v>119</v>
      </c>
      <c r="R70" s="1" t="s">
        <v>24</v>
      </c>
      <c r="S70" s="1">
        <v>2</v>
      </c>
      <c r="T70" s="1" t="s">
        <v>30</v>
      </c>
      <c r="U70" s="1" t="s">
        <v>41</v>
      </c>
      <c r="V70" s="1" t="s">
        <v>27</v>
      </c>
      <c r="W70" s="1"/>
      <c r="X70" s="4">
        <v>11</v>
      </c>
      <c r="Y70" s="4">
        <v>11</v>
      </c>
      <c r="Z70" s="4">
        <v>11</v>
      </c>
      <c r="AB70">
        <f>IF(X70="","",IF(X70=Z70, X70,""))</f>
        <v>11</v>
      </c>
      <c r="AC70">
        <f>IF(AB70="","",A70-AB70)</f>
        <v>1997</v>
      </c>
      <c r="AD70" t="str">
        <f>IF(Z70="","",IF(X70=Z70,"",1))</f>
        <v/>
      </c>
      <c r="AE70">
        <f>IF(Z70="","",1)</f>
        <v>1</v>
      </c>
      <c r="AF70" s="4" t="s">
        <v>297</v>
      </c>
      <c r="AI70">
        <v>518</v>
      </c>
      <c r="AJ70" t="s">
        <v>424</v>
      </c>
      <c r="AK70">
        <f>AB70</f>
        <v>11</v>
      </c>
    </row>
    <row r="71" spans="1:37" x14ac:dyDescent="0.3">
      <c r="A71" s="36" t="s">
        <v>418</v>
      </c>
      <c r="B71" s="1">
        <v>70</v>
      </c>
      <c r="C71" s="1" t="s">
        <v>20</v>
      </c>
      <c r="D71" s="1">
        <v>8</v>
      </c>
      <c r="E71" s="30">
        <v>13</v>
      </c>
      <c r="F71" s="1">
        <v>204</v>
      </c>
      <c r="G71" s="1">
        <v>2</v>
      </c>
      <c r="H71" s="30"/>
      <c r="I71">
        <v>533</v>
      </c>
      <c r="J71" s="3">
        <v>583</v>
      </c>
      <c r="K71" s="37">
        <v>1</v>
      </c>
      <c r="L71" s="1" t="s">
        <v>21</v>
      </c>
      <c r="M71">
        <v>1</v>
      </c>
      <c r="N71" s="1" t="s">
        <v>120</v>
      </c>
      <c r="O71" s="3">
        <v>22.952999999999999</v>
      </c>
      <c r="P71" s="1">
        <v>22</v>
      </c>
      <c r="Q71" s="1" t="s">
        <v>121</v>
      </c>
      <c r="R71" s="1" t="s">
        <v>24</v>
      </c>
      <c r="S71" s="1">
        <v>2</v>
      </c>
      <c r="T71" s="1" t="s">
        <v>30</v>
      </c>
      <c r="U71" s="1" t="s">
        <v>41</v>
      </c>
      <c r="V71" s="1" t="s">
        <v>27</v>
      </c>
      <c r="W71" s="1"/>
      <c r="X71" s="4">
        <v>16</v>
      </c>
      <c r="Y71" s="4">
        <v>16</v>
      </c>
      <c r="Z71" s="4">
        <v>16</v>
      </c>
      <c r="AA71">
        <v>16</v>
      </c>
      <c r="AB71">
        <f>IF(X71="","",IF(X71=Z71, X71,""))</f>
        <v>16</v>
      </c>
      <c r="AC71">
        <f>IF(AB71="","",A71-AB71)</f>
        <v>1992</v>
      </c>
      <c r="AD71" t="str">
        <f>IF(Z71="","",IF(X71=Z71,"",1))</f>
        <v/>
      </c>
      <c r="AE71">
        <f>IF(Z71="","",1)</f>
        <v>1</v>
      </c>
      <c r="AF71" s="4" t="s">
        <v>298</v>
      </c>
      <c r="AG71">
        <v>1</v>
      </c>
      <c r="AI71">
        <v>533</v>
      </c>
      <c r="AJ71" t="s">
        <v>424</v>
      </c>
      <c r="AK71">
        <f>AB71</f>
        <v>16</v>
      </c>
    </row>
    <row r="72" spans="1:37" x14ac:dyDescent="0.3">
      <c r="A72" s="36" t="s">
        <v>418</v>
      </c>
      <c r="B72" s="1">
        <v>71</v>
      </c>
      <c r="C72" s="1" t="s">
        <v>20</v>
      </c>
      <c r="D72" s="1">
        <v>8</v>
      </c>
      <c r="E72" s="30">
        <v>13</v>
      </c>
      <c r="F72" s="1">
        <v>204</v>
      </c>
      <c r="G72" s="1">
        <v>3</v>
      </c>
      <c r="H72" s="30"/>
      <c r="I72">
        <v>493</v>
      </c>
      <c r="J72" s="3">
        <v>549</v>
      </c>
      <c r="K72" s="37">
        <v>1</v>
      </c>
      <c r="L72" s="1" t="s">
        <v>21</v>
      </c>
      <c r="M72">
        <v>1</v>
      </c>
      <c r="N72" s="1" t="s">
        <v>122</v>
      </c>
      <c r="O72" s="3">
        <v>21.614000000000001</v>
      </c>
      <c r="P72" s="1">
        <v>21</v>
      </c>
      <c r="Q72" s="1" t="s">
        <v>123</v>
      </c>
      <c r="R72" s="1" t="s">
        <v>24</v>
      </c>
      <c r="S72" s="1">
        <v>2</v>
      </c>
      <c r="T72" s="1" t="s">
        <v>30</v>
      </c>
      <c r="U72" s="1" t="s">
        <v>41</v>
      </c>
      <c r="V72" s="1" t="s">
        <v>27</v>
      </c>
      <c r="W72" s="1"/>
      <c r="X72" s="4">
        <v>7</v>
      </c>
      <c r="Y72" s="4">
        <v>7</v>
      </c>
      <c r="Z72" s="4">
        <v>7</v>
      </c>
      <c r="AB72">
        <f>IF(X72="","",IF(X72=Z72, X72,""))</f>
        <v>7</v>
      </c>
      <c r="AC72">
        <f>IF(AB72="","",A72-AB72)</f>
        <v>2001</v>
      </c>
      <c r="AD72" t="str">
        <f>IF(Z72="","",IF(X72=Z72,"",1))</f>
        <v/>
      </c>
      <c r="AE72">
        <f>IF(Z72="","",1)</f>
        <v>1</v>
      </c>
      <c r="AF72" s="4" t="s">
        <v>299</v>
      </c>
      <c r="AI72">
        <v>493</v>
      </c>
      <c r="AJ72" t="s">
        <v>424</v>
      </c>
      <c r="AK72">
        <f>AB72</f>
        <v>7</v>
      </c>
    </row>
    <row r="73" spans="1:37" x14ac:dyDescent="0.3">
      <c r="A73" s="36" t="s">
        <v>418</v>
      </c>
      <c r="B73" s="1">
        <v>72</v>
      </c>
      <c r="C73" s="1" t="s">
        <v>20</v>
      </c>
      <c r="D73" s="1">
        <v>8</v>
      </c>
      <c r="E73" s="30">
        <v>13</v>
      </c>
      <c r="F73" s="1">
        <v>204</v>
      </c>
      <c r="G73" s="1">
        <v>4</v>
      </c>
      <c r="H73" s="30"/>
      <c r="I73">
        <v>499</v>
      </c>
      <c r="J73" s="3">
        <v>550</v>
      </c>
      <c r="K73" s="37">
        <v>2</v>
      </c>
      <c r="L73" s="1" t="s">
        <v>22</v>
      </c>
      <c r="M73">
        <v>2</v>
      </c>
      <c r="N73" s="1" t="s">
        <v>124</v>
      </c>
      <c r="O73" s="3">
        <v>21.654</v>
      </c>
      <c r="P73" s="1">
        <v>21</v>
      </c>
      <c r="Q73" s="1" t="s">
        <v>125</v>
      </c>
      <c r="R73" s="1" t="s">
        <v>24</v>
      </c>
      <c r="S73" s="1">
        <v>2</v>
      </c>
      <c r="T73" s="1" t="s">
        <v>30</v>
      </c>
      <c r="U73" s="1" t="s">
        <v>41</v>
      </c>
      <c r="V73" s="1" t="s">
        <v>27</v>
      </c>
      <c r="W73" s="1"/>
      <c r="X73" s="4">
        <v>7</v>
      </c>
      <c r="Y73" s="4">
        <v>7</v>
      </c>
      <c r="Z73" s="4">
        <v>7</v>
      </c>
      <c r="AB73">
        <f>IF(X73="","",IF(X73=Z73, X73,""))</f>
        <v>7</v>
      </c>
      <c r="AC73">
        <f>IF(AB73="","",A73-AB73)</f>
        <v>2001</v>
      </c>
      <c r="AD73" t="str">
        <f>IF(Z73="","",IF(X73=Z73,"",1))</f>
        <v/>
      </c>
      <c r="AE73">
        <f>IF(Z73="","",1)</f>
        <v>1</v>
      </c>
      <c r="AF73" s="4" t="s">
        <v>300</v>
      </c>
      <c r="AI73">
        <v>499</v>
      </c>
      <c r="AJ73" t="s">
        <v>424</v>
      </c>
      <c r="AK73">
        <f>AB73</f>
        <v>7</v>
      </c>
    </row>
    <row r="74" spans="1:37" x14ac:dyDescent="0.3">
      <c r="A74" s="36" t="s">
        <v>418</v>
      </c>
      <c r="B74" s="1">
        <v>73</v>
      </c>
      <c r="C74" s="1" t="s">
        <v>20</v>
      </c>
      <c r="D74" s="1">
        <v>8</v>
      </c>
      <c r="E74" s="30">
        <v>13</v>
      </c>
      <c r="F74" s="1">
        <v>205</v>
      </c>
      <c r="G74" s="1">
        <v>1</v>
      </c>
      <c r="H74" s="38">
        <v>0.68799999999999994</v>
      </c>
      <c r="I74">
        <v>212</v>
      </c>
      <c r="J74" s="3">
        <v>234</v>
      </c>
      <c r="K74" s="37">
        <v>0</v>
      </c>
      <c r="L74" s="1">
        <v>0</v>
      </c>
      <c r="M74">
        <v>2</v>
      </c>
      <c r="O74" s="3">
        <v>9.2129999999999992</v>
      </c>
      <c r="P74" s="1">
        <v>9</v>
      </c>
      <c r="Q74" s="1" t="s">
        <v>126</v>
      </c>
      <c r="R74" s="1" t="s">
        <v>24</v>
      </c>
      <c r="S74" s="1">
        <v>2</v>
      </c>
      <c r="T74" s="1" t="s">
        <v>127</v>
      </c>
      <c r="U74" s="1" t="s">
        <v>41</v>
      </c>
      <c r="V74" s="1" t="s">
        <v>27</v>
      </c>
      <c r="W74" s="1"/>
      <c r="X74" s="4">
        <v>1</v>
      </c>
      <c r="Y74" s="4">
        <v>1</v>
      </c>
      <c r="Z74" s="4">
        <v>1</v>
      </c>
      <c r="AB74">
        <f>IF(X74="","",IF(X74=Z74, X74,""))</f>
        <v>1</v>
      </c>
      <c r="AC74">
        <f>IF(AB74="","",A74-AB74)</f>
        <v>2007</v>
      </c>
      <c r="AD74" t="str">
        <f>IF(Z74="","",IF(X74=Z74,"",1))</f>
        <v/>
      </c>
      <c r="AE74">
        <f>IF(Z74="","",1)</f>
        <v>1</v>
      </c>
      <c r="AF74" s="4" t="s">
        <v>301</v>
      </c>
      <c r="AH74">
        <f>453.6*H74</f>
        <v>312.07679999999999</v>
      </c>
      <c r="AI74">
        <v>212</v>
      </c>
      <c r="AJ74" t="s">
        <v>424</v>
      </c>
      <c r="AK74">
        <f>AB74</f>
        <v>1</v>
      </c>
    </row>
    <row r="75" spans="1:37" x14ac:dyDescent="0.3">
      <c r="A75" s="36" t="s">
        <v>418</v>
      </c>
      <c r="B75" s="1">
        <v>74</v>
      </c>
      <c r="C75" s="1" t="s">
        <v>20</v>
      </c>
      <c r="D75" s="1">
        <v>8</v>
      </c>
      <c r="E75" s="30">
        <v>13</v>
      </c>
      <c r="F75" s="1">
        <v>205</v>
      </c>
      <c r="G75" s="1">
        <v>2</v>
      </c>
      <c r="H75" s="38">
        <v>0.64800000000000002</v>
      </c>
      <c r="I75">
        <v>208</v>
      </c>
      <c r="J75" s="3">
        <v>230</v>
      </c>
      <c r="K75" s="37">
        <v>0</v>
      </c>
      <c r="L75" s="1">
        <v>0</v>
      </c>
      <c r="M75">
        <v>2</v>
      </c>
      <c r="O75" s="3">
        <v>9.0549999999999997</v>
      </c>
      <c r="P75" s="1">
        <v>9</v>
      </c>
      <c r="Q75" s="1" t="s">
        <v>128</v>
      </c>
      <c r="R75" s="1" t="s">
        <v>24</v>
      </c>
      <c r="S75" s="1">
        <v>2</v>
      </c>
      <c r="T75" s="1" t="s">
        <v>127</v>
      </c>
      <c r="U75" s="1" t="s">
        <v>41</v>
      </c>
      <c r="V75" s="1" t="s">
        <v>27</v>
      </c>
      <c r="W75" s="1"/>
      <c r="X75" s="4">
        <v>1</v>
      </c>
      <c r="Y75" s="4">
        <v>1</v>
      </c>
      <c r="Z75" s="4">
        <v>1</v>
      </c>
      <c r="AB75">
        <f>IF(X75="","",IF(X75=Z75, X75,""))</f>
        <v>1</v>
      </c>
      <c r="AC75">
        <f>IF(AB75="","",A75-AB75)</f>
        <v>2007</v>
      </c>
      <c r="AD75" t="str">
        <f>IF(Z75="","",IF(X75=Z75,"",1))</f>
        <v/>
      </c>
      <c r="AE75">
        <f>IF(Z75="","",1)</f>
        <v>1</v>
      </c>
      <c r="AF75" s="4" t="s">
        <v>302</v>
      </c>
      <c r="AH75">
        <f>453.6*H75</f>
        <v>293.93280000000004</v>
      </c>
      <c r="AI75">
        <v>208</v>
      </c>
      <c r="AJ75" t="s">
        <v>424</v>
      </c>
      <c r="AK75">
        <f>AB75</f>
        <v>1</v>
      </c>
    </row>
    <row r="76" spans="1:37" x14ac:dyDescent="0.3">
      <c r="A76" s="36" t="s">
        <v>418</v>
      </c>
      <c r="B76" s="1">
        <v>75</v>
      </c>
      <c r="C76" s="1" t="s">
        <v>20</v>
      </c>
      <c r="D76" s="1">
        <v>8</v>
      </c>
      <c r="E76" s="30">
        <v>15</v>
      </c>
      <c r="F76" s="1">
        <v>5356</v>
      </c>
      <c r="G76" s="1">
        <v>1</v>
      </c>
      <c r="H76" s="38">
        <v>7.4</v>
      </c>
      <c r="I76">
        <v>500</v>
      </c>
      <c r="J76" s="3">
        <v>550</v>
      </c>
      <c r="K76" s="37">
        <v>1</v>
      </c>
      <c r="L76" s="1" t="s">
        <v>22</v>
      </c>
      <c r="M76">
        <v>1</v>
      </c>
      <c r="O76" s="3">
        <v>21.654</v>
      </c>
      <c r="P76" s="1">
        <v>21</v>
      </c>
      <c r="Q76" s="1" t="s">
        <v>129</v>
      </c>
      <c r="R76" s="1" t="s">
        <v>24</v>
      </c>
      <c r="S76" s="1">
        <v>1</v>
      </c>
      <c r="T76" s="1" t="s">
        <v>130</v>
      </c>
      <c r="U76" s="1" t="s">
        <v>71</v>
      </c>
      <c r="V76" s="1" t="s">
        <v>27</v>
      </c>
      <c r="W76" s="1"/>
      <c r="X76" s="4">
        <v>7</v>
      </c>
      <c r="Y76" s="4">
        <v>7</v>
      </c>
      <c r="Z76" s="4">
        <v>6</v>
      </c>
      <c r="AB76">
        <v>7</v>
      </c>
      <c r="AC76">
        <f>IF(AB76="","",A76-AB76)</f>
        <v>2001</v>
      </c>
      <c r="AD76">
        <f>IF(Z76="","",IF(X76=Z76,"",1))</f>
        <v>1</v>
      </c>
      <c r="AE76">
        <f>IF(Z76="","",1)</f>
        <v>1</v>
      </c>
      <c r="AF76" s="4" t="s">
        <v>303</v>
      </c>
      <c r="AH76">
        <f>453.6*H76</f>
        <v>3356.6400000000003</v>
      </c>
      <c r="AI76">
        <v>500</v>
      </c>
      <c r="AJ76" t="s">
        <v>424</v>
      </c>
      <c r="AK76">
        <f>AB76</f>
        <v>7</v>
      </c>
    </row>
    <row r="77" spans="1:37" x14ac:dyDescent="0.3">
      <c r="A77" s="36" t="s">
        <v>418</v>
      </c>
      <c r="B77" s="1">
        <v>76</v>
      </c>
      <c r="C77" s="1" t="s">
        <v>20</v>
      </c>
      <c r="D77" s="1">
        <v>8</v>
      </c>
      <c r="E77" s="30">
        <v>16</v>
      </c>
      <c r="F77" s="1">
        <v>330</v>
      </c>
      <c r="G77" s="1">
        <v>1</v>
      </c>
      <c r="H77" s="30"/>
      <c r="I77">
        <v>572</v>
      </c>
      <c r="J77" s="3">
        <v>612</v>
      </c>
      <c r="K77" s="37">
        <v>2</v>
      </c>
      <c r="L77" s="1" t="s">
        <v>21</v>
      </c>
      <c r="M77">
        <v>2</v>
      </c>
      <c r="O77" s="3">
        <v>24.094000000000001</v>
      </c>
      <c r="P77" s="1">
        <v>24</v>
      </c>
      <c r="Q77" s="1" t="s">
        <v>131</v>
      </c>
      <c r="R77" s="1" t="s">
        <v>24</v>
      </c>
      <c r="S77" s="1">
        <v>1</v>
      </c>
      <c r="T77" s="1" t="s">
        <v>30</v>
      </c>
      <c r="U77" s="1" t="s">
        <v>41</v>
      </c>
      <c r="V77" s="1" t="s">
        <v>27</v>
      </c>
      <c r="W77" s="1"/>
      <c r="X77" s="4">
        <v>11</v>
      </c>
      <c r="Y77" s="4">
        <v>11</v>
      </c>
      <c r="Z77" s="4">
        <v>11</v>
      </c>
      <c r="AB77">
        <f>IF(X77="","",IF(X77=Z77, X77,""))</f>
        <v>11</v>
      </c>
      <c r="AC77">
        <f>IF(AB77="","",A77-AB77)</f>
        <v>1997</v>
      </c>
      <c r="AD77" t="str">
        <f>IF(Z77="","",IF(X77=Z77,"",1))</f>
        <v/>
      </c>
      <c r="AE77">
        <f>IF(Z77="","",1)</f>
        <v>1</v>
      </c>
      <c r="AF77" s="4" t="s">
        <v>304</v>
      </c>
      <c r="AI77">
        <v>572</v>
      </c>
      <c r="AJ77" t="s">
        <v>424</v>
      </c>
      <c r="AK77">
        <f>AB77</f>
        <v>11</v>
      </c>
    </row>
    <row r="78" spans="1:37" x14ac:dyDescent="0.3">
      <c r="A78" s="36" t="s">
        <v>418</v>
      </c>
      <c r="B78" s="1">
        <v>77</v>
      </c>
      <c r="C78" s="1" t="s">
        <v>20</v>
      </c>
      <c r="D78" s="1">
        <v>8</v>
      </c>
      <c r="E78" s="30">
        <v>16</v>
      </c>
      <c r="F78" s="1">
        <v>330</v>
      </c>
      <c r="G78" s="1">
        <v>2</v>
      </c>
      <c r="H78" s="30"/>
      <c r="I78">
        <v>527</v>
      </c>
      <c r="J78" s="3">
        <v>592</v>
      </c>
      <c r="K78" s="37">
        <v>2</v>
      </c>
      <c r="L78" s="1" t="s">
        <v>21</v>
      </c>
      <c r="M78">
        <v>2</v>
      </c>
      <c r="O78" s="3">
        <v>23.306999999999999</v>
      </c>
      <c r="P78" s="1">
        <v>23</v>
      </c>
      <c r="Q78" s="1" t="s">
        <v>132</v>
      </c>
      <c r="R78" s="1" t="s">
        <v>24</v>
      </c>
      <c r="S78" s="1">
        <v>1</v>
      </c>
      <c r="T78" s="1" t="s">
        <v>30</v>
      </c>
      <c r="U78" s="1" t="s">
        <v>41</v>
      </c>
      <c r="V78" s="1" t="s">
        <v>27</v>
      </c>
      <c r="W78" s="1"/>
      <c r="X78" s="4">
        <v>7</v>
      </c>
      <c r="Y78" s="4">
        <v>7</v>
      </c>
      <c r="Z78" s="4">
        <v>8</v>
      </c>
      <c r="AB78">
        <v>7</v>
      </c>
      <c r="AC78">
        <f>IF(AB78="","",A78-AB78)</f>
        <v>2001</v>
      </c>
      <c r="AD78">
        <f>IF(Z78="","",IF(X78=Z78,"",1))</f>
        <v>1</v>
      </c>
      <c r="AE78">
        <f>IF(Z78="","",1)</f>
        <v>1</v>
      </c>
      <c r="AF78" s="4" t="s">
        <v>305</v>
      </c>
      <c r="AI78">
        <v>527</v>
      </c>
      <c r="AJ78" t="s">
        <v>424</v>
      </c>
      <c r="AK78">
        <f>AB78</f>
        <v>7</v>
      </c>
    </row>
    <row r="79" spans="1:37" x14ac:dyDescent="0.3">
      <c r="A79" s="36" t="s">
        <v>418</v>
      </c>
      <c r="B79" s="1">
        <v>78</v>
      </c>
      <c r="C79" s="1" t="s">
        <v>20</v>
      </c>
      <c r="D79" s="1">
        <v>8</v>
      </c>
      <c r="E79" s="30">
        <v>16</v>
      </c>
      <c r="F79" s="1">
        <v>330</v>
      </c>
      <c r="G79" s="1">
        <v>3</v>
      </c>
      <c r="H79" s="30"/>
      <c r="I79">
        <v>545</v>
      </c>
      <c r="J79" s="3">
        <v>600</v>
      </c>
      <c r="K79" s="37">
        <v>2</v>
      </c>
      <c r="L79" s="1" t="s">
        <v>21</v>
      </c>
      <c r="M79">
        <v>2</v>
      </c>
      <c r="O79" s="3">
        <v>23.622</v>
      </c>
      <c r="P79" s="1">
        <v>23</v>
      </c>
      <c r="Q79" s="1" t="s">
        <v>133</v>
      </c>
      <c r="R79" s="1" t="s">
        <v>24</v>
      </c>
      <c r="S79" s="1">
        <v>1</v>
      </c>
      <c r="T79" s="1" t="s">
        <v>30</v>
      </c>
      <c r="U79" s="1" t="s">
        <v>41</v>
      </c>
      <c r="V79" s="1" t="s">
        <v>27</v>
      </c>
      <c r="W79" s="1"/>
      <c r="X79" s="4">
        <v>10</v>
      </c>
      <c r="Y79" s="4">
        <v>10</v>
      </c>
      <c r="Z79" s="4">
        <v>10</v>
      </c>
      <c r="AB79">
        <f>IF(X79="","",IF(X79=Z79, X79,""))</f>
        <v>10</v>
      </c>
      <c r="AC79">
        <f>IF(AB79="","",A79-AB79)</f>
        <v>1998</v>
      </c>
      <c r="AD79" t="str">
        <f>IF(Z79="","",IF(X79=Z79,"",1))</f>
        <v/>
      </c>
      <c r="AE79">
        <f>IF(Z79="","",1)</f>
        <v>1</v>
      </c>
      <c r="AF79" s="4" t="s">
        <v>306</v>
      </c>
      <c r="AI79">
        <v>545</v>
      </c>
      <c r="AJ79" t="s">
        <v>424</v>
      </c>
      <c r="AK79">
        <f>AB79</f>
        <v>10</v>
      </c>
    </row>
    <row r="80" spans="1:37" x14ac:dyDescent="0.3">
      <c r="A80" s="36" t="s">
        <v>418</v>
      </c>
      <c r="B80" s="1">
        <v>79</v>
      </c>
      <c r="C80" s="1" t="s">
        <v>20</v>
      </c>
      <c r="D80" s="1">
        <v>8</v>
      </c>
      <c r="E80" s="30">
        <v>23</v>
      </c>
      <c r="F80" s="1">
        <v>7143</v>
      </c>
      <c r="G80" s="1">
        <v>1</v>
      </c>
      <c r="H80" s="38">
        <v>11.4</v>
      </c>
      <c r="I80">
        <v>555</v>
      </c>
      <c r="J80" s="3">
        <v>610</v>
      </c>
      <c r="K80" s="37">
        <v>2</v>
      </c>
      <c r="L80" s="1" t="s">
        <v>21</v>
      </c>
      <c r="M80">
        <v>2</v>
      </c>
      <c r="O80" s="3">
        <v>24.015999999999998</v>
      </c>
      <c r="P80" s="1">
        <v>24</v>
      </c>
      <c r="Q80" s="1" t="s">
        <v>134</v>
      </c>
      <c r="R80" s="1" t="s">
        <v>24</v>
      </c>
      <c r="S80" s="1">
        <v>1</v>
      </c>
      <c r="T80" s="1" t="s">
        <v>30</v>
      </c>
      <c r="U80" s="1" t="s">
        <v>41</v>
      </c>
      <c r="V80" s="1" t="s">
        <v>27</v>
      </c>
      <c r="W80" s="1"/>
      <c r="X80" s="4">
        <v>35</v>
      </c>
      <c r="Y80" s="4">
        <v>35</v>
      </c>
      <c r="Z80" s="4">
        <v>34</v>
      </c>
      <c r="AB80">
        <v>35</v>
      </c>
      <c r="AC80">
        <f>IF(AB80="","",A80-AB80)</f>
        <v>1973</v>
      </c>
      <c r="AD80">
        <f>IF(Z80="","",IF(X80=Z80,"",1))</f>
        <v>1</v>
      </c>
      <c r="AE80">
        <f>IF(Z80="","",1)</f>
        <v>1</v>
      </c>
      <c r="AF80" s="4" t="s">
        <v>307</v>
      </c>
      <c r="AH80">
        <f>453.6*H80</f>
        <v>5171.0400000000009</v>
      </c>
      <c r="AI80">
        <v>555</v>
      </c>
      <c r="AJ80" t="s">
        <v>424</v>
      </c>
      <c r="AK80">
        <f>AB80</f>
        <v>35</v>
      </c>
    </row>
    <row r="81" spans="1:37" x14ac:dyDescent="0.3">
      <c r="A81" s="36" t="s">
        <v>418</v>
      </c>
      <c r="B81" s="1">
        <v>80</v>
      </c>
      <c r="C81" s="1" t="s">
        <v>20</v>
      </c>
      <c r="D81" s="1">
        <v>8</v>
      </c>
      <c r="E81" s="30">
        <v>24</v>
      </c>
      <c r="F81" s="1">
        <v>331</v>
      </c>
      <c r="G81" s="1">
        <v>1</v>
      </c>
      <c r="H81" s="38">
        <v>6.71</v>
      </c>
      <c r="I81">
        <v>483</v>
      </c>
      <c r="J81" s="3">
        <v>528</v>
      </c>
      <c r="K81" s="37">
        <v>1</v>
      </c>
      <c r="L81" s="1" t="s">
        <v>31</v>
      </c>
      <c r="M81">
        <v>1</v>
      </c>
      <c r="O81" s="3">
        <v>20.786999999999999</v>
      </c>
      <c r="P81" s="1">
        <v>20</v>
      </c>
      <c r="Q81" s="1" t="s">
        <v>135</v>
      </c>
      <c r="R81" s="1" t="s">
        <v>24</v>
      </c>
      <c r="S81" s="1">
        <v>1</v>
      </c>
      <c r="T81" s="1" t="s">
        <v>30</v>
      </c>
      <c r="U81" s="1" t="s">
        <v>41</v>
      </c>
      <c r="V81" s="1" t="s">
        <v>27</v>
      </c>
      <c r="W81" s="1"/>
      <c r="X81" s="4">
        <v>7</v>
      </c>
      <c r="Y81" s="4">
        <v>7</v>
      </c>
      <c r="Z81" s="4">
        <v>7</v>
      </c>
      <c r="AB81">
        <f>IF(X81="","",IF(X81=Z81, X81,""))</f>
        <v>7</v>
      </c>
      <c r="AC81">
        <f>IF(AB81="","",A81-AB81)</f>
        <v>2001</v>
      </c>
      <c r="AD81" t="str">
        <f>IF(Z81="","",IF(X81=Z81,"",1))</f>
        <v/>
      </c>
      <c r="AE81">
        <f>IF(Z81="","",1)</f>
        <v>1</v>
      </c>
      <c r="AF81" s="4" t="s">
        <v>308</v>
      </c>
      <c r="AH81">
        <f>453.6*H81</f>
        <v>3043.6559999999999</v>
      </c>
      <c r="AI81">
        <v>483</v>
      </c>
      <c r="AJ81" t="s">
        <v>424</v>
      </c>
      <c r="AK81">
        <f>AB81</f>
        <v>7</v>
      </c>
    </row>
    <row r="82" spans="1:37" x14ac:dyDescent="0.3">
      <c r="A82" s="36" t="s">
        <v>418</v>
      </c>
      <c r="B82" s="1">
        <v>81</v>
      </c>
      <c r="C82" s="1" t="s">
        <v>20</v>
      </c>
      <c r="D82" s="1">
        <v>8</v>
      </c>
      <c r="E82" s="30">
        <v>26</v>
      </c>
      <c r="F82" s="1">
        <v>212</v>
      </c>
      <c r="G82" s="1">
        <v>1</v>
      </c>
      <c r="H82" s="38">
        <v>0.47</v>
      </c>
      <c r="I82">
        <v>193</v>
      </c>
      <c r="J82" s="3">
        <v>210</v>
      </c>
      <c r="K82" s="37">
        <v>0</v>
      </c>
      <c r="L82" s="1">
        <v>0</v>
      </c>
      <c r="M82">
        <v>1</v>
      </c>
      <c r="O82" s="3">
        <v>8.2680000000000007</v>
      </c>
      <c r="P82" s="1">
        <v>8</v>
      </c>
      <c r="Q82" s="1" t="s">
        <v>136</v>
      </c>
      <c r="R82" s="1" t="s">
        <v>24</v>
      </c>
      <c r="S82" s="1">
        <v>2</v>
      </c>
      <c r="T82" s="1" t="s">
        <v>25</v>
      </c>
      <c r="U82" s="1" t="s">
        <v>26</v>
      </c>
      <c r="V82" s="1" t="s">
        <v>27</v>
      </c>
      <c r="W82" s="1"/>
      <c r="X82" s="4">
        <v>2</v>
      </c>
      <c r="Y82" s="4">
        <v>1</v>
      </c>
      <c r="Z82" s="4">
        <v>1</v>
      </c>
      <c r="AA82">
        <v>1</v>
      </c>
      <c r="AB82">
        <v>1</v>
      </c>
      <c r="AC82">
        <f>IF(AB82="","",A82-AB82)</f>
        <v>2007</v>
      </c>
      <c r="AD82">
        <f>IF(Z82="","",IF(X82=Z82,"",1))</f>
        <v>1</v>
      </c>
      <c r="AE82">
        <f>IF(Z82="","",1)</f>
        <v>1</v>
      </c>
      <c r="AF82" s="4" t="s">
        <v>309</v>
      </c>
      <c r="AG82">
        <v>1</v>
      </c>
      <c r="AH82">
        <f>453.6*H82</f>
        <v>213.19200000000001</v>
      </c>
      <c r="AI82">
        <v>193</v>
      </c>
      <c r="AJ82" t="s">
        <v>424</v>
      </c>
      <c r="AK82">
        <f>AB82</f>
        <v>1</v>
      </c>
    </row>
    <row r="83" spans="1:37" x14ac:dyDescent="0.3">
      <c r="A83" s="36" t="s">
        <v>418</v>
      </c>
      <c r="B83" s="1">
        <v>82</v>
      </c>
      <c r="C83" s="1" t="s">
        <v>20</v>
      </c>
      <c r="D83" s="1">
        <v>9</v>
      </c>
      <c r="E83" s="30">
        <v>14</v>
      </c>
      <c r="F83" s="1">
        <v>332</v>
      </c>
      <c r="G83" s="1">
        <v>1</v>
      </c>
      <c r="H83" s="30"/>
      <c r="I83">
        <v>276</v>
      </c>
      <c r="J83" s="3">
        <v>292</v>
      </c>
      <c r="K83" s="37">
        <v>3</v>
      </c>
      <c r="L83" s="1">
        <v>0</v>
      </c>
      <c r="M83">
        <v>3</v>
      </c>
      <c r="O83" s="3">
        <v>11.496</v>
      </c>
      <c r="P83" s="1">
        <v>11</v>
      </c>
      <c r="Q83" s="1" t="s">
        <v>137</v>
      </c>
      <c r="R83" s="1" t="s">
        <v>24</v>
      </c>
      <c r="S83" s="1">
        <v>1</v>
      </c>
      <c r="T83" s="1" t="s">
        <v>30</v>
      </c>
      <c r="U83" s="1" t="s">
        <v>41</v>
      </c>
      <c r="V83" s="1" t="s">
        <v>27</v>
      </c>
      <c r="W83" s="1"/>
      <c r="X83" s="4">
        <v>3</v>
      </c>
      <c r="Y83" s="4">
        <v>3</v>
      </c>
      <c r="Z83" s="4">
        <v>2</v>
      </c>
      <c r="AA83" s="2"/>
      <c r="AB83" s="2">
        <v>3</v>
      </c>
      <c r="AC83" s="2">
        <f>IF(AB83="","",A83-AB83)</f>
        <v>2005</v>
      </c>
      <c r="AD83" s="2">
        <f>IF(Z83="","",IF(X83=Z83,"",1))</f>
        <v>1</v>
      </c>
      <c r="AE83" s="2">
        <f>IF(Z83="","",1)</f>
        <v>1</v>
      </c>
      <c r="AF83" s="4" t="s">
        <v>310</v>
      </c>
      <c r="AI83">
        <v>276</v>
      </c>
      <c r="AJ83" t="s">
        <v>424</v>
      </c>
      <c r="AK83">
        <f>AB83</f>
        <v>3</v>
      </c>
    </row>
    <row r="84" spans="1:37" x14ac:dyDescent="0.3">
      <c r="A84" s="36" t="s">
        <v>418</v>
      </c>
      <c r="B84" s="1">
        <v>83</v>
      </c>
      <c r="C84" s="1" t="s">
        <v>20</v>
      </c>
      <c r="D84" s="1">
        <v>10</v>
      </c>
      <c r="E84" s="30">
        <v>17</v>
      </c>
      <c r="F84" s="1">
        <v>266</v>
      </c>
      <c r="G84" s="1">
        <v>1</v>
      </c>
      <c r="H84" s="38">
        <v>1.4390000000000001</v>
      </c>
      <c r="I84">
        <v>286</v>
      </c>
      <c r="J84" s="3">
        <v>310</v>
      </c>
      <c r="K84" s="37">
        <v>0</v>
      </c>
      <c r="L84" s="1">
        <v>0</v>
      </c>
      <c r="M84">
        <v>2</v>
      </c>
      <c r="O84" s="3">
        <v>12.205</v>
      </c>
      <c r="P84" s="1">
        <v>12</v>
      </c>
      <c r="Q84" s="1" t="s">
        <v>138</v>
      </c>
      <c r="R84" s="1" t="s">
        <v>24</v>
      </c>
      <c r="S84" s="1">
        <v>2</v>
      </c>
      <c r="T84" s="1" t="s">
        <v>25</v>
      </c>
      <c r="U84" s="1" t="s">
        <v>26</v>
      </c>
      <c r="V84" s="1" t="s">
        <v>27</v>
      </c>
      <c r="W84" s="1"/>
      <c r="X84" s="4">
        <v>1</v>
      </c>
      <c r="Y84" s="4">
        <v>1</v>
      </c>
      <c r="Z84" s="4">
        <v>1</v>
      </c>
      <c r="AA84">
        <v>1</v>
      </c>
      <c r="AB84">
        <f>IF(X84="","",IF(X84=Z84, X84,""))</f>
        <v>1</v>
      </c>
      <c r="AC84">
        <f>IF(AB84="","",A84-AB84)</f>
        <v>2007</v>
      </c>
      <c r="AD84" t="str">
        <f>IF(Z84="","",IF(X84=Z84,"",1))</f>
        <v/>
      </c>
      <c r="AE84">
        <f>IF(Z84="","",1)</f>
        <v>1</v>
      </c>
      <c r="AF84" s="4" t="s">
        <v>311</v>
      </c>
      <c r="AG84">
        <v>1</v>
      </c>
      <c r="AH84">
        <f>453.6*H84</f>
        <v>652.73040000000003</v>
      </c>
      <c r="AI84">
        <v>286</v>
      </c>
      <c r="AJ84" t="s">
        <v>424</v>
      </c>
      <c r="AK84">
        <f>AB84</f>
        <v>1</v>
      </c>
    </row>
    <row r="85" spans="1:37" x14ac:dyDescent="0.3">
      <c r="A85" s="36" t="s">
        <v>418</v>
      </c>
      <c r="B85" s="1">
        <v>84</v>
      </c>
      <c r="C85" s="1" t="s">
        <v>20</v>
      </c>
      <c r="D85" s="1">
        <v>10</v>
      </c>
      <c r="E85" s="30">
        <v>17</v>
      </c>
      <c r="F85" s="1">
        <v>266</v>
      </c>
      <c r="G85" s="1">
        <v>2</v>
      </c>
      <c r="H85" s="38">
        <v>1.1839999999999999</v>
      </c>
      <c r="I85">
        <v>263</v>
      </c>
      <c r="J85" s="3">
        <v>279</v>
      </c>
      <c r="K85" s="37">
        <v>0</v>
      </c>
      <c r="L85" s="1">
        <v>0</v>
      </c>
      <c r="M85">
        <v>1</v>
      </c>
      <c r="O85" s="3">
        <v>10.984</v>
      </c>
      <c r="P85" s="1">
        <v>10</v>
      </c>
      <c r="Q85" s="1" t="s">
        <v>139</v>
      </c>
      <c r="R85" s="1" t="s">
        <v>24</v>
      </c>
      <c r="S85" s="1">
        <v>2</v>
      </c>
      <c r="T85" s="1" t="s">
        <v>25</v>
      </c>
      <c r="U85" s="1" t="s">
        <v>26</v>
      </c>
      <c r="V85" s="1" t="s">
        <v>27</v>
      </c>
      <c r="W85" s="1"/>
      <c r="X85" s="4">
        <v>1</v>
      </c>
      <c r="Y85" s="4">
        <v>1</v>
      </c>
      <c r="Z85" s="4">
        <v>1</v>
      </c>
      <c r="AA85">
        <v>1</v>
      </c>
      <c r="AB85">
        <f>IF(X85="","",IF(X85=Z85, X85,""))</f>
        <v>1</v>
      </c>
      <c r="AC85">
        <f>IF(AB85="","",A85-AB85)</f>
        <v>2007</v>
      </c>
      <c r="AD85" t="str">
        <f>IF(Z85="","",IF(X85=Z85,"",1))</f>
        <v/>
      </c>
      <c r="AE85">
        <f>IF(Z85="","",1)</f>
        <v>1</v>
      </c>
      <c r="AF85" s="4" t="s">
        <v>312</v>
      </c>
      <c r="AG85">
        <v>1</v>
      </c>
      <c r="AH85">
        <f>453.6*H85</f>
        <v>537.06240000000003</v>
      </c>
      <c r="AI85">
        <v>263</v>
      </c>
      <c r="AJ85" t="s">
        <v>424</v>
      </c>
      <c r="AK85">
        <f>AB85</f>
        <v>1</v>
      </c>
    </row>
    <row r="86" spans="1:37" x14ac:dyDescent="0.3">
      <c r="A86" s="36" t="s">
        <v>418</v>
      </c>
      <c r="B86" s="1">
        <v>85</v>
      </c>
      <c r="C86" s="1" t="s">
        <v>20</v>
      </c>
      <c r="D86" s="1">
        <v>10</v>
      </c>
      <c r="E86" s="30">
        <v>17</v>
      </c>
      <c r="F86" s="1">
        <v>266</v>
      </c>
      <c r="G86" s="1">
        <v>3</v>
      </c>
      <c r="H86" s="38">
        <v>0.879</v>
      </c>
      <c r="I86">
        <v>244</v>
      </c>
      <c r="J86" s="3">
        <v>267</v>
      </c>
      <c r="K86" s="37">
        <v>0</v>
      </c>
      <c r="L86" s="1">
        <v>0</v>
      </c>
      <c r="M86">
        <v>1</v>
      </c>
      <c r="O86" s="3">
        <v>10.512</v>
      </c>
      <c r="P86" s="1">
        <v>10</v>
      </c>
      <c r="Q86" s="1" t="s">
        <v>140</v>
      </c>
      <c r="R86" s="1" t="s">
        <v>24</v>
      </c>
      <c r="S86" s="1">
        <v>2</v>
      </c>
      <c r="T86" s="1" t="s">
        <v>25</v>
      </c>
      <c r="U86" s="1" t="s">
        <v>26</v>
      </c>
      <c r="V86" s="1" t="s">
        <v>27</v>
      </c>
      <c r="W86" s="1"/>
      <c r="X86" s="4">
        <v>1</v>
      </c>
      <c r="Y86" s="4">
        <v>1</v>
      </c>
      <c r="Z86" s="4">
        <v>1</v>
      </c>
      <c r="AA86">
        <v>1</v>
      </c>
      <c r="AB86">
        <f>IF(X86="","",IF(X86=Z86, X86,""))</f>
        <v>1</v>
      </c>
      <c r="AC86">
        <f>IF(AB86="","",A86-AB86)</f>
        <v>2007</v>
      </c>
      <c r="AD86" t="str">
        <f>IF(Z86="","",IF(X86=Z86,"",1))</f>
        <v/>
      </c>
      <c r="AE86">
        <f>IF(Z86="","",1)</f>
        <v>1</v>
      </c>
      <c r="AF86" s="4" t="s">
        <v>313</v>
      </c>
      <c r="AG86">
        <v>1</v>
      </c>
      <c r="AH86">
        <f>453.6*H86</f>
        <v>398.71440000000001</v>
      </c>
      <c r="AI86">
        <v>244</v>
      </c>
      <c r="AJ86" t="s">
        <v>424</v>
      </c>
      <c r="AK86">
        <f>AB86</f>
        <v>1</v>
      </c>
    </row>
    <row r="87" spans="1:37" x14ac:dyDescent="0.3">
      <c r="A87" s="36" t="s">
        <v>418</v>
      </c>
      <c r="B87" s="1">
        <v>86</v>
      </c>
      <c r="C87" s="1" t="s">
        <v>20</v>
      </c>
      <c r="D87" s="1">
        <v>10</v>
      </c>
      <c r="E87" s="30">
        <v>21</v>
      </c>
      <c r="F87" s="1">
        <v>273</v>
      </c>
      <c r="G87" s="1">
        <v>1</v>
      </c>
      <c r="H87" s="38">
        <v>0.93</v>
      </c>
      <c r="I87">
        <v>240</v>
      </c>
      <c r="J87" s="3">
        <v>266</v>
      </c>
      <c r="K87" s="37">
        <v>2</v>
      </c>
      <c r="L87" s="1" t="s">
        <v>31</v>
      </c>
      <c r="M87">
        <v>2</v>
      </c>
      <c r="O87" s="3">
        <v>10.472</v>
      </c>
      <c r="P87" s="1">
        <v>10</v>
      </c>
      <c r="Q87" s="1" t="s">
        <v>141</v>
      </c>
      <c r="R87" s="1" t="s">
        <v>24</v>
      </c>
      <c r="S87" s="1">
        <v>1</v>
      </c>
      <c r="T87" s="1" t="s">
        <v>25</v>
      </c>
      <c r="U87" s="1" t="s">
        <v>26</v>
      </c>
      <c r="V87" s="1" t="s">
        <v>27</v>
      </c>
      <c r="W87" s="1"/>
      <c r="X87" s="4">
        <v>1</v>
      </c>
      <c r="Y87" s="4">
        <v>1</v>
      </c>
      <c r="Z87" s="4">
        <v>1</v>
      </c>
      <c r="AA87" s="2"/>
      <c r="AB87" s="2">
        <f>IF(X87="","",IF(X87=Z87, X87,""))</f>
        <v>1</v>
      </c>
      <c r="AC87" s="2">
        <f>IF(AB87="","",A87-AB87)</f>
        <v>2007</v>
      </c>
      <c r="AD87" s="2" t="str">
        <f>IF(Z87="","",IF(X87=Z87,"",1))</f>
        <v/>
      </c>
      <c r="AE87" s="2">
        <f>IF(Z87="","",1)</f>
        <v>1</v>
      </c>
      <c r="AF87" s="4" t="s">
        <v>333</v>
      </c>
      <c r="AH87">
        <f>453.6*H87</f>
        <v>421.84800000000007</v>
      </c>
      <c r="AI87">
        <v>240</v>
      </c>
      <c r="AJ87" t="s">
        <v>424</v>
      </c>
      <c r="AK87">
        <f>AB87</f>
        <v>1</v>
      </c>
    </row>
    <row r="88" spans="1:37" x14ac:dyDescent="0.3">
      <c r="A88" s="36" t="s">
        <v>418</v>
      </c>
      <c r="B88" s="1">
        <v>87</v>
      </c>
      <c r="C88" s="1" t="s">
        <v>20</v>
      </c>
      <c r="D88" s="1">
        <v>10</v>
      </c>
      <c r="E88" s="30">
        <v>21</v>
      </c>
      <c r="F88" s="1">
        <v>273</v>
      </c>
      <c r="G88" s="1">
        <v>2</v>
      </c>
      <c r="H88" s="38">
        <v>0.66600000000000004</v>
      </c>
      <c r="I88">
        <v>230</v>
      </c>
      <c r="J88" s="3">
        <v>251</v>
      </c>
      <c r="K88" s="37">
        <v>0</v>
      </c>
      <c r="L88" s="1">
        <v>0</v>
      </c>
      <c r="M88">
        <v>2</v>
      </c>
      <c r="O88" s="3">
        <v>9.8819999999999997</v>
      </c>
      <c r="P88" s="1">
        <v>9</v>
      </c>
      <c r="Q88" s="1" t="s">
        <v>142</v>
      </c>
      <c r="R88" s="1" t="s">
        <v>24</v>
      </c>
      <c r="S88" s="1">
        <v>1</v>
      </c>
      <c r="T88" s="1" t="s">
        <v>25</v>
      </c>
      <c r="U88" s="1" t="s">
        <v>26</v>
      </c>
      <c r="V88" s="1" t="s">
        <v>27</v>
      </c>
      <c r="W88" s="1"/>
      <c r="X88" s="4">
        <v>1</v>
      </c>
      <c r="Y88" s="4">
        <v>1</v>
      </c>
      <c r="Z88" s="4">
        <v>1</v>
      </c>
      <c r="AA88">
        <v>1</v>
      </c>
      <c r="AB88" s="2">
        <f>IF(X88="","",IF(X88=Z88, X88,""))</f>
        <v>1</v>
      </c>
      <c r="AC88" s="2">
        <f>IF(AB88="","",A88-AB88)</f>
        <v>2007</v>
      </c>
      <c r="AD88" s="2" t="str">
        <f>IF(Z88="","",IF(X88=Z88,"",1))</f>
        <v/>
      </c>
      <c r="AE88" s="2">
        <f>IF(Z88="","",1)</f>
        <v>1</v>
      </c>
      <c r="AF88" s="4" t="s">
        <v>334</v>
      </c>
      <c r="AG88">
        <v>1</v>
      </c>
      <c r="AH88">
        <f>453.6*H88</f>
        <v>302.09760000000006</v>
      </c>
      <c r="AI88">
        <v>230</v>
      </c>
      <c r="AJ88" t="s">
        <v>424</v>
      </c>
      <c r="AK88">
        <f>AB88</f>
        <v>1</v>
      </c>
    </row>
    <row r="89" spans="1:37" x14ac:dyDescent="0.3">
      <c r="A89" s="36" t="s">
        <v>418</v>
      </c>
      <c r="B89" s="1">
        <v>88</v>
      </c>
      <c r="C89" s="1" t="s">
        <v>20</v>
      </c>
      <c r="D89" s="1">
        <v>10</v>
      </c>
      <c r="E89" s="30">
        <v>21</v>
      </c>
      <c r="F89" s="1">
        <v>273</v>
      </c>
      <c r="G89" s="1">
        <v>3</v>
      </c>
      <c r="H89" s="38">
        <v>1.05</v>
      </c>
      <c r="I89">
        <v>256</v>
      </c>
      <c r="J89" s="3">
        <v>282</v>
      </c>
      <c r="K89" s="37">
        <v>0</v>
      </c>
      <c r="L89" s="1">
        <v>0</v>
      </c>
      <c r="M89">
        <v>1</v>
      </c>
      <c r="O89" s="3">
        <v>11.102</v>
      </c>
      <c r="P89" s="1">
        <v>11</v>
      </c>
      <c r="Q89" s="1" t="s">
        <v>143</v>
      </c>
      <c r="R89" s="1" t="s">
        <v>24</v>
      </c>
      <c r="S89" s="1">
        <v>1</v>
      </c>
      <c r="T89" s="1" t="s">
        <v>25</v>
      </c>
      <c r="U89" s="1" t="s">
        <v>26</v>
      </c>
      <c r="V89" s="1" t="s">
        <v>27</v>
      </c>
      <c r="W89" s="1"/>
      <c r="X89" s="4">
        <v>1</v>
      </c>
      <c r="Y89" s="4">
        <v>1</v>
      </c>
      <c r="Z89" s="4">
        <v>1</v>
      </c>
      <c r="AA89" s="2"/>
      <c r="AB89" s="2">
        <f>IF(X89="","",IF(X89=Z89, X89,""))</f>
        <v>1</v>
      </c>
      <c r="AC89" s="2">
        <f>IF(AB89="","",A89-AB89)</f>
        <v>2007</v>
      </c>
      <c r="AD89" s="2" t="str">
        <f>IF(Z89="","",IF(X89=Z89,"",1))</f>
        <v/>
      </c>
      <c r="AE89" s="2">
        <f>IF(Z89="","",1)</f>
        <v>1</v>
      </c>
      <c r="AF89" s="4" t="s">
        <v>335</v>
      </c>
      <c r="AH89">
        <f>453.6*H89</f>
        <v>476.28000000000003</v>
      </c>
      <c r="AI89">
        <v>256</v>
      </c>
      <c r="AJ89" t="s">
        <v>424</v>
      </c>
      <c r="AK89">
        <f>AB89</f>
        <v>1</v>
      </c>
    </row>
    <row r="90" spans="1:37" x14ac:dyDescent="0.3">
      <c r="A90" s="36" t="s">
        <v>418</v>
      </c>
      <c r="B90" s="1">
        <v>89</v>
      </c>
      <c r="C90" s="1" t="s">
        <v>20</v>
      </c>
      <c r="D90" s="1">
        <v>10</v>
      </c>
      <c r="E90" s="30">
        <v>21</v>
      </c>
      <c r="F90" s="1">
        <v>273</v>
      </c>
      <c r="G90" s="1">
        <v>4</v>
      </c>
      <c r="H90" s="38">
        <v>0.77700000000000002</v>
      </c>
      <c r="I90">
        <v>232</v>
      </c>
      <c r="J90" s="3">
        <v>252</v>
      </c>
      <c r="K90" s="37">
        <v>2</v>
      </c>
      <c r="L90" s="1" t="s">
        <v>31</v>
      </c>
      <c r="M90">
        <v>2</v>
      </c>
      <c r="O90" s="3">
        <v>9.9209999999999994</v>
      </c>
      <c r="P90" s="1">
        <v>9</v>
      </c>
      <c r="Q90" s="1" t="s">
        <v>144</v>
      </c>
      <c r="R90" s="1" t="s">
        <v>24</v>
      </c>
      <c r="S90" s="1">
        <v>1</v>
      </c>
      <c r="T90" s="1" t="s">
        <v>25</v>
      </c>
      <c r="U90" s="1" t="s">
        <v>26</v>
      </c>
      <c r="V90" s="1" t="s">
        <v>27</v>
      </c>
      <c r="W90" s="1"/>
      <c r="X90" s="4">
        <v>1</v>
      </c>
      <c r="Y90" s="4">
        <v>1</v>
      </c>
      <c r="Z90" s="4">
        <v>1</v>
      </c>
      <c r="AA90" s="2"/>
      <c r="AB90" s="2">
        <f>IF(X90="","",IF(X90=Z90, X90,""))</f>
        <v>1</v>
      </c>
      <c r="AC90" s="2">
        <f>IF(AB90="","",A90-AB90)</f>
        <v>2007</v>
      </c>
      <c r="AD90" s="2" t="str">
        <f>IF(Z90="","",IF(X90=Z90,"",1))</f>
        <v/>
      </c>
      <c r="AE90" s="2">
        <f>IF(Z90="","",1)</f>
        <v>1</v>
      </c>
      <c r="AF90" s="4" t="s">
        <v>336</v>
      </c>
      <c r="AH90">
        <f>453.6*H90</f>
        <v>352.44720000000001</v>
      </c>
      <c r="AI90">
        <v>232</v>
      </c>
      <c r="AJ90" t="s">
        <v>424</v>
      </c>
      <c r="AK90">
        <f>AB90</f>
        <v>1</v>
      </c>
    </row>
    <row r="91" spans="1:37" x14ac:dyDescent="0.3">
      <c r="A91" s="36" t="s">
        <v>418</v>
      </c>
      <c r="B91" s="1">
        <v>90</v>
      </c>
      <c r="C91" s="1" t="s">
        <v>20</v>
      </c>
      <c r="D91" s="1">
        <v>10</v>
      </c>
      <c r="E91" s="30">
        <v>21</v>
      </c>
      <c r="F91" s="1">
        <v>273</v>
      </c>
      <c r="G91" s="1">
        <v>5</v>
      </c>
      <c r="H91" s="38">
        <v>1.0049999999999999</v>
      </c>
      <c r="I91">
        <v>247</v>
      </c>
      <c r="J91" s="3">
        <v>275</v>
      </c>
      <c r="K91" s="37">
        <v>0</v>
      </c>
      <c r="L91" s="1">
        <v>0</v>
      </c>
      <c r="M91">
        <v>2</v>
      </c>
      <c r="O91" s="3">
        <v>10.827</v>
      </c>
      <c r="P91" s="1">
        <v>10</v>
      </c>
      <c r="Q91" s="1" t="s">
        <v>145</v>
      </c>
      <c r="R91" s="1" t="s">
        <v>24</v>
      </c>
      <c r="S91" s="1">
        <v>1</v>
      </c>
      <c r="T91" s="1" t="s">
        <v>25</v>
      </c>
      <c r="U91" s="1" t="s">
        <v>26</v>
      </c>
      <c r="V91" s="1" t="s">
        <v>27</v>
      </c>
      <c r="W91" s="1"/>
      <c r="X91" s="4">
        <v>1</v>
      </c>
      <c r="Y91" s="4">
        <v>1</v>
      </c>
      <c r="Z91" s="4">
        <v>1</v>
      </c>
      <c r="AA91" s="2"/>
      <c r="AB91" s="2">
        <f>IF(X91="","",IF(X91=Z91, X91,""))</f>
        <v>1</v>
      </c>
      <c r="AC91" s="2">
        <f>IF(AB91="","",A91-AB91)</f>
        <v>2007</v>
      </c>
      <c r="AD91" s="2" t="str">
        <f>IF(Z91="","",IF(X91=Z91,"",1))</f>
        <v/>
      </c>
      <c r="AE91" s="2">
        <f>IF(Z91="","",1)</f>
        <v>1</v>
      </c>
      <c r="AF91" s="4" t="s">
        <v>337</v>
      </c>
      <c r="AH91">
        <f>453.6*H91</f>
        <v>455.86799999999999</v>
      </c>
      <c r="AI91">
        <v>247</v>
      </c>
      <c r="AJ91" t="s">
        <v>424</v>
      </c>
      <c r="AK91">
        <f>AB91</f>
        <v>1</v>
      </c>
    </row>
    <row r="92" spans="1:37" x14ac:dyDescent="0.3">
      <c r="A92" s="36" t="s">
        <v>418</v>
      </c>
      <c r="B92" s="1">
        <v>91</v>
      </c>
      <c r="C92" s="1" t="s">
        <v>20</v>
      </c>
      <c r="D92" s="1">
        <v>10</v>
      </c>
      <c r="E92" s="30">
        <v>21</v>
      </c>
      <c r="F92" s="1">
        <v>273</v>
      </c>
      <c r="G92" s="1">
        <v>6</v>
      </c>
      <c r="H92" s="38">
        <v>0.84099999999999997</v>
      </c>
      <c r="I92">
        <v>242</v>
      </c>
      <c r="J92" s="3">
        <v>266</v>
      </c>
      <c r="K92" s="37">
        <v>0</v>
      </c>
      <c r="L92" s="1">
        <v>0</v>
      </c>
      <c r="M92">
        <v>2</v>
      </c>
      <c r="O92" s="3">
        <v>10.472</v>
      </c>
      <c r="P92" s="1">
        <v>10</v>
      </c>
      <c r="Q92" s="1" t="s">
        <v>146</v>
      </c>
      <c r="R92" s="1" t="s">
        <v>24</v>
      </c>
      <c r="S92" s="1">
        <v>1</v>
      </c>
      <c r="T92" s="1" t="s">
        <v>25</v>
      </c>
      <c r="U92" s="1" t="s">
        <v>26</v>
      </c>
      <c r="V92" s="1" t="s">
        <v>27</v>
      </c>
      <c r="W92" s="1"/>
      <c r="X92" s="4">
        <v>1</v>
      </c>
      <c r="Y92" s="4">
        <v>1</v>
      </c>
      <c r="Z92" s="4">
        <v>1</v>
      </c>
      <c r="AA92" s="2"/>
      <c r="AB92" s="2">
        <f>IF(X92="","",IF(X92=Z92, X92,""))</f>
        <v>1</v>
      </c>
      <c r="AC92" s="2">
        <f>IF(AB92="","",A92-AB92)</f>
        <v>2007</v>
      </c>
      <c r="AD92" s="2" t="str">
        <f>IF(Z92="","",IF(X92=Z92,"",1))</f>
        <v/>
      </c>
      <c r="AE92" s="2">
        <f>IF(Z92="","",1)</f>
        <v>1</v>
      </c>
      <c r="AF92" s="4" t="s">
        <v>338</v>
      </c>
      <c r="AH92">
        <f>453.6*H92</f>
        <v>381.4776</v>
      </c>
      <c r="AI92">
        <v>242</v>
      </c>
      <c r="AJ92" t="s">
        <v>424</v>
      </c>
      <c r="AK92">
        <f>AB92</f>
        <v>1</v>
      </c>
    </row>
    <row r="93" spans="1:37" x14ac:dyDescent="0.3">
      <c r="A93" s="36" t="s">
        <v>418</v>
      </c>
      <c r="B93" s="1">
        <v>92</v>
      </c>
      <c r="C93" s="1" t="s">
        <v>20</v>
      </c>
      <c r="D93" s="1">
        <v>10</v>
      </c>
      <c r="E93" s="30">
        <v>21</v>
      </c>
      <c r="F93" s="1">
        <v>273</v>
      </c>
      <c r="G93" s="1">
        <v>7</v>
      </c>
      <c r="H93" s="38">
        <v>0.81599999999999995</v>
      </c>
      <c r="I93">
        <v>236</v>
      </c>
      <c r="J93" s="3">
        <v>258</v>
      </c>
      <c r="K93" s="37">
        <v>0</v>
      </c>
      <c r="L93" s="1">
        <v>0</v>
      </c>
      <c r="M93">
        <v>2</v>
      </c>
      <c r="O93" s="3">
        <v>10.157</v>
      </c>
      <c r="P93" s="1">
        <v>10</v>
      </c>
      <c r="Q93" s="1" t="s">
        <v>147</v>
      </c>
      <c r="R93" s="1" t="s">
        <v>24</v>
      </c>
      <c r="S93" s="1">
        <v>1</v>
      </c>
      <c r="T93" s="1" t="s">
        <v>25</v>
      </c>
      <c r="U93" s="1" t="s">
        <v>26</v>
      </c>
      <c r="V93" s="1" t="s">
        <v>27</v>
      </c>
      <c r="W93" s="1"/>
      <c r="X93" s="4">
        <v>1</v>
      </c>
      <c r="Y93" s="4">
        <v>1</v>
      </c>
      <c r="Z93" s="4">
        <v>1</v>
      </c>
      <c r="AA93" s="2"/>
      <c r="AB93" s="2">
        <f>IF(X93="","",IF(X93=Z93, X93,""))</f>
        <v>1</v>
      </c>
      <c r="AC93" s="2">
        <f>IF(AB93="","",A93-AB93)</f>
        <v>2007</v>
      </c>
      <c r="AD93" s="2" t="str">
        <f>IF(Z93="","",IF(X93=Z93,"",1))</f>
        <v/>
      </c>
      <c r="AE93" s="2">
        <f>IF(Z93="","",1)</f>
        <v>1</v>
      </c>
      <c r="AF93" s="4" t="s">
        <v>339</v>
      </c>
      <c r="AH93">
        <f>453.6*H93</f>
        <v>370.13760000000002</v>
      </c>
      <c r="AI93">
        <v>236</v>
      </c>
      <c r="AJ93" t="s">
        <v>424</v>
      </c>
      <c r="AK93">
        <f>AB93</f>
        <v>1</v>
      </c>
    </row>
    <row r="94" spans="1:37" x14ac:dyDescent="0.3">
      <c r="A94" s="36" t="s">
        <v>418</v>
      </c>
      <c r="B94" s="1">
        <v>93</v>
      </c>
      <c r="C94" s="1" t="s">
        <v>20</v>
      </c>
      <c r="D94" s="1">
        <v>10</v>
      </c>
      <c r="E94" s="30">
        <v>21</v>
      </c>
      <c r="F94" s="1">
        <v>273</v>
      </c>
      <c r="G94" s="1">
        <v>8</v>
      </c>
      <c r="H94" s="38">
        <v>1.036</v>
      </c>
      <c r="I94">
        <v>243</v>
      </c>
      <c r="J94" s="3">
        <v>262</v>
      </c>
      <c r="K94" s="37">
        <v>1</v>
      </c>
      <c r="L94" s="1" t="s">
        <v>31</v>
      </c>
      <c r="M94">
        <v>1</v>
      </c>
      <c r="O94" s="3">
        <v>10.315</v>
      </c>
      <c r="P94" s="1">
        <v>10</v>
      </c>
      <c r="Q94" s="1" t="s">
        <v>148</v>
      </c>
      <c r="R94" s="1" t="s">
        <v>24</v>
      </c>
      <c r="S94" s="1">
        <v>1</v>
      </c>
      <c r="T94" s="1" t="s">
        <v>25</v>
      </c>
      <c r="U94" s="1" t="s">
        <v>26</v>
      </c>
      <c r="V94" s="1" t="s">
        <v>27</v>
      </c>
      <c r="W94" s="1"/>
      <c r="X94" s="4">
        <v>1</v>
      </c>
      <c r="Y94" s="4">
        <v>1</v>
      </c>
      <c r="Z94" s="4">
        <v>1</v>
      </c>
      <c r="AA94">
        <v>1</v>
      </c>
      <c r="AB94" s="2">
        <f>IF(X94="","",IF(X94=Z94, X94,""))</f>
        <v>1</v>
      </c>
      <c r="AC94" s="2">
        <f>IF(AB94="","",A94-AB94)</f>
        <v>2007</v>
      </c>
      <c r="AD94" s="2" t="str">
        <f>IF(Z94="","",IF(X94=Z94,"",1))</f>
        <v/>
      </c>
      <c r="AE94" s="2">
        <f>IF(Z94="","",1)</f>
        <v>1</v>
      </c>
      <c r="AF94" s="4" t="s">
        <v>340</v>
      </c>
      <c r="AG94">
        <v>1</v>
      </c>
      <c r="AH94">
        <f>453.6*H94</f>
        <v>469.92960000000005</v>
      </c>
      <c r="AI94">
        <v>243</v>
      </c>
      <c r="AJ94" t="s">
        <v>424</v>
      </c>
      <c r="AK94">
        <f>AB94</f>
        <v>1</v>
      </c>
    </row>
    <row r="95" spans="1:37" x14ac:dyDescent="0.3">
      <c r="A95" s="36" t="s">
        <v>418</v>
      </c>
      <c r="B95" s="1">
        <v>94</v>
      </c>
      <c r="C95" s="1" t="s">
        <v>20</v>
      </c>
      <c r="D95" s="1">
        <v>10</v>
      </c>
      <c r="E95" s="30">
        <v>21</v>
      </c>
      <c r="F95" s="1">
        <v>273</v>
      </c>
      <c r="G95" s="1">
        <v>9</v>
      </c>
      <c r="H95" s="38">
        <v>0.99099999999999999</v>
      </c>
      <c r="I95">
        <v>243</v>
      </c>
      <c r="J95" s="3">
        <v>270</v>
      </c>
      <c r="K95" s="37">
        <v>1</v>
      </c>
      <c r="L95" s="1" t="s">
        <v>31</v>
      </c>
      <c r="M95">
        <v>1</v>
      </c>
      <c r="O95" s="3">
        <v>10.63</v>
      </c>
      <c r="P95" s="1">
        <v>10</v>
      </c>
      <c r="Q95" s="1" t="s">
        <v>149</v>
      </c>
      <c r="R95" s="1" t="s">
        <v>24</v>
      </c>
      <c r="S95" s="1">
        <v>1</v>
      </c>
      <c r="T95" s="1" t="s">
        <v>25</v>
      </c>
      <c r="U95" s="1" t="s">
        <v>26</v>
      </c>
      <c r="V95" s="1" t="s">
        <v>27</v>
      </c>
      <c r="W95" s="1"/>
      <c r="X95" s="4">
        <v>1</v>
      </c>
      <c r="Y95" s="4">
        <v>1</v>
      </c>
      <c r="Z95" s="4">
        <v>1</v>
      </c>
      <c r="AA95" s="2"/>
      <c r="AB95" s="2">
        <f>IF(X95="","",IF(X95=Z95, X95,""))</f>
        <v>1</v>
      </c>
      <c r="AC95" s="2">
        <f>IF(AB95="","",A95-AB95)</f>
        <v>2007</v>
      </c>
      <c r="AD95" s="2" t="str">
        <f>IF(Z95="","",IF(X95=Z95,"",1))</f>
        <v/>
      </c>
      <c r="AE95" s="2">
        <f>IF(Z95="","",1)</f>
        <v>1</v>
      </c>
      <c r="AF95" s="4" t="s">
        <v>341</v>
      </c>
      <c r="AH95">
        <f>453.6*H95</f>
        <v>449.51760000000002</v>
      </c>
      <c r="AI95">
        <v>243</v>
      </c>
      <c r="AJ95" t="s">
        <v>424</v>
      </c>
      <c r="AK95">
        <f>AB95</f>
        <v>1</v>
      </c>
    </row>
    <row r="96" spans="1:37" x14ac:dyDescent="0.3">
      <c r="A96" s="36" t="s">
        <v>418</v>
      </c>
      <c r="B96" s="1">
        <v>95</v>
      </c>
      <c r="C96" s="1" t="s">
        <v>20</v>
      </c>
      <c r="D96" s="1">
        <v>10</v>
      </c>
      <c r="E96" s="30">
        <v>21</v>
      </c>
      <c r="F96" s="1">
        <v>273</v>
      </c>
      <c r="G96" s="1">
        <v>10</v>
      </c>
      <c r="H96" s="38">
        <v>1.02</v>
      </c>
      <c r="I96">
        <v>252</v>
      </c>
      <c r="J96" s="3">
        <v>273</v>
      </c>
      <c r="K96" s="37">
        <v>2</v>
      </c>
      <c r="L96" s="1" t="s">
        <v>31</v>
      </c>
      <c r="M96">
        <v>2</v>
      </c>
      <c r="O96" s="3">
        <v>10.747999999999999</v>
      </c>
      <c r="P96" s="1">
        <v>10</v>
      </c>
      <c r="Q96" s="1" t="s">
        <v>150</v>
      </c>
      <c r="R96" s="1" t="s">
        <v>24</v>
      </c>
      <c r="S96" s="1">
        <v>1</v>
      </c>
      <c r="T96" s="1" t="s">
        <v>25</v>
      </c>
      <c r="U96" s="1" t="s">
        <v>26</v>
      </c>
      <c r="V96" s="1" t="s">
        <v>27</v>
      </c>
      <c r="W96" s="1"/>
      <c r="X96" s="4">
        <v>1</v>
      </c>
      <c r="Y96" s="4">
        <v>1</v>
      </c>
      <c r="Z96" s="4">
        <v>1</v>
      </c>
      <c r="AA96">
        <v>1</v>
      </c>
      <c r="AB96" s="2">
        <f>IF(X96="","",IF(X96=Z96, X96,""))</f>
        <v>1</v>
      </c>
      <c r="AC96" s="2">
        <f>IF(AB96="","",A96-AB96)</f>
        <v>2007</v>
      </c>
      <c r="AD96" s="2" t="str">
        <f>IF(Z96="","",IF(X96=Z96,"",1))</f>
        <v/>
      </c>
      <c r="AE96" s="2">
        <f>IF(Z96="","",1)</f>
        <v>1</v>
      </c>
      <c r="AF96" s="4" t="s">
        <v>342</v>
      </c>
      <c r="AG96">
        <v>1</v>
      </c>
      <c r="AH96">
        <f>453.6*H96</f>
        <v>462.67200000000003</v>
      </c>
      <c r="AI96">
        <v>252</v>
      </c>
      <c r="AJ96" t="s">
        <v>424</v>
      </c>
      <c r="AK96">
        <f>AB96</f>
        <v>1</v>
      </c>
    </row>
    <row r="97" spans="1:37" x14ac:dyDescent="0.3">
      <c r="A97" s="36" t="s">
        <v>418</v>
      </c>
      <c r="B97" s="1">
        <v>96</v>
      </c>
      <c r="C97" s="1" t="s">
        <v>20</v>
      </c>
      <c r="D97" s="1">
        <v>10</v>
      </c>
      <c r="E97" s="30">
        <v>21</v>
      </c>
      <c r="F97" s="1">
        <v>273</v>
      </c>
      <c r="G97" s="1">
        <v>11</v>
      </c>
      <c r="H97" s="38">
        <v>0.98899999999999999</v>
      </c>
      <c r="I97">
        <v>243</v>
      </c>
      <c r="J97" s="3">
        <v>264</v>
      </c>
      <c r="K97" s="37">
        <v>0</v>
      </c>
      <c r="L97" s="1">
        <v>0</v>
      </c>
      <c r="M97">
        <v>2</v>
      </c>
      <c r="O97" s="3">
        <v>10.394</v>
      </c>
      <c r="P97" s="1">
        <v>10</v>
      </c>
      <c r="Q97" s="1" t="s">
        <v>151</v>
      </c>
      <c r="R97" s="1" t="s">
        <v>24</v>
      </c>
      <c r="S97" s="1">
        <v>1</v>
      </c>
      <c r="T97" s="1" t="s">
        <v>25</v>
      </c>
      <c r="U97" s="1" t="s">
        <v>26</v>
      </c>
      <c r="V97" s="1" t="s">
        <v>27</v>
      </c>
      <c r="W97" s="1"/>
      <c r="X97" s="4">
        <v>1</v>
      </c>
      <c r="Y97" s="4">
        <v>1</v>
      </c>
      <c r="Z97" s="4">
        <v>1</v>
      </c>
      <c r="AA97" s="2"/>
      <c r="AB97" s="2">
        <f>IF(X97="","",IF(X97=Z97, X97,""))</f>
        <v>1</v>
      </c>
      <c r="AC97" s="2">
        <f>IF(AB97="","",A97-AB97)</f>
        <v>2007</v>
      </c>
      <c r="AD97" s="2" t="str">
        <f>IF(Z97="","",IF(X97=Z97,"",1))</f>
        <v/>
      </c>
      <c r="AE97" s="2">
        <f>IF(Z97="","",1)</f>
        <v>1</v>
      </c>
      <c r="AF97" s="4" t="s">
        <v>343</v>
      </c>
      <c r="AH97">
        <f>453.6*H97</f>
        <v>448.61040000000003</v>
      </c>
      <c r="AI97">
        <v>243</v>
      </c>
      <c r="AJ97" t="s">
        <v>424</v>
      </c>
      <c r="AK97">
        <f>AB97</f>
        <v>1</v>
      </c>
    </row>
    <row r="98" spans="1:37" x14ac:dyDescent="0.3">
      <c r="A98" s="36" t="s">
        <v>418</v>
      </c>
      <c r="B98" s="1">
        <v>97</v>
      </c>
      <c r="C98" s="1" t="s">
        <v>20</v>
      </c>
      <c r="D98" s="1">
        <v>10</v>
      </c>
      <c r="E98" s="30">
        <v>21</v>
      </c>
      <c r="F98" s="1">
        <v>273</v>
      </c>
      <c r="G98" s="1">
        <v>12</v>
      </c>
      <c r="H98" s="38">
        <v>0.98</v>
      </c>
      <c r="I98">
        <v>251</v>
      </c>
      <c r="J98" s="3">
        <v>281</v>
      </c>
      <c r="K98" s="37">
        <v>1</v>
      </c>
      <c r="L98" s="1" t="s">
        <v>31</v>
      </c>
      <c r="M98">
        <v>1</v>
      </c>
      <c r="O98" s="3">
        <v>11.063000000000001</v>
      </c>
      <c r="P98" s="1">
        <v>11</v>
      </c>
      <c r="Q98" s="1" t="s">
        <v>152</v>
      </c>
      <c r="R98" s="1" t="s">
        <v>24</v>
      </c>
      <c r="S98" s="1">
        <v>1</v>
      </c>
      <c r="T98" s="1" t="s">
        <v>25</v>
      </c>
      <c r="U98" s="1" t="s">
        <v>26</v>
      </c>
      <c r="V98" s="1" t="s">
        <v>27</v>
      </c>
      <c r="W98" s="1"/>
      <c r="X98" s="4">
        <v>1</v>
      </c>
      <c r="Y98" s="4">
        <v>1</v>
      </c>
      <c r="Z98" s="4">
        <v>1</v>
      </c>
      <c r="AA98" s="2"/>
      <c r="AB98" s="2">
        <f>IF(X98="","",IF(X98=Z98, X98,""))</f>
        <v>1</v>
      </c>
      <c r="AC98" s="2">
        <f>IF(AB98="","",A98-AB98)</f>
        <v>2007</v>
      </c>
      <c r="AD98" s="2" t="str">
        <f>IF(Z98="","",IF(X98=Z98,"",1))</f>
        <v/>
      </c>
      <c r="AE98" s="2">
        <f>IF(Z98="","",1)</f>
        <v>1</v>
      </c>
      <c r="AF98" s="4" t="s">
        <v>344</v>
      </c>
      <c r="AH98">
        <f>453.6*H98</f>
        <v>444.52800000000002</v>
      </c>
      <c r="AI98">
        <v>251</v>
      </c>
      <c r="AJ98" t="s">
        <v>424</v>
      </c>
      <c r="AK98">
        <f>AB98</f>
        <v>1</v>
      </c>
    </row>
    <row r="99" spans="1:37" x14ac:dyDescent="0.3">
      <c r="A99" s="36" t="s">
        <v>418</v>
      </c>
      <c r="B99" s="1">
        <v>98</v>
      </c>
      <c r="C99" s="1" t="s">
        <v>20</v>
      </c>
      <c r="D99" s="1">
        <v>10</v>
      </c>
      <c r="E99" s="30">
        <v>21</v>
      </c>
      <c r="F99" s="1">
        <v>273</v>
      </c>
      <c r="G99" s="1">
        <v>13</v>
      </c>
      <c r="H99" s="38">
        <v>0.91900000000000004</v>
      </c>
      <c r="I99">
        <v>245</v>
      </c>
      <c r="J99" s="3">
        <v>264</v>
      </c>
      <c r="K99" s="37">
        <v>2</v>
      </c>
      <c r="L99" s="1" t="s">
        <v>31</v>
      </c>
      <c r="M99">
        <v>2</v>
      </c>
      <c r="O99" s="3">
        <v>10.394</v>
      </c>
      <c r="P99" s="1">
        <v>10</v>
      </c>
      <c r="Q99" s="1" t="s">
        <v>153</v>
      </c>
      <c r="R99" s="1" t="s">
        <v>24</v>
      </c>
      <c r="S99" s="1">
        <v>1</v>
      </c>
      <c r="T99" s="1" t="s">
        <v>25</v>
      </c>
      <c r="U99" s="1" t="s">
        <v>26</v>
      </c>
      <c r="V99" s="1" t="s">
        <v>27</v>
      </c>
      <c r="W99" s="1"/>
      <c r="X99" s="4">
        <v>1</v>
      </c>
      <c r="Y99" s="4">
        <v>1</v>
      </c>
      <c r="Z99" s="4">
        <v>1</v>
      </c>
      <c r="AA99">
        <v>1</v>
      </c>
      <c r="AB99" s="2">
        <f>IF(X99="","",IF(X99=Z99, X99,""))</f>
        <v>1</v>
      </c>
      <c r="AC99" s="2">
        <f>IF(AB99="","",A99-AB99)</f>
        <v>2007</v>
      </c>
      <c r="AD99" s="2" t="str">
        <f>IF(Z99="","",IF(X99=Z99,"",1))</f>
        <v/>
      </c>
      <c r="AE99" s="2">
        <f>IF(Z99="","",1)</f>
        <v>1</v>
      </c>
      <c r="AF99" s="4" t="s">
        <v>345</v>
      </c>
      <c r="AG99">
        <v>1</v>
      </c>
      <c r="AH99">
        <f>453.6*H99</f>
        <v>416.85840000000002</v>
      </c>
      <c r="AI99">
        <v>245</v>
      </c>
      <c r="AJ99" t="s">
        <v>424</v>
      </c>
      <c r="AK99">
        <f>AB99</f>
        <v>1</v>
      </c>
    </row>
    <row r="100" spans="1:37" x14ac:dyDescent="0.3">
      <c r="A100" s="36" t="s">
        <v>418</v>
      </c>
      <c r="B100" s="1">
        <v>99</v>
      </c>
      <c r="C100" s="1" t="s">
        <v>20</v>
      </c>
      <c r="D100" s="1">
        <v>10</v>
      </c>
      <c r="E100" s="30">
        <v>21</v>
      </c>
      <c r="F100" s="1">
        <v>273</v>
      </c>
      <c r="G100" s="1">
        <v>14</v>
      </c>
      <c r="H100" s="38">
        <v>0.90200000000000002</v>
      </c>
      <c r="I100">
        <v>243</v>
      </c>
      <c r="J100" s="3">
        <v>263</v>
      </c>
      <c r="K100" s="37">
        <v>2</v>
      </c>
      <c r="L100" s="1" t="s">
        <v>31</v>
      </c>
      <c r="M100">
        <v>2</v>
      </c>
      <c r="O100" s="3">
        <v>10.353999999999999</v>
      </c>
      <c r="P100" s="1">
        <v>10</v>
      </c>
      <c r="Q100" s="1" t="s">
        <v>154</v>
      </c>
      <c r="R100" s="1" t="s">
        <v>24</v>
      </c>
      <c r="S100" s="1">
        <v>1</v>
      </c>
      <c r="T100" s="1" t="s">
        <v>25</v>
      </c>
      <c r="U100" s="1" t="s">
        <v>26</v>
      </c>
      <c r="V100" s="1" t="s">
        <v>27</v>
      </c>
      <c r="W100" s="1"/>
      <c r="X100" s="4">
        <v>1</v>
      </c>
      <c r="Y100" s="4">
        <v>1</v>
      </c>
      <c r="Z100" s="4">
        <v>1</v>
      </c>
      <c r="AA100" s="2"/>
      <c r="AB100" s="2">
        <f>IF(X100="","",IF(X100=Z100, X100,""))</f>
        <v>1</v>
      </c>
      <c r="AC100" s="2">
        <f>IF(AB100="","",A100-AB100)</f>
        <v>2007</v>
      </c>
      <c r="AD100" s="2" t="str">
        <f>IF(Z100="","",IF(X100=Z100,"",1))</f>
        <v/>
      </c>
      <c r="AE100" s="2">
        <f>IF(Z100="","",1)</f>
        <v>1</v>
      </c>
      <c r="AF100" s="4" t="s">
        <v>346</v>
      </c>
      <c r="AH100">
        <f>453.6*H100</f>
        <v>409.14720000000005</v>
      </c>
      <c r="AI100">
        <v>243</v>
      </c>
      <c r="AJ100" t="s">
        <v>424</v>
      </c>
      <c r="AK100">
        <f>AB100</f>
        <v>1</v>
      </c>
    </row>
    <row r="101" spans="1:37" x14ac:dyDescent="0.3">
      <c r="A101" s="36" t="s">
        <v>418</v>
      </c>
      <c r="B101" s="1">
        <v>100</v>
      </c>
      <c r="C101" s="1" t="s">
        <v>20</v>
      </c>
      <c r="D101" s="1">
        <v>10</v>
      </c>
      <c r="E101" s="30">
        <v>21</v>
      </c>
      <c r="F101" s="1">
        <v>273</v>
      </c>
      <c r="G101" s="1">
        <v>15</v>
      </c>
      <c r="H101" s="38">
        <v>0.75</v>
      </c>
      <c r="I101">
        <v>225</v>
      </c>
      <c r="J101" s="3">
        <v>248</v>
      </c>
      <c r="K101" s="37">
        <v>0</v>
      </c>
      <c r="L101" s="1">
        <v>0</v>
      </c>
      <c r="M101">
        <v>1</v>
      </c>
      <c r="O101" s="3">
        <v>9.7639999999999993</v>
      </c>
      <c r="P101" s="1">
        <v>9</v>
      </c>
      <c r="Q101" s="1" t="s">
        <v>155</v>
      </c>
      <c r="R101" s="1" t="s">
        <v>24</v>
      </c>
      <c r="S101" s="1">
        <v>1</v>
      </c>
      <c r="T101" s="1" t="s">
        <v>25</v>
      </c>
      <c r="U101" s="1" t="s">
        <v>26</v>
      </c>
      <c r="V101" s="1" t="s">
        <v>27</v>
      </c>
      <c r="W101" s="1"/>
      <c r="X101" s="4">
        <v>1</v>
      </c>
      <c r="Y101" s="4">
        <v>1</v>
      </c>
      <c r="Z101" s="4">
        <v>1</v>
      </c>
      <c r="AA101">
        <v>1</v>
      </c>
      <c r="AB101" s="2">
        <f>IF(X101="","",IF(X101=Z101, X101,""))</f>
        <v>1</v>
      </c>
      <c r="AC101" s="2">
        <f>IF(AB101="","",A101-AB101)</f>
        <v>2007</v>
      </c>
      <c r="AD101" s="2" t="str">
        <f>IF(Z101="","",IF(X101=Z101,"",1))</f>
        <v/>
      </c>
      <c r="AE101" s="2">
        <f>IF(Z101="","",1)</f>
        <v>1</v>
      </c>
      <c r="AF101" s="4" t="s">
        <v>347</v>
      </c>
      <c r="AG101">
        <v>1</v>
      </c>
      <c r="AH101">
        <f>453.6*H101</f>
        <v>340.20000000000005</v>
      </c>
      <c r="AI101">
        <v>225</v>
      </c>
      <c r="AJ101" t="s">
        <v>424</v>
      </c>
      <c r="AK101">
        <f>AB101</f>
        <v>1</v>
      </c>
    </row>
    <row r="102" spans="1:37" x14ac:dyDescent="0.3">
      <c r="A102" s="36" t="s">
        <v>418</v>
      </c>
      <c r="B102" s="1">
        <v>101</v>
      </c>
      <c r="C102" s="1" t="s">
        <v>20</v>
      </c>
      <c r="D102" s="1">
        <v>10</v>
      </c>
      <c r="E102" s="30">
        <v>21</v>
      </c>
      <c r="F102" s="1">
        <v>273</v>
      </c>
      <c r="G102" s="1">
        <v>16</v>
      </c>
      <c r="H102" s="38">
        <v>1.0660000000000001</v>
      </c>
      <c r="I102">
        <v>242</v>
      </c>
      <c r="J102" s="3">
        <v>271</v>
      </c>
      <c r="K102" s="37">
        <v>2</v>
      </c>
      <c r="L102" s="1" t="s">
        <v>31</v>
      </c>
      <c r="M102">
        <v>2</v>
      </c>
      <c r="O102" s="3">
        <v>10.669</v>
      </c>
      <c r="P102" s="1">
        <v>10</v>
      </c>
      <c r="Q102" s="1" t="s">
        <v>156</v>
      </c>
      <c r="R102" s="1" t="s">
        <v>24</v>
      </c>
      <c r="S102" s="1">
        <v>1</v>
      </c>
      <c r="T102" s="1" t="s">
        <v>25</v>
      </c>
      <c r="U102" s="1" t="s">
        <v>26</v>
      </c>
      <c r="V102" s="1" t="s">
        <v>27</v>
      </c>
      <c r="W102" s="1"/>
      <c r="X102" s="4">
        <v>1</v>
      </c>
      <c r="Y102" s="4">
        <v>1</v>
      </c>
      <c r="Z102" s="4">
        <v>1</v>
      </c>
      <c r="AA102" s="2"/>
      <c r="AB102" s="2">
        <f>IF(X102="","",IF(X102=Z102, X102,""))</f>
        <v>1</v>
      </c>
      <c r="AC102" s="2">
        <f>IF(AB102="","",A102-AB102)</f>
        <v>2007</v>
      </c>
      <c r="AD102" s="2" t="str">
        <f>IF(Z102="","",IF(X102=Z102,"",1))</f>
        <v/>
      </c>
      <c r="AE102" s="2">
        <f>IF(Z102="","",1)</f>
        <v>1</v>
      </c>
      <c r="AF102" s="4" t="s">
        <v>348</v>
      </c>
      <c r="AH102">
        <f>453.6*H102</f>
        <v>483.53760000000005</v>
      </c>
      <c r="AI102">
        <v>242</v>
      </c>
      <c r="AJ102" t="s">
        <v>424</v>
      </c>
      <c r="AK102">
        <f>AB102</f>
        <v>1</v>
      </c>
    </row>
    <row r="103" spans="1:37" x14ac:dyDescent="0.3">
      <c r="A103" s="36" t="s">
        <v>418</v>
      </c>
      <c r="B103" s="1">
        <v>102</v>
      </c>
      <c r="C103" s="1" t="s">
        <v>20</v>
      </c>
      <c r="D103" s="1">
        <v>10</v>
      </c>
      <c r="E103" s="30">
        <v>21</v>
      </c>
      <c r="F103" s="1">
        <v>273</v>
      </c>
      <c r="G103" s="1">
        <v>17</v>
      </c>
      <c r="H103" s="38">
        <v>0.73699999999999999</v>
      </c>
      <c r="I103">
        <v>233</v>
      </c>
      <c r="J103" s="3">
        <v>248</v>
      </c>
      <c r="K103" s="37">
        <v>2</v>
      </c>
      <c r="L103" s="1" t="s">
        <v>31</v>
      </c>
      <c r="M103">
        <v>2</v>
      </c>
      <c r="O103" s="3">
        <v>9.7639999999999993</v>
      </c>
      <c r="P103" s="1">
        <v>9</v>
      </c>
      <c r="Q103" s="1" t="s">
        <v>157</v>
      </c>
      <c r="R103" s="1" t="s">
        <v>24</v>
      </c>
      <c r="S103" s="1">
        <v>1</v>
      </c>
      <c r="T103" s="1" t="s">
        <v>25</v>
      </c>
      <c r="U103" s="1" t="s">
        <v>26</v>
      </c>
      <c r="V103" s="1" t="s">
        <v>27</v>
      </c>
      <c r="W103" s="1"/>
      <c r="X103" s="4">
        <v>1</v>
      </c>
      <c r="Y103" s="4">
        <v>1</v>
      </c>
      <c r="Z103" s="4">
        <v>1</v>
      </c>
      <c r="AA103" s="2"/>
      <c r="AB103" s="2">
        <f>IF(X103="","",IF(X103=Z103, X103,""))</f>
        <v>1</v>
      </c>
      <c r="AC103" s="2">
        <f>IF(AB103="","",A103-AB103)</f>
        <v>2007</v>
      </c>
      <c r="AD103" s="2" t="str">
        <f>IF(Z103="","",IF(X103=Z103,"",1))</f>
        <v/>
      </c>
      <c r="AE103" s="2">
        <f>IF(Z103="","",1)</f>
        <v>1</v>
      </c>
      <c r="AF103" s="4" t="s">
        <v>349</v>
      </c>
      <c r="AH103">
        <f>453.6*H103</f>
        <v>334.3032</v>
      </c>
      <c r="AI103">
        <v>233</v>
      </c>
      <c r="AJ103" t="s">
        <v>424</v>
      </c>
      <c r="AK103">
        <f>AB103</f>
        <v>1</v>
      </c>
    </row>
    <row r="104" spans="1:37" x14ac:dyDescent="0.3">
      <c r="A104" s="36" t="s">
        <v>418</v>
      </c>
      <c r="B104" s="1">
        <v>103</v>
      </c>
      <c r="C104" s="1" t="s">
        <v>20</v>
      </c>
      <c r="D104" s="1">
        <v>10</v>
      </c>
      <c r="E104" s="30">
        <v>21</v>
      </c>
      <c r="F104" s="1">
        <v>273</v>
      </c>
      <c r="G104" s="1">
        <v>18</v>
      </c>
      <c r="H104" s="38">
        <v>1.173</v>
      </c>
      <c r="I104">
        <v>256</v>
      </c>
      <c r="J104" s="3">
        <v>282</v>
      </c>
      <c r="K104" s="37">
        <v>1</v>
      </c>
      <c r="L104" s="1" t="s">
        <v>31</v>
      </c>
      <c r="M104">
        <v>1</v>
      </c>
      <c r="O104" s="3">
        <v>11.102</v>
      </c>
      <c r="P104" s="1">
        <v>11</v>
      </c>
      <c r="Q104" s="1" t="s">
        <v>158</v>
      </c>
      <c r="R104" s="1" t="s">
        <v>24</v>
      </c>
      <c r="S104" s="1">
        <v>1</v>
      </c>
      <c r="T104" s="1" t="s">
        <v>25</v>
      </c>
      <c r="U104" s="1" t="s">
        <v>26</v>
      </c>
      <c r="V104" s="1" t="s">
        <v>27</v>
      </c>
      <c r="W104" s="1"/>
      <c r="X104" s="4">
        <v>1</v>
      </c>
      <c r="Y104" s="4">
        <v>1</v>
      </c>
      <c r="Z104" s="4">
        <v>1</v>
      </c>
      <c r="AA104">
        <v>1</v>
      </c>
      <c r="AB104" s="2">
        <f>IF(X104="","",IF(X104=Z104, X104,""))</f>
        <v>1</v>
      </c>
      <c r="AC104" s="2">
        <f>IF(AB104="","",A104-AB104)</f>
        <v>2007</v>
      </c>
      <c r="AD104" s="2" t="str">
        <f>IF(Z104="","",IF(X104=Z104,"",1))</f>
        <v/>
      </c>
      <c r="AE104" s="2">
        <f>IF(Z104="","",1)</f>
        <v>1</v>
      </c>
      <c r="AF104" s="4" t="s">
        <v>350</v>
      </c>
      <c r="AG104">
        <v>1</v>
      </c>
      <c r="AH104">
        <f>453.6*H104</f>
        <v>532.07280000000003</v>
      </c>
      <c r="AI104">
        <v>256</v>
      </c>
      <c r="AJ104" t="s">
        <v>424</v>
      </c>
      <c r="AK104">
        <f>AB104</f>
        <v>1</v>
      </c>
    </row>
    <row r="105" spans="1:37" x14ac:dyDescent="0.3">
      <c r="A105" s="36" t="s">
        <v>418</v>
      </c>
      <c r="B105" s="1">
        <v>104</v>
      </c>
      <c r="C105" s="1" t="s">
        <v>20</v>
      </c>
      <c r="D105" s="1">
        <v>10</v>
      </c>
      <c r="E105" s="30">
        <v>21</v>
      </c>
      <c r="F105" s="1">
        <v>273</v>
      </c>
      <c r="G105" s="1">
        <v>19</v>
      </c>
      <c r="H105" s="38">
        <v>0.88400000000000001</v>
      </c>
      <c r="I105">
        <v>238</v>
      </c>
      <c r="J105" s="3">
        <v>262</v>
      </c>
      <c r="K105" s="37">
        <v>0</v>
      </c>
      <c r="L105" s="1">
        <v>0</v>
      </c>
      <c r="M105">
        <v>2</v>
      </c>
      <c r="O105" s="3">
        <v>10.315</v>
      </c>
      <c r="P105" s="1">
        <v>10</v>
      </c>
      <c r="Q105" s="1" t="s">
        <v>159</v>
      </c>
      <c r="R105" s="1" t="s">
        <v>24</v>
      </c>
      <c r="S105" s="1">
        <v>1</v>
      </c>
      <c r="T105" s="1" t="s">
        <v>25</v>
      </c>
      <c r="U105" s="1" t="s">
        <v>26</v>
      </c>
      <c r="V105" s="1" t="s">
        <v>27</v>
      </c>
      <c r="W105" s="1"/>
      <c r="X105" s="4">
        <v>1</v>
      </c>
      <c r="Y105" s="4">
        <v>1</v>
      </c>
      <c r="Z105" s="4">
        <v>1</v>
      </c>
      <c r="AA105">
        <v>1</v>
      </c>
      <c r="AB105" s="2">
        <f>IF(X105="","",IF(X105=Z105, X105,""))</f>
        <v>1</v>
      </c>
      <c r="AC105" s="2">
        <f>IF(AB105="","",A105-AB105)</f>
        <v>2007</v>
      </c>
      <c r="AD105" s="2" t="str">
        <f>IF(Z105="","",IF(X105=Z105,"",1))</f>
        <v/>
      </c>
      <c r="AE105" s="2">
        <f>IF(Z105="","",1)</f>
        <v>1</v>
      </c>
      <c r="AF105" s="4" t="s">
        <v>351</v>
      </c>
      <c r="AG105">
        <v>1</v>
      </c>
      <c r="AH105">
        <f>453.6*H105</f>
        <v>400.98240000000004</v>
      </c>
      <c r="AI105">
        <v>238</v>
      </c>
      <c r="AJ105" t="s">
        <v>424</v>
      </c>
      <c r="AK105">
        <f>AB105</f>
        <v>1</v>
      </c>
    </row>
    <row r="106" spans="1:37" x14ac:dyDescent="0.3">
      <c r="A106" s="36" t="s">
        <v>418</v>
      </c>
      <c r="B106" s="1">
        <v>105</v>
      </c>
      <c r="C106" s="1" t="s">
        <v>20</v>
      </c>
      <c r="D106" s="1">
        <v>10</v>
      </c>
      <c r="E106" s="30">
        <v>21</v>
      </c>
      <c r="F106" s="1">
        <v>273</v>
      </c>
      <c r="G106" s="1">
        <v>20</v>
      </c>
      <c r="H106" s="38">
        <v>0.79600000000000004</v>
      </c>
      <c r="I106">
        <v>233</v>
      </c>
      <c r="J106" s="3">
        <v>259</v>
      </c>
      <c r="K106" s="37">
        <v>2</v>
      </c>
      <c r="L106" s="1" t="s">
        <v>31</v>
      </c>
      <c r="M106">
        <v>2</v>
      </c>
      <c r="O106" s="3">
        <v>10.196999999999999</v>
      </c>
      <c r="P106" s="1">
        <v>10</v>
      </c>
      <c r="Q106" s="1" t="s">
        <v>160</v>
      </c>
      <c r="R106" s="1" t="s">
        <v>24</v>
      </c>
      <c r="S106" s="1">
        <v>1</v>
      </c>
      <c r="T106" s="1" t="s">
        <v>25</v>
      </c>
      <c r="U106" s="1" t="s">
        <v>26</v>
      </c>
      <c r="V106" s="1" t="s">
        <v>27</v>
      </c>
      <c r="W106" s="1"/>
      <c r="X106" s="4">
        <v>1</v>
      </c>
      <c r="Y106" s="4">
        <v>1</v>
      </c>
      <c r="Z106" s="4">
        <v>1</v>
      </c>
      <c r="AA106">
        <v>1</v>
      </c>
      <c r="AB106" s="2">
        <f>IF(X106="","",IF(X106=Z106, X106,""))</f>
        <v>1</v>
      </c>
      <c r="AC106" s="2">
        <f>IF(AB106="","",A106-AB106)</f>
        <v>2007</v>
      </c>
      <c r="AD106" s="2" t="str">
        <f>IF(Z106="","",IF(X106=Z106,"",1))</f>
        <v/>
      </c>
      <c r="AE106" s="2">
        <f>IF(Z106="","",1)</f>
        <v>1</v>
      </c>
      <c r="AF106" s="4" t="s">
        <v>352</v>
      </c>
      <c r="AG106">
        <v>1</v>
      </c>
      <c r="AH106">
        <f>453.6*H106</f>
        <v>361.06560000000002</v>
      </c>
      <c r="AI106">
        <v>233</v>
      </c>
      <c r="AJ106" t="s">
        <v>424</v>
      </c>
      <c r="AK106">
        <f>AB106</f>
        <v>1</v>
      </c>
    </row>
    <row r="107" spans="1:37" x14ac:dyDescent="0.3">
      <c r="A107" s="36" t="s">
        <v>418</v>
      </c>
      <c r="B107" s="1">
        <v>106</v>
      </c>
      <c r="C107" s="1" t="s">
        <v>20</v>
      </c>
      <c r="D107" s="1">
        <v>10</v>
      </c>
      <c r="E107" s="30">
        <v>21</v>
      </c>
      <c r="F107" s="1">
        <v>273</v>
      </c>
      <c r="G107" s="1">
        <v>21</v>
      </c>
      <c r="H107" s="38">
        <v>1.0920000000000001</v>
      </c>
      <c r="I107">
        <v>254</v>
      </c>
      <c r="J107" s="3">
        <v>279</v>
      </c>
      <c r="K107" s="37">
        <v>2</v>
      </c>
      <c r="L107" s="1" t="s">
        <v>31</v>
      </c>
      <c r="M107">
        <v>2</v>
      </c>
      <c r="O107" s="3">
        <v>10.984</v>
      </c>
      <c r="P107" s="1">
        <v>10</v>
      </c>
      <c r="Q107" s="1" t="s">
        <v>161</v>
      </c>
      <c r="R107" s="1" t="s">
        <v>24</v>
      </c>
      <c r="S107" s="1">
        <v>1</v>
      </c>
      <c r="T107" s="1" t="s">
        <v>25</v>
      </c>
      <c r="U107" s="1" t="s">
        <v>26</v>
      </c>
      <c r="V107" s="1" t="s">
        <v>27</v>
      </c>
      <c r="W107" s="1"/>
      <c r="X107" s="4">
        <v>1</v>
      </c>
      <c r="Y107" s="4">
        <v>1</v>
      </c>
      <c r="Z107" s="4">
        <v>1</v>
      </c>
      <c r="AA107" s="2"/>
      <c r="AB107" s="2">
        <f>IF(X107="","",IF(X107=Z107, X107,""))</f>
        <v>1</v>
      </c>
      <c r="AC107" s="2">
        <f>IF(AB107="","",A107-AB107)</f>
        <v>2007</v>
      </c>
      <c r="AD107" s="2" t="str">
        <f>IF(Z107="","",IF(X107=Z107,"",1))</f>
        <v/>
      </c>
      <c r="AE107" s="2">
        <f>IF(Z107="","",1)</f>
        <v>1</v>
      </c>
      <c r="AF107" s="4" t="s">
        <v>353</v>
      </c>
      <c r="AH107">
        <f>453.6*H107</f>
        <v>495.33120000000008</v>
      </c>
      <c r="AI107">
        <v>254</v>
      </c>
      <c r="AJ107" t="s">
        <v>424</v>
      </c>
      <c r="AK107">
        <f>AB107</f>
        <v>1</v>
      </c>
    </row>
    <row r="108" spans="1:37" x14ac:dyDescent="0.3">
      <c r="A108" s="36" t="s">
        <v>418</v>
      </c>
      <c r="B108" s="1">
        <v>107</v>
      </c>
      <c r="C108" s="1" t="s">
        <v>20</v>
      </c>
      <c r="D108" s="1">
        <v>10</v>
      </c>
      <c r="E108" s="30">
        <v>21</v>
      </c>
      <c r="F108" s="1">
        <v>273</v>
      </c>
      <c r="G108" s="1">
        <v>22</v>
      </c>
      <c r="H108" s="38">
        <v>0.751</v>
      </c>
      <c r="I108">
        <v>231</v>
      </c>
      <c r="J108" s="3">
        <v>256</v>
      </c>
      <c r="K108" s="37">
        <v>0</v>
      </c>
      <c r="L108" s="1">
        <v>0</v>
      </c>
      <c r="M108">
        <v>1</v>
      </c>
      <c r="O108" s="3">
        <v>10.079000000000001</v>
      </c>
      <c r="P108" s="1">
        <v>10</v>
      </c>
      <c r="Q108" s="1" t="s">
        <v>162</v>
      </c>
      <c r="R108" s="1" t="s">
        <v>24</v>
      </c>
      <c r="S108" s="1">
        <v>1</v>
      </c>
      <c r="T108" s="1" t="s">
        <v>25</v>
      </c>
      <c r="U108" s="1" t="s">
        <v>26</v>
      </c>
      <c r="V108" s="1" t="s">
        <v>27</v>
      </c>
      <c r="W108" s="1"/>
      <c r="X108" s="4">
        <v>1</v>
      </c>
      <c r="Y108" s="4">
        <v>1</v>
      </c>
      <c r="Z108" s="4">
        <v>1</v>
      </c>
      <c r="AA108" s="2"/>
      <c r="AB108" s="2">
        <f>IF(X108="","",IF(X108=Z108, X108,""))</f>
        <v>1</v>
      </c>
      <c r="AC108" s="2">
        <f>IF(AB108="","",A108-AB108)</f>
        <v>2007</v>
      </c>
      <c r="AD108" s="2" t="str">
        <f>IF(Z108="","",IF(X108=Z108,"",1))</f>
        <v/>
      </c>
      <c r="AE108" s="2">
        <f>IF(Z108="","",1)</f>
        <v>1</v>
      </c>
      <c r="AF108" s="4" t="s">
        <v>354</v>
      </c>
      <c r="AH108">
        <f>453.6*H108</f>
        <v>340.65360000000004</v>
      </c>
      <c r="AI108">
        <v>231</v>
      </c>
      <c r="AJ108" t="s">
        <v>424</v>
      </c>
      <c r="AK108">
        <f>AB108</f>
        <v>1</v>
      </c>
    </row>
    <row r="109" spans="1:37" x14ac:dyDescent="0.3">
      <c r="A109" s="36" t="s">
        <v>418</v>
      </c>
      <c r="B109" s="1">
        <v>108</v>
      </c>
      <c r="C109" s="1" t="s">
        <v>20</v>
      </c>
      <c r="D109" s="1">
        <v>10</v>
      </c>
      <c r="E109" s="30">
        <v>21</v>
      </c>
      <c r="F109" s="1">
        <v>273</v>
      </c>
      <c r="G109" s="1">
        <v>23</v>
      </c>
      <c r="H109" s="38">
        <v>1.4710000000000001</v>
      </c>
      <c r="I109">
        <v>284</v>
      </c>
      <c r="J109" s="3">
        <v>310</v>
      </c>
      <c r="K109" s="37">
        <v>1</v>
      </c>
      <c r="L109" s="1" t="s">
        <v>31</v>
      </c>
      <c r="M109">
        <v>1</v>
      </c>
      <c r="O109" s="3">
        <v>12.205</v>
      </c>
      <c r="P109" s="1">
        <v>12</v>
      </c>
      <c r="Q109" s="1" t="s">
        <v>163</v>
      </c>
      <c r="R109" s="1" t="s">
        <v>24</v>
      </c>
      <c r="S109" s="1">
        <v>1</v>
      </c>
      <c r="T109" s="1" t="s">
        <v>25</v>
      </c>
      <c r="U109" s="1" t="s">
        <v>26</v>
      </c>
      <c r="V109" s="1" t="s">
        <v>27</v>
      </c>
      <c r="W109" s="1"/>
      <c r="X109" s="4">
        <v>1</v>
      </c>
      <c r="Y109" s="4">
        <v>1</v>
      </c>
      <c r="Z109" s="4">
        <v>1</v>
      </c>
      <c r="AA109" s="2"/>
      <c r="AB109" s="2">
        <f>IF(X109="","",IF(X109=Z109, X109,""))</f>
        <v>1</v>
      </c>
      <c r="AC109" s="2">
        <f>IF(AB109="","",A109-AB109)</f>
        <v>2007</v>
      </c>
      <c r="AD109" s="2" t="str">
        <f>IF(Z109="","",IF(X109=Z109,"",1))</f>
        <v/>
      </c>
      <c r="AE109" s="2">
        <f>IF(Z109="","",1)</f>
        <v>1</v>
      </c>
      <c r="AF109" s="4" t="s">
        <v>355</v>
      </c>
      <c r="AH109">
        <f>453.6*H109</f>
        <v>667.24560000000008</v>
      </c>
      <c r="AI109">
        <v>284</v>
      </c>
      <c r="AJ109" t="s">
        <v>424</v>
      </c>
      <c r="AK109">
        <f>AB109</f>
        <v>1</v>
      </c>
    </row>
    <row r="110" spans="1:37" x14ac:dyDescent="0.3">
      <c r="A110" s="36" t="s">
        <v>418</v>
      </c>
      <c r="B110" s="1">
        <v>109</v>
      </c>
      <c r="C110" s="1" t="s">
        <v>20</v>
      </c>
      <c r="D110" s="1">
        <v>10</v>
      </c>
      <c r="E110" s="30">
        <v>21</v>
      </c>
      <c r="F110" s="1">
        <v>273</v>
      </c>
      <c r="G110" s="1">
        <v>24</v>
      </c>
      <c r="H110" s="38">
        <v>0.67100000000000004</v>
      </c>
      <c r="I110">
        <v>224</v>
      </c>
      <c r="J110" s="3">
        <v>241</v>
      </c>
      <c r="K110" s="37">
        <v>0</v>
      </c>
      <c r="L110" s="1">
        <v>0</v>
      </c>
      <c r="M110">
        <v>2</v>
      </c>
      <c r="O110" s="3">
        <v>9.4879999999999995</v>
      </c>
      <c r="P110" s="1">
        <v>9</v>
      </c>
      <c r="Q110" s="1" t="s">
        <v>164</v>
      </c>
      <c r="R110" s="1" t="s">
        <v>24</v>
      </c>
      <c r="S110" s="1">
        <v>1</v>
      </c>
      <c r="T110" s="1" t="s">
        <v>25</v>
      </c>
      <c r="U110" s="1" t="s">
        <v>26</v>
      </c>
      <c r="V110" s="1" t="s">
        <v>27</v>
      </c>
      <c r="W110" s="1"/>
      <c r="X110" s="4">
        <v>1</v>
      </c>
      <c r="Y110" s="4">
        <v>1</v>
      </c>
      <c r="Z110" s="4">
        <v>1</v>
      </c>
      <c r="AA110" s="2"/>
      <c r="AB110" s="2">
        <f>IF(X110="","",IF(X110=Z110, X110,""))</f>
        <v>1</v>
      </c>
      <c r="AC110" s="2">
        <f>IF(AB110="","",A110-AB110)</f>
        <v>2007</v>
      </c>
      <c r="AD110" s="2" t="str">
        <f>IF(Z110="","",IF(X110=Z110,"",1))</f>
        <v/>
      </c>
      <c r="AE110" s="2">
        <f>IF(Z110="","",1)</f>
        <v>1</v>
      </c>
      <c r="AF110" s="4" t="s">
        <v>356</v>
      </c>
      <c r="AH110">
        <f>453.6*H110</f>
        <v>304.36560000000003</v>
      </c>
      <c r="AI110">
        <v>224</v>
      </c>
      <c r="AJ110" t="s">
        <v>424</v>
      </c>
      <c r="AK110">
        <f>AB110</f>
        <v>1</v>
      </c>
    </row>
    <row r="111" spans="1:37" x14ac:dyDescent="0.3">
      <c r="A111" s="36" t="s">
        <v>418</v>
      </c>
      <c r="B111" s="1">
        <v>110</v>
      </c>
      <c r="C111" s="1" t="s">
        <v>20</v>
      </c>
      <c r="D111" s="1">
        <v>10</v>
      </c>
      <c r="E111" s="30">
        <v>21</v>
      </c>
      <c r="F111" s="1">
        <v>273</v>
      </c>
      <c r="G111" s="1">
        <v>25</v>
      </c>
      <c r="H111" s="38">
        <v>1.603</v>
      </c>
      <c r="I111">
        <v>290</v>
      </c>
      <c r="J111" s="3">
        <v>320</v>
      </c>
      <c r="K111" s="37">
        <v>2</v>
      </c>
      <c r="L111" s="1" t="s">
        <v>31</v>
      </c>
      <c r="M111">
        <v>2</v>
      </c>
      <c r="O111" s="3">
        <v>12.598000000000001</v>
      </c>
      <c r="P111" s="1">
        <v>12</v>
      </c>
      <c r="Q111" s="1" t="s">
        <v>165</v>
      </c>
      <c r="R111" s="1" t="s">
        <v>24</v>
      </c>
      <c r="S111" s="1">
        <v>1</v>
      </c>
      <c r="T111" s="1" t="s">
        <v>25</v>
      </c>
      <c r="U111" s="1" t="s">
        <v>26</v>
      </c>
      <c r="V111" s="1" t="s">
        <v>27</v>
      </c>
      <c r="W111" s="1"/>
      <c r="X111" s="4">
        <v>1</v>
      </c>
      <c r="Y111" s="4">
        <v>1</v>
      </c>
      <c r="Z111" s="4">
        <v>1</v>
      </c>
      <c r="AA111" s="2"/>
      <c r="AB111" s="2">
        <f>IF(X111="","",IF(X111=Z111, X111,""))</f>
        <v>1</v>
      </c>
      <c r="AC111" s="2">
        <f>IF(AB111="","",A111-AB111)</f>
        <v>2007</v>
      </c>
      <c r="AD111" s="2" t="str">
        <f>IF(Z111="","",IF(X111=Z111,"",1))</f>
        <v/>
      </c>
      <c r="AE111" s="2">
        <f>IF(Z111="","",1)</f>
        <v>1</v>
      </c>
      <c r="AF111" s="4" t="s">
        <v>357</v>
      </c>
      <c r="AH111">
        <f>453.6*H111</f>
        <v>727.12080000000003</v>
      </c>
      <c r="AI111">
        <v>290</v>
      </c>
      <c r="AJ111" t="s">
        <v>424</v>
      </c>
      <c r="AK111">
        <f>AB111</f>
        <v>1</v>
      </c>
    </row>
    <row r="112" spans="1:37" x14ac:dyDescent="0.3">
      <c r="A112" s="36" t="s">
        <v>418</v>
      </c>
      <c r="B112" s="1">
        <v>111</v>
      </c>
      <c r="C112" s="1" t="s">
        <v>20</v>
      </c>
      <c r="D112" s="1">
        <v>10</v>
      </c>
      <c r="E112" s="30">
        <v>21</v>
      </c>
      <c r="F112" s="1">
        <v>273</v>
      </c>
      <c r="G112" s="1">
        <v>26</v>
      </c>
      <c r="H112" s="38">
        <v>0.82199999999999995</v>
      </c>
      <c r="I112">
        <v>236</v>
      </c>
      <c r="J112" s="3">
        <v>256</v>
      </c>
      <c r="K112" s="37">
        <v>2</v>
      </c>
      <c r="L112" s="1" t="s">
        <v>31</v>
      </c>
      <c r="M112">
        <v>2</v>
      </c>
      <c r="O112" s="3">
        <v>10.079000000000001</v>
      </c>
      <c r="P112" s="1">
        <v>10</v>
      </c>
      <c r="Q112" s="1" t="s">
        <v>166</v>
      </c>
      <c r="R112" s="1" t="s">
        <v>24</v>
      </c>
      <c r="S112" s="1">
        <v>1</v>
      </c>
      <c r="T112" s="1" t="s">
        <v>25</v>
      </c>
      <c r="U112" s="1" t="s">
        <v>26</v>
      </c>
      <c r="V112" s="1" t="s">
        <v>27</v>
      </c>
      <c r="W112" s="1"/>
      <c r="X112" s="4">
        <v>1</v>
      </c>
      <c r="Y112" s="4">
        <v>1</v>
      </c>
      <c r="Z112" s="4">
        <v>1</v>
      </c>
      <c r="AA112">
        <v>1</v>
      </c>
      <c r="AB112" s="2">
        <f>IF(X112="","",IF(X112=Z112, X112,""))</f>
        <v>1</v>
      </c>
      <c r="AC112" s="2">
        <f>IF(AB112="","",A112-AB112)</f>
        <v>2007</v>
      </c>
      <c r="AD112" s="2" t="str">
        <f>IF(Z112="","",IF(X112=Z112,"",1))</f>
        <v/>
      </c>
      <c r="AE112" s="2">
        <f>IF(Z112="","",1)</f>
        <v>1</v>
      </c>
      <c r="AF112" s="4" t="s">
        <v>358</v>
      </c>
      <c r="AG112">
        <v>1</v>
      </c>
      <c r="AH112">
        <f>453.6*H112</f>
        <v>372.85919999999999</v>
      </c>
      <c r="AI112">
        <v>236</v>
      </c>
      <c r="AJ112" t="s">
        <v>424</v>
      </c>
      <c r="AK112">
        <f>AB112</f>
        <v>1</v>
      </c>
    </row>
    <row r="113" spans="1:37" x14ac:dyDescent="0.3">
      <c r="A113" s="36" t="s">
        <v>418</v>
      </c>
      <c r="B113" s="1">
        <v>112</v>
      </c>
      <c r="C113" s="1" t="s">
        <v>20</v>
      </c>
      <c r="D113" s="1">
        <v>10</v>
      </c>
      <c r="E113" s="30">
        <v>21</v>
      </c>
      <c r="F113" s="1">
        <v>273</v>
      </c>
      <c r="G113" s="1">
        <v>27</v>
      </c>
      <c r="H113" s="38">
        <v>1.091</v>
      </c>
      <c r="I113">
        <v>258</v>
      </c>
      <c r="J113" s="3">
        <v>281</v>
      </c>
      <c r="K113" s="37">
        <v>2</v>
      </c>
      <c r="L113" s="1" t="s">
        <v>31</v>
      </c>
      <c r="M113">
        <v>2</v>
      </c>
      <c r="O113" s="3">
        <v>11.063000000000001</v>
      </c>
      <c r="P113" s="1">
        <v>11</v>
      </c>
      <c r="Q113" s="1" t="s">
        <v>167</v>
      </c>
      <c r="R113" s="1" t="s">
        <v>24</v>
      </c>
      <c r="S113" s="1">
        <v>1</v>
      </c>
      <c r="T113" s="1" t="s">
        <v>25</v>
      </c>
      <c r="U113" s="1" t="s">
        <v>26</v>
      </c>
      <c r="V113" s="1" t="s">
        <v>27</v>
      </c>
      <c r="W113" s="1"/>
      <c r="X113" s="4">
        <v>1</v>
      </c>
      <c r="Y113" s="4">
        <v>1</v>
      </c>
      <c r="Z113" s="4">
        <v>1</v>
      </c>
      <c r="AA113" s="2"/>
      <c r="AB113" s="2">
        <f>IF(X113="","",IF(X113=Z113, X113,""))</f>
        <v>1</v>
      </c>
      <c r="AC113" s="2">
        <f>IF(AB113="","",A113-AB113)</f>
        <v>2007</v>
      </c>
      <c r="AD113" s="2" t="str">
        <f>IF(Z113="","",IF(X113=Z113,"",1))</f>
        <v/>
      </c>
      <c r="AE113" s="2">
        <f>IF(Z113="","",1)</f>
        <v>1</v>
      </c>
      <c r="AF113" s="4" t="s">
        <v>359</v>
      </c>
      <c r="AH113">
        <f>453.6*H113</f>
        <v>494.87760000000003</v>
      </c>
      <c r="AI113">
        <v>258</v>
      </c>
      <c r="AJ113" t="s">
        <v>424</v>
      </c>
      <c r="AK113">
        <f>AB113</f>
        <v>1</v>
      </c>
    </row>
    <row r="114" spans="1:37" x14ac:dyDescent="0.3">
      <c r="A114" s="36" t="s">
        <v>418</v>
      </c>
      <c r="B114" s="1">
        <v>113</v>
      </c>
      <c r="C114" s="1" t="s">
        <v>20</v>
      </c>
      <c r="D114" s="1">
        <v>10</v>
      </c>
      <c r="E114" s="30">
        <v>21</v>
      </c>
      <c r="F114" s="1">
        <v>273</v>
      </c>
      <c r="G114" s="1">
        <v>28</v>
      </c>
      <c r="H114" s="38">
        <v>0.63500000000000001</v>
      </c>
      <c r="I114">
        <v>214</v>
      </c>
      <c r="J114" s="3">
        <v>233</v>
      </c>
      <c r="K114" s="37">
        <v>0</v>
      </c>
      <c r="L114" s="1">
        <v>0</v>
      </c>
      <c r="M114">
        <v>2</v>
      </c>
      <c r="O114" s="3">
        <v>9.173</v>
      </c>
      <c r="P114" s="1">
        <v>9</v>
      </c>
      <c r="Q114" s="1" t="s">
        <v>168</v>
      </c>
      <c r="R114" s="1" t="s">
        <v>24</v>
      </c>
      <c r="S114" s="1">
        <v>1</v>
      </c>
      <c r="T114" s="1" t="s">
        <v>25</v>
      </c>
      <c r="U114" s="1" t="s">
        <v>26</v>
      </c>
      <c r="V114" s="1" t="s">
        <v>27</v>
      </c>
      <c r="W114" s="1"/>
      <c r="X114" s="4">
        <v>1</v>
      </c>
      <c r="Y114" s="4">
        <v>1</v>
      </c>
      <c r="Z114" s="4">
        <v>1</v>
      </c>
      <c r="AA114" s="2"/>
      <c r="AB114" s="2">
        <f>IF(X114="","",IF(X114=Z114, X114,""))</f>
        <v>1</v>
      </c>
      <c r="AC114" s="2">
        <f>IF(AB114="","",A114-AB114)</f>
        <v>2007</v>
      </c>
      <c r="AD114" s="2" t="str">
        <f>IF(Z114="","",IF(X114=Z114,"",1))</f>
        <v/>
      </c>
      <c r="AE114" s="2">
        <f>IF(Z114="","",1)</f>
        <v>1</v>
      </c>
      <c r="AF114" s="4" t="s">
        <v>360</v>
      </c>
      <c r="AH114">
        <f>453.6*H114</f>
        <v>288.036</v>
      </c>
      <c r="AI114">
        <v>214</v>
      </c>
      <c r="AJ114" t="s">
        <v>424</v>
      </c>
      <c r="AK114">
        <f>AB114</f>
        <v>1</v>
      </c>
    </row>
    <row r="115" spans="1:37" x14ac:dyDescent="0.3">
      <c r="A115" s="36" t="s">
        <v>418</v>
      </c>
      <c r="B115" s="1">
        <v>114</v>
      </c>
      <c r="C115" s="1" t="s">
        <v>20</v>
      </c>
      <c r="D115" s="1">
        <v>10</v>
      </c>
      <c r="E115" s="30">
        <v>21</v>
      </c>
      <c r="F115" s="1">
        <v>273</v>
      </c>
      <c r="G115" s="1">
        <v>29</v>
      </c>
      <c r="H115" s="38">
        <v>0.52300000000000002</v>
      </c>
      <c r="I115">
        <v>202</v>
      </c>
      <c r="J115" s="3">
        <v>222</v>
      </c>
      <c r="K115" s="37">
        <v>0</v>
      </c>
      <c r="L115" s="1">
        <v>0</v>
      </c>
      <c r="M115">
        <v>2</v>
      </c>
      <c r="O115" s="3">
        <v>8.74</v>
      </c>
      <c r="P115" s="1">
        <v>8</v>
      </c>
      <c r="Q115" s="1" t="s">
        <v>169</v>
      </c>
      <c r="R115" s="1" t="s">
        <v>24</v>
      </c>
      <c r="S115" s="1">
        <v>1</v>
      </c>
      <c r="T115" s="1" t="s">
        <v>25</v>
      </c>
      <c r="U115" s="1" t="s">
        <v>26</v>
      </c>
      <c r="V115" s="1" t="s">
        <v>27</v>
      </c>
      <c r="W115" s="1"/>
      <c r="X115" s="4">
        <v>1</v>
      </c>
      <c r="Y115" s="4">
        <v>1</v>
      </c>
      <c r="Z115" s="4">
        <v>1</v>
      </c>
      <c r="AA115" s="2"/>
      <c r="AB115" s="2">
        <f>IF(X115="","",IF(X115=Z115, X115,""))</f>
        <v>1</v>
      </c>
      <c r="AC115" s="2">
        <f>IF(AB115="","",A115-AB115)</f>
        <v>2007</v>
      </c>
      <c r="AD115" s="2" t="str">
        <f>IF(Z115="","",IF(X115=Z115,"",1))</f>
        <v/>
      </c>
      <c r="AE115" s="2">
        <f>IF(Z115="","",1)</f>
        <v>1</v>
      </c>
      <c r="AF115" s="4" t="s">
        <v>361</v>
      </c>
      <c r="AH115">
        <f>453.6*H115</f>
        <v>237.23280000000003</v>
      </c>
      <c r="AI115">
        <v>202</v>
      </c>
      <c r="AJ115" t="s">
        <v>424</v>
      </c>
      <c r="AK115">
        <f>AB115</f>
        <v>1</v>
      </c>
    </row>
    <row r="116" spans="1:37" x14ac:dyDescent="0.3">
      <c r="A116" s="36" t="s">
        <v>418</v>
      </c>
      <c r="B116" s="1">
        <v>115</v>
      </c>
      <c r="C116" s="1" t="s">
        <v>20</v>
      </c>
      <c r="D116" s="1">
        <v>10</v>
      </c>
      <c r="E116" s="30">
        <v>21</v>
      </c>
      <c r="F116" s="1">
        <v>273</v>
      </c>
      <c r="G116" s="1">
        <v>30</v>
      </c>
      <c r="H116" s="38">
        <v>1.6859999999999999</v>
      </c>
      <c r="I116">
        <v>308</v>
      </c>
      <c r="J116" s="3">
        <v>338</v>
      </c>
      <c r="K116" s="37">
        <v>0</v>
      </c>
      <c r="L116" s="1">
        <v>0</v>
      </c>
      <c r="M116">
        <v>1</v>
      </c>
      <c r="O116" s="3">
        <v>13.307</v>
      </c>
      <c r="P116" s="1">
        <v>13</v>
      </c>
      <c r="Q116" s="1" t="s">
        <v>170</v>
      </c>
      <c r="R116" s="1" t="s">
        <v>24</v>
      </c>
      <c r="S116" s="1">
        <v>1</v>
      </c>
      <c r="T116" s="1" t="s">
        <v>25</v>
      </c>
      <c r="U116" s="1" t="s">
        <v>26</v>
      </c>
      <c r="V116" s="1" t="s">
        <v>27</v>
      </c>
      <c r="W116" s="1"/>
      <c r="X116" s="4">
        <v>1</v>
      </c>
      <c r="Y116" s="4">
        <v>1</v>
      </c>
      <c r="Z116" s="4">
        <v>1</v>
      </c>
      <c r="AA116" s="2"/>
      <c r="AB116" s="2">
        <f>IF(X116="","",IF(X116=Z116, X116,""))</f>
        <v>1</v>
      </c>
      <c r="AC116" s="2">
        <f>IF(AB116="","",A116-AB116)</f>
        <v>2007</v>
      </c>
      <c r="AD116" s="2" t="str">
        <f>IF(Z116="","",IF(X116=Z116,"",1))</f>
        <v/>
      </c>
      <c r="AE116" s="2">
        <f>IF(Z116="","",1)</f>
        <v>1</v>
      </c>
      <c r="AF116" s="4" t="s">
        <v>362</v>
      </c>
      <c r="AH116">
        <f>453.6*H116</f>
        <v>764.76959999999997</v>
      </c>
      <c r="AI116">
        <v>308</v>
      </c>
      <c r="AJ116" t="s">
        <v>424</v>
      </c>
      <c r="AK116">
        <f>AB116</f>
        <v>1</v>
      </c>
    </row>
    <row r="117" spans="1:37" x14ac:dyDescent="0.3">
      <c r="A117" s="36" t="s">
        <v>418</v>
      </c>
      <c r="B117" s="1">
        <v>116</v>
      </c>
      <c r="C117" s="1" t="s">
        <v>20</v>
      </c>
      <c r="D117" s="1">
        <v>10</v>
      </c>
      <c r="E117" s="30">
        <v>21</v>
      </c>
      <c r="F117" s="1">
        <v>273</v>
      </c>
      <c r="G117" s="1">
        <v>31</v>
      </c>
      <c r="H117" s="38">
        <v>0.85899999999999999</v>
      </c>
      <c r="I117">
        <v>243</v>
      </c>
      <c r="J117" s="3">
        <v>264</v>
      </c>
      <c r="K117" s="37">
        <v>0</v>
      </c>
      <c r="L117" s="1">
        <v>0</v>
      </c>
      <c r="M117">
        <v>2</v>
      </c>
      <c r="O117" s="3">
        <v>10.394</v>
      </c>
      <c r="P117" s="1">
        <v>10</v>
      </c>
      <c r="Q117" s="1" t="s">
        <v>171</v>
      </c>
      <c r="R117" s="1" t="s">
        <v>24</v>
      </c>
      <c r="S117" s="1">
        <v>1</v>
      </c>
      <c r="T117" s="1" t="s">
        <v>25</v>
      </c>
      <c r="U117" s="1" t="s">
        <v>26</v>
      </c>
      <c r="V117" s="1" t="s">
        <v>27</v>
      </c>
      <c r="W117" s="1"/>
      <c r="X117" s="4">
        <v>1</v>
      </c>
      <c r="Y117" s="4">
        <v>1</v>
      </c>
      <c r="Z117" s="4">
        <v>1</v>
      </c>
      <c r="AA117" s="2"/>
      <c r="AB117" s="2">
        <f>IF(X117="","",IF(X117=Z117, X117,""))</f>
        <v>1</v>
      </c>
      <c r="AC117" s="2">
        <f>IF(AB117="","",A117-AB117)</f>
        <v>2007</v>
      </c>
      <c r="AD117" s="2" t="str">
        <f>IF(Z117="","",IF(X117=Z117,"",1))</f>
        <v/>
      </c>
      <c r="AE117" s="2">
        <f>IF(Z117="","",1)</f>
        <v>1</v>
      </c>
      <c r="AF117" s="4" t="s">
        <v>363</v>
      </c>
      <c r="AH117">
        <f>453.6*H117</f>
        <v>389.64240000000001</v>
      </c>
      <c r="AI117">
        <v>243</v>
      </c>
      <c r="AJ117" t="s">
        <v>424</v>
      </c>
      <c r="AK117">
        <f>AB117</f>
        <v>1</v>
      </c>
    </row>
    <row r="118" spans="1:37" x14ac:dyDescent="0.3">
      <c r="A118" s="36" t="s">
        <v>418</v>
      </c>
      <c r="B118" s="1">
        <v>117</v>
      </c>
      <c r="C118" s="1" t="s">
        <v>20</v>
      </c>
      <c r="D118" s="1">
        <v>10</v>
      </c>
      <c r="E118" s="30">
        <v>21</v>
      </c>
      <c r="F118" s="1">
        <v>273</v>
      </c>
      <c r="G118" s="1">
        <v>32</v>
      </c>
      <c r="H118" s="38">
        <v>0.97099999999999997</v>
      </c>
      <c r="I118">
        <v>242</v>
      </c>
      <c r="J118" s="3">
        <v>267</v>
      </c>
      <c r="K118" s="37">
        <v>0</v>
      </c>
      <c r="L118" s="1">
        <v>0</v>
      </c>
      <c r="M118">
        <v>2</v>
      </c>
      <c r="O118" s="3">
        <v>10.512</v>
      </c>
      <c r="P118" s="1">
        <v>10</v>
      </c>
      <c r="Q118" s="1" t="s">
        <v>172</v>
      </c>
      <c r="R118" s="1" t="s">
        <v>24</v>
      </c>
      <c r="S118" s="1">
        <v>1</v>
      </c>
      <c r="T118" s="1" t="s">
        <v>25</v>
      </c>
      <c r="U118" s="1" t="s">
        <v>26</v>
      </c>
      <c r="V118" s="1" t="s">
        <v>27</v>
      </c>
      <c r="W118" s="1"/>
      <c r="X118" s="4">
        <v>1</v>
      </c>
      <c r="Y118" s="4">
        <v>1</v>
      </c>
      <c r="Z118" s="4">
        <v>1</v>
      </c>
      <c r="AA118" s="2"/>
      <c r="AB118" s="2">
        <f>IF(X118="","",IF(X118=Z118, X118,""))</f>
        <v>1</v>
      </c>
      <c r="AC118" s="2">
        <f>IF(AB118="","",A118-AB118)</f>
        <v>2007</v>
      </c>
      <c r="AD118" s="2" t="str">
        <f>IF(Z118="","",IF(X118=Z118,"",1))</f>
        <v/>
      </c>
      <c r="AE118" s="2">
        <f>IF(Z118="","",1)</f>
        <v>1</v>
      </c>
      <c r="AF118" s="4" t="s">
        <v>364</v>
      </c>
      <c r="AH118">
        <f>453.6*H118</f>
        <v>440.44560000000001</v>
      </c>
      <c r="AI118">
        <v>242</v>
      </c>
      <c r="AJ118" t="s">
        <v>424</v>
      </c>
      <c r="AK118">
        <f>AB118</f>
        <v>1</v>
      </c>
    </row>
    <row r="119" spans="1:37" x14ac:dyDescent="0.3">
      <c r="A119" s="36" t="s">
        <v>418</v>
      </c>
      <c r="B119" s="1">
        <v>118</v>
      </c>
      <c r="C119" s="1" t="s">
        <v>20</v>
      </c>
      <c r="D119" s="1">
        <v>10</v>
      </c>
      <c r="E119" s="30">
        <v>21</v>
      </c>
      <c r="F119" s="1">
        <v>273</v>
      </c>
      <c r="G119" s="1">
        <v>33</v>
      </c>
      <c r="H119" s="38">
        <v>0.64300000000000002</v>
      </c>
      <c r="I119">
        <v>210</v>
      </c>
      <c r="J119" s="3">
        <v>236</v>
      </c>
      <c r="K119" s="37">
        <v>1</v>
      </c>
      <c r="L119" s="1" t="s">
        <v>31</v>
      </c>
      <c r="M119">
        <v>1</v>
      </c>
      <c r="O119" s="3">
        <v>9.2910000000000004</v>
      </c>
      <c r="P119" s="1">
        <v>9</v>
      </c>
      <c r="Q119" s="1" t="s">
        <v>173</v>
      </c>
      <c r="R119" s="1" t="s">
        <v>24</v>
      </c>
      <c r="S119" s="1">
        <v>1</v>
      </c>
      <c r="T119" s="1" t="s">
        <v>25</v>
      </c>
      <c r="U119" s="1" t="s">
        <v>26</v>
      </c>
      <c r="V119" s="1" t="s">
        <v>27</v>
      </c>
      <c r="W119" s="1"/>
      <c r="X119" s="4">
        <v>1</v>
      </c>
      <c r="Y119" s="4">
        <v>1</v>
      </c>
      <c r="Z119" s="4">
        <v>1</v>
      </c>
      <c r="AA119" s="2"/>
      <c r="AB119" s="2">
        <f>IF(X119="","",IF(X119=Z119, X119,""))</f>
        <v>1</v>
      </c>
      <c r="AC119" s="2">
        <f>IF(AB119="","",A119-AB119)</f>
        <v>2007</v>
      </c>
      <c r="AD119" s="2" t="str">
        <f>IF(Z119="","",IF(X119=Z119,"",1))</f>
        <v/>
      </c>
      <c r="AE119" s="2">
        <f>IF(Z119="","",1)</f>
        <v>1</v>
      </c>
      <c r="AF119" s="4" t="s">
        <v>365</v>
      </c>
      <c r="AH119">
        <f>453.6*H119</f>
        <v>291.66480000000001</v>
      </c>
      <c r="AI119">
        <v>210</v>
      </c>
      <c r="AJ119" t="s">
        <v>424</v>
      </c>
      <c r="AK119">
        <f>AB119</f>
        <v>1</v>
      </c>
    </row>
    <row r="120" spans="1:37" x14ac:dyDescent="0.3">
      <c r="A120" s="36" t="s">
        <v>418</v>
      </c>
      <c r="B120" s="1">
        <v>119</v>
      </c>
      <c r="C120" s="1" t="s">
        <v>20</v>
      </c>
      <c r="D120" s="1">
        <v>10</v>
      </c>
      <c r="E120" s="30">
        <v>21</v>
      </c>
      <c r="F120" s="1">
        <v>273</v>
      </c>
      <c r="G120" s="1">
        <v>34</v>
      </c>
      <c r="H120" s="38">
        <v>1.1200000000000001</v>
      </c>
      <c r="I120">
        <v>262</v>
      </c>
      <c r="J120" s="3">
        <v>284</v>
      </c>
      <c r="K120" s="37">
        <v>2</v>
      </c>
      <c r="L120" s="1" t="s">
        <v>31</v>
      </c>
      <c r="M120">
        <v>2</v>
      </c>
      <c r="O120" s="3">
        <v>11.180999999999999</v>
      </c>
      <c r="P120" s="1">
        <v>11</v>
      </c>
      <c r="Q120" s="1" t="s">
        <v>174</v>
      </c>
      <c r="R120" s="1" t="s">
        <v>24</v>
      </c>
      <c r="S120" s="1">
        <v>1</v>
      </c>
      <c r="T120" s="1" t="s">
        <v>25</v>
      </c>
      <c r="U120" s="1" t="s">
        <v>26</v>
      </c>
      <c r="V120" s="1" t="s">
        <v>27</v>
      </c>
      <c r="W120" s="1"/>
      <c r="X120" s="4">
        <v>1</v>
      </c>
      <c r="Y120" s="4">
        <v>1</v>
      </c>
      <c r="Z120" s="4">
        <v>1</v>
      </c>
      <c r="AA120" s="2"/>
      <c r="AB120" s="2">
        <f>IF(X120="","",IF(X120=Z120, X120,""))</f>
        <v>1</v>
      </c>
      <c r="AC120" s="2">
        <f>IF(AB120="","",A120-AB120)</f>
        <v>2007</v>
      </c>
      <c r="AD120" s="2" t="str">
        <f>IF(Z120="","",IF(X120=Z120,"",1))</f>
        <v/>
      </c>
      <c r="AE120" s="2">
        <f>IF(Z120="","",1)</f>
        <v>1</v>
      </c>
      <c r="AF120" s="4" t="s">
        <v>366</v>
      </c>
      <c r="AH120">
        <f>453.6*H120</f>
        <v>508.0320000000001</v>
      </c>
      <c r="AI120">
        <v>262</v>
      </c>
      <c r="AJ120" t="s">
        <v>424</v>
      </c>
      <c r="AK120">
        <f>AB120</f>
        <v>1</v>
      </c>
    </row>
    <row r="121" spans="1:37" x14ac:dyDescent="0.3">
      <c r="A121" s="36" t="s">
        <v>418</v>
      </c>
      <c r="B121" s="1">
        <v>120</v>
      </c>
      <c r="C121" s="1" t="s">
        <v>20</v>
      </c>
      <c r="D121" s="1">
        <v>10</v>
      </c>
      <c r="E121" s="30">
        <v>21</v>
      </c>
      <c r="F121" s="1">
        <v>273</v>
      </c>
      <c r="G121" s="1">
        <v>35</v>
      </c>
      <c r="H121" s="38">
        <v>0.626</v>
      </c>
      <c r="I121">
        <v>217</v>
      </c>
      <c r="J121" s="3">
        <v>237</v>
      </c>
      <c r="K121" s="37">
        <v>0</v>
      </c>
      <c r="L121" s="1">
        <v>0</v>
      </c>
      <c r="M121">
        <v>2</v>
      </c>
      <c r="O121" s="3">
        <v>9.3309999999999995</v>
      </c>
      <c r="P121" s="1">
        <v>9</v>
      </c>
      <c r="Q121" s="1" t="s">
        <v>175</v>
      </c>
      <c r="R121" s="1" t="s">
        <v>24</v>
      </c>
      <c r="S121" s="1">
        <v>1</v>
      </c>
      <c r="T121" s="1" t="s">
        <v>25</v>
      </c>
      <c r="U121" s="1" t="s">
        <v>26</v>
      </c>
      <c r="V121" s="1" t="s">
        <v>27</v>
      </c>
      <c r="W121" s="1"/>
      <c r="X121" s="4">
        <v>1</v>
      </c>
      <c r="Y121" s="4">
        <v>1</v>
      </c>
      <c r="Z121" s="4">
        <v>1</v>
      </c>
      <c r="AA121" s="2"/>
      <c r="AB121" s="2">
        <f>IF(X121="","",IF(X121=Z121, X121,""))</f>
        <v>1</v>
      </c>
      <c r="AC121" s="2">
        <f>IF(AB121="","",A121-AB121)</f>
        <v>2007</v>
      </c>
      <c r="AD121" s="2" t="str">
        <f>IF(Z121="","",IF(X121=Z121,"",1))</f>
        <v/>
      </c>
      <c r="AE121" s="2">
        <f>IF(Z121="","",1)</f>
        <v>1</v>
      </c>
      <c r="AF121" s="4" t="s">
        <v>367</v>
      </c>
      <c r="AH121">
        <f>453.6*H121</f>
        <v>283.95359999999999</v>
      </c>
      <c r="AI121">
        <v>217</v>
      </c>
      <c r="AJ121" t="s">
        <v>424</v>
      </c>
      <c r="AK121">
        <f>AB121</f>
        <v>1</v>
      </c>
    </row>
    <row r="122" spans="1:37" x14ac:dyDescent="0.3">
      <c r="A122" s="36" t="s">
        <v>418</v>
      </c>
      <c r="B122" s="1">
        <v>121</v>
      </c>
      <c r="C122" s="1" t="s">
        <v>20</v>
      </c>
      <c r="D122" s="1">
        <v>10</v>
      </c>
      <c r="E122" s="30">
        <v>21</v>
      </c>
      <c r="F122" s="1">
        <v>273</v>
      </c>
      <c r="G122" s="1">
        <v>36</v>
      </c>
      <c r="H122" s="38">
        <v>0.85199999999999998</v>
      </c>
      <c r="I122">
        <v>234</v>
      </c>
      <c r="J122" s="3">
        <v>254</v>
      </c>
      <c r="K122" s="37">
        <v>0</v>
      </c>
      <c r="L122" s="1">
        <v>0</v>
      </c>
      <c r="M122">
        <v>2</v>
      </c>
      <c r="O122" s="3">
        <v>10</v>
      </c>
      <c r="P122" s="1">
        <v>10</v>
      </c>
      <c r="Q122" s="1" t="s">
        <v>176</v>
      </c>
      <c r="R122" s="1" t="s">
        <v>24</v>
      </c>
      <c r="S122" s="1">
        <v>1</v>
      </c>
      <c r="T122" s="1" t="s">
        <v>25</v>
      </c>
      <c r="U122" s="1" t="s">
        <v>26</v>
      </c>
      <c r="V122" s="1" t="s">
        <v>27</v>
      </c>
      <c r="W122" s="1"/>
      <c r="X122" s="4">
        <v>1</v>
      </c>
      <c r="Y122" s="4">
        <v>1</v>
      </c>
      <c r="Z122" s="4">
        <v>1</v>
      </c>
      <c r="AA122" s="2"/>
      <c r="AB122" s="2">
        <f>IF(X122="","",IF(X122=Z122, X122,""))</f>
        <v>1</v>
      </c>
      <c r="AC122" s="2">
        <f>IF(AB122="","",A122-AB122)</f>
        <v>2007</v>
      </c>
      <c r="AD122" s="2" t="str">
        <f>IF(Z122="","",IF(X122=Z122,"",1))</f>
        <v/>
      </c>
      <c r="AE122" s="2">
        <f>IF(Z122="","",1)</f>
        <v>1</v>
      </c>
      <c r="AF122" s="4" t="s">
        <v>368</v>
      </c>
      <c r="AH122">
        <f>453.6*H122</f>
        <v>386.46719999999999</v>
      </c>
      <c r="AI122">
        <v>234</v>
      </c>
      <c r="AJ122" t="s">
        <v>424</v>
      </c>
      <c r="AK122">
        <f>AB122</f>
        <v>1</v>
      </c>
    </row>
    <row r="123" spans="1:37" x14ac:dyDescent="0.3">
      <c r="A123" s="36" t="s">
        <v>418</v>
      </c>
      <c r="B123" s="1">
        <v>122</v>
      </c>
      <c r="C123" s="1" t="s">
        <v>20</v>
      </c>
      <c r="D123" s="1">
        <v>10</v>
      </c>
      <c r="E123" s="30">
        <v>21</v>
      </c>
      <c r="F123" s="1">
        <v>273</v>
      </c>
      <c r="G123" s="1">
        <v>37</v>
      </c>
      <c r="H123" s="38">
        <v>1.0049999999999999</v>
      </c>
      <c r="I123">
        <v>244</v>
      </c>
      <c r="J123" s="3">
        <v>266</v>
      </c>
      <c r="K123" s="37">
        <v>2</v>
      </c>
      <c r="L123" s="1" t="s">
        <v>31</v>
      </c>
      <c r="M123">
        <v>2</v>
      </c>
      <c r="O123" s="3">
        <v>10.472</v>
      </c>
      <c r="P123" s="1">
        <v>10</v>
      </c>
      <c r="Q123" s="1" t="s">
        <v>177</v>
      </c>
      <c r="R123" s="1" t="s">
        <v>24</v>
      </c>
      <c r="S123" s="1">
        <v>1</v>
      </c>
      <c r="T123" s="1" t="s">
        <v>25</v>
      </c>
      <c r="U123" s="1" t="s">
        <v>26</v>
      </c>
      <c r="V123" s="1" t="s">
        <v>27</v>
      </c>
      <c r="W123" s="1"/>
      <c r="X123" s="4">
        <v>1</v>
      </c>
      <c r="Y123" s="4">
        <v>1</v>
      </c>
      <c r="Z123" s="4">
        <v>1</v>
      </c>
      <c r="AA123" s="2"/>
      <c r="AB123" s="2">
        <f>IF(X123="","",IF(X123=Z123, X123,""))</f>
        <v>1</v>
      </c>
      <c r="AC123" s="2">
        <f>IF(AB123="","",A123-AB123)</f>
        <v>2007</v>
      </c>
      <c r="AD123" s="2" t="str">
        <f>IF(Z123="","",IF(X123=Z123,"",1))</f>
        <v/>
      </c>
      <c r="AE123" s="2">
        <f>IF(Z123="","",1)</f>
        <v>1</v>
      </c>
      <c r="AF123" s="4" t="s">
        <v>369</v>
      </c>
      <c r="AH123">
        <f>453.6*H123</f>
        <v>455.86799999999999</v>
      </c>
      <c r="AI123">
        <v>244</v>
      </c>
      <c r="AJ123" t="s">
        <v>424</v>
      </c>
      <c r="AK123">
        <f>AB123</f>
        <v>1</v>
      </c>
    </row>
    <row r="124" spans="1:37" x14ac:dyDescent="0.3">
      <c r="A124" s="36" t="s">
        <v>418</v>
      </c>
      <c r="B124" s="1">
        <v>123</v>
      </c>
      <c r="C124" s="1" t="s">
        <v>20</v>
      </c>
      <c r="D124" s="1">
        <v>10</v>
      </c>
      <c r="E124" s="30">
        <v>21</v>
      </c>
      <c r="F124" s="1">
        <v>273</v>
      </c>
      <c r="G124" s="1">
        <v>38</v>
      </c>
      <c r="H124" s="38">
        <v>0.86499999999999999</v>
      </c>
      <c r="I124">
        <v>239</v>
      </c>
      <c r="J124" s="3">
        <v>261</v>
      </c>
      <c r="K124" s="37">
        <v>0</v>
      </c>
      <c r="L124" s="1">
        <v>0</v>
      </c>
      <c r="M124">
        <v>2</v>
      </c>
      <c r="O124" s="3">
        <v>10.276</v>
      </c>
      <c r="P124" s="1">
        <v>10</v>
      </c>
      <c r="Q124" s="1" t="s">
        <v>178</v>
      </c>
      <c r="R124" s="1" t="s">
        <v>24</v>
      </c>
      <c r="S124" s="1">
        <v>1</v>
      </c>
      <c r="T124" s="1" t="s">
        <v>25</v>
      </c>
      <c r="U124" s="1" t="s">
        <v>26</v>
      </c>
      <c r="V124" s="1" t="s">
        <v>27</v>
      </c>
      <c r="W124" s="1"/>
      <c r="X124" s="4">
        <v>1</v>
      </c>
      <c r="Y124" s="4">
        <v>1</v>
      </c>
      <c r="Z124" s="4">
        <v>1</v>
      </c>
      <c r="AA124" s="2"/>
      <c r="AB124" s="2">
        <f>IF(X124="","",IF(X124=Z124, X124,""))</f>
        <v>1</v>
      </c>
      <c r="AC124" s="2">
        <f>IF(AB124="","",A124-AB124)</f>
        <v>2007</v>
      </c>
      <c r="AD124" s="2" t="str">
        <f>IF(Z124="","",IF(X124=Z124,"",1))</f>
        <v/>
      </c>
      <c r="AE124" s="2">
        <f>IF(Z124="","",1)</f>
        <v>1</v>
      </c>
      <c r="AF124" s="4" t="s">
        <v>370</v>
      </c>
      <c r="AH124">
        <f>453.6*H124</f>
        <v>392.36400000000003</v>
      </c>
      <c r="AI124">
        <v>239</v>
      </c>
      <c r="AJ124" t="s">
        <v>424</v>
      </c>
      <c r="AK124">
        <f>AB124</f>
        <v>1</v>
      </c>
    </row>
    <row r="125" spans="1:37" x14ac:dyDescent="0.3">
      <c r="A125" s="36" t="s">
        <v>418</v>
      </c>
      <c r="B125" s="1">
        <v>124</v>
      </c>
      <c r="C125" s="1" t="s">
        <v>20</v>
      </c>
      <c r="D125" s="1">
        <v>10</v>
      </c>
      <c r="E125" s="30">
        <v>21</v>
      </c>
      <c r="F125" s="1">
        <v>273</v>
      </c>
      <c r="G125" s="1">
        <v>39</v>
      </c>
      <c r="H125" s="38">
        <v>0.97699999999999998</v>
      </c>
      <c r="I125">
        <v>247</v>
      </c>
      <c r="J125" s="3">
        <v>271</v>
      </c>
      <c r="K125" s="37">
        <v>1</v>
      </c>
      <c r="L125" s="1" t="s">
        <v>31</v>
      </c>
      <c r="M125">
        <v>1</v>
      </c>
      <c r="O125" s="3">
        <v>10.669</v>
      </c>
      <c r="P125" s="1">
        <v>10</v>
      </c>
      <c r="Q125" s="1" t="s">
        <v>179</v>
      </c>
      <c r="R125" s="1" t="s">
        <v>24</v>
      </c>
      <c r="S125" s="1">
        <v>1</v>
      </c>
      <c r="T125" s="1" t="s">
        <v>25</v>
      </c>
      <c r="U125" s="1" t="s">
        <v>26</v>
      </c>
      <c r="V125" s="1" t="s">
        <v>27</v>
      </c>
      <c r="W125" s="1"/>
      <c r="X125" s="4">
        <v>1</v>
      </c>
      <c r="Y125" s="4">
        <v>1</v>
      </c>
      <c r="Z125" s="4">
        <v>1</v>
      </c>
      <c r="AA125">
        <v>1</v>
      </c>
      <c r="AB125" s="2">
        <f>IF(X125="","",IF(X125=Z125, X125,""))</f>
        <v>1</v>
      </c>
      <c r="AC125" s="2">
        <f>IF(AB125="","",A125-AB125)</f>
        <v>2007</v>
      </c>
      <c r="AD125" s="2" t="str">
        <f>IF(Z125="","",IF(X125=Z125,"",1))</f>
        <v/>
      </c>
      <c r="AE125" s="2">
        <f>IF(Z125="","",1)</f>
        <v>1</v>
      </c>
      <c r="AF125" s="4" t="s">
        <v>371</v>
      </c>
      <c r="AG125">
        <v>1</v>
      </c>
      <c r="AH125">
        <f>453.6*H125</f>
        <v>443.16720000000004</v>
      </c>
      <c r="AI125">
        <v>247</v>
      </c>
      <c r="AJ125" t="s">
        <v>424</v>
      </c>
      <c r="AK125">
        <f>AB125</f>
        <v>1</v>
      </c>
    </row>
    <row r="126" spans="1:37" x14ac:dyDescent="0.3">
      <c r="A126" s="36" t="s">
        <v>418</v>
      </c>
      <c r="B126" s="1">
        <v>125</v>
      </c>
      <c r="C126" s="1" t="s">
        <v>20</v>
      </c>
      <c r="D126" s="1">
        <v>10</v>
      </c>
      <c r="E126" s="30">
        <v>21</v>
      </c>
      <c r="F126" s="1">
        <v>273</v>
      </c>
      <c r="G126" s="1">
        <v>40</v>
      </c>
      <c r="H126" s="38">
        <v>0.93300000000000005</v>
      </c>
      <c r="I126">
        <v>243</v>
      </c>
      <c r="J126" s="3">
        <v>259</v>
      </c>
      <c r="K126" s="37">
        <v>0</v>
      </c>
      <c r="L126" s="1">
        <v>0</v>
      </c>
      <c r="M126">
        <v>1</v>
      </c>
      <c r="O126" s="3">
        <v>10.196999999999999</v>
      </c>
      <c r="P126" s="1">
        <v>10</v>
      </c>
      <c r="Q126" s="1" t="s">
        <v>180</v>
      </c>
      <c r="R126" s="1" t="s">
        <v>24</v>
      </c>
      <c r="S126" s="1">
        <v>1</v>
      </c>
      <c r="T126" s="1" t="s">
        <v>25</v>
      </c>
      <c r="U126" s="1" t="s">
        <v>26</v>
      </c>
      <c r="V126" s="1" t="s">
        <v>27</v>
      </c>
      <c r="W126" s="1"/>
      <c r="X126" s="4">
        <v>1</v>
      </c>
      <c r="Y126" s="4">
        <v>1</v>
      </c>
      <c r="Z126" s="4">
        <v>1</v>
      </c>
      <c r="AA126" s="2"/>
      <c r="AB126" s="2">
        <f>IF(X126="","",IF(X126=Z126, X126,""))</f>
        <v>1</v>
      </c>
      <c r="AC126" s="2">
        <f>IF(AB126="","",A126-AB126)</f>
        <v>2007</v>
      </c>
      <c r="AD126" s="2" t="str">
        <f>IF(Z126="","",IF(X126=Z126,"",1))</f>
        <v/>
      </c>
      <c r="AE126" s="2">
        <f>IF(Z126="","",1)</f>
        <v>1</v>
      </c>
      <c r="AF126" s="4" t="s">
        <v>372</v>
      </c>
      <c r="AH126">
        <f>453.6*H126</f>
        <v>423.20880000000005</v>
      </c>
      <c r="AI126">
        <v>243</v>
      </c>
      <c r="AJ126" t="s">
        <v>424</v>
      </c>
      <c r="AK126">
        <f>AB126</f>
        <v>1</v>
      </c>
    </row>
    <row r="127" spans="1:37" x14ac:dyDescent="0.3">
      <c r="A127" s="36" t="s">
        <v>418</v>
      </c>
      <c r="B127" s="1">
        <v>126</v>
      </c>
      <c r="C127" s="1" t="s">
        <v>20</v>
      </c>
      <c r="D127" s="1">
        <v>10</v>
      </c>
      <c r="E127" s="30">
        <v>21</v>
      </c>
      <c r="F127" s="1">
        <v>273</v>
      </c>
      <c r="G127" s="1">
        <v>41</v>
      </c>
      <c r="H127" s="38">
        <v>0.58599999999999997</v>
      </c>
      <c r="I127">
        <v>208</v>
      </c>
      <c r="J127" s="3">
        <v>230</v>
      </c>
      <c r="K127" s="37">
        <v>1</v>
      </c>
      <c r="L127" s="1" t="s">
        <v>31</v>
      </c>
      <c r="M127">
        <v>1</v>
      </c>
      <c r="O127" s="3">
        <v>9.0549999999999997</v>
      </c>
      <c r="P127" s="1">
        <v>9</v>
      </c>
      <c r="Q127" s="1" t="s">
        <v>181</v>
      </c>
      <c r="R127" s="1" t="s">
        <v>24</v>
      </c>
      <c r="S127" s="1">
        <v>1</v>
      </c>
      <c r="T127" s="1" t="s">
        <v>25</v>
      </c>
      <c r="U127" s="1" t="s">
        <v>26</v>
      </c>
      <c r="V127" s="1" t="s">
        <v>27</v>
      </c>
      <c r="W127" s="1"/>
      <c r="X127" s="4">
        <v>1</v>
      </c>
      <c r="Y127" s="4">
        <v>1</v>
      </c>
      <c r="Z127" s="4">
        <v>1</v>
      </c>
      <c r="AA127">
        <v>1</v>
      </c>
      <c r="AB127" s="2">
        <f>IF(X127="","",IF(X127=Z127, X127,""))</f>
        <v>1</v>
      </c>
      <c r="AC127" s="2">
        <f>IF(AB127="","",A127-AB127)</f>
        <v>2007</v>
      </c>
      <c r="AD127" s="2" t="str">
        <f>IF(Z127="","",IF(X127=Z127,"",1))</f>
        <v/>
      </c>
      <c r="AE127" s="2">
        <f>IF(Z127="","",1)</f>
        <v>1</v>
      </c>
      <c r="AF127" s="4" t="s">
        <v>373</v>
      </c>
      <c r="AG127">
        <v>1</v>
      </c>
      <c r="AH127">
        <f>453.6*H127</f>
        <v>265.80959999999999</v>
      </c>
      <c r="AI127">
        <v>208</v>
      </c>
      <c r="AJ127" t="s">
        <v>424</v>
      </c>
      <c r="AK127">
        <f>AB127</f>
        <v>1</v>
      </c>
    </row>
    <row r="128" spans="1:37" x14ac:dyDescent="0.3">
      <c r="A128" s="36" t="s">
        <v>418</v>
      </c>
      <c r="B128" s="1">
        <v>127</v>
      </c>
      <c r="C128" s="1" t="s">
        <v>20</v>
      </c>
      <c r="D128" s="1">
        <v>10</v>
      </c>
      <c r="E128" s="30">
        <v>21</v>
      </c>
      <c r="F128" s="1">
        <v>273</v>
      </c>
      <c r="G128" s="1">
        <v>42</v>
      </c>
      <c r="H128" s="38">
        <v>0.70799999999999996</v>
      </c>
      <c r="I128">
        <v>225</v>
      </c>
      <c r="J128" s="3">
        <v>245</v>
      </c>
      <c r="K128" s="37">
        <v>2</v>
      </c>
      <c r="L128" s="1" t="s">
        <v>31</v>
      </c>
      <c r="M128">
        <v>2</v>
      </c>
      <c r="O128" s="3">
        <v>9.6460000000000008</v>
      </c>
      <c r="P128" s="1">
        <v>9</v>
      </c>
      <c r="Q128" s="1" t="s">
        <v>182</v>
      </c>
      <c r="R128" s="1" t="s">
        <v>24</v>
      </c>
      <c r="S128" s="1">
        <v>1</v>
      </c>
      <c r="T128" s="1" t="s">
        <v>25</v>
      </c>
      <c r="U128" s="1" t="s">
        <v>26</v>
      </c>
      <c r="V128" s="1" t="s">
        <v>27</v>
      </c>
      <c r="W128" s="1"/>
      <c r="X128" s="4">
        <v>1</v>
      </c>
      <c r="Y128" s="4">
        <v>1</v>
      </c>
      <c r="Z128" s="4">
        <v>1</v>
      </c>
      <c r="AA128" s="2"/>
      <c r="AB128" s="2">
        <f>IF(X128="","",IF(X128=Z128, X128,""))</f>
        <v>1</v>
      </c>
      <c r="AC128" s="2">
        <f>IF(AB128="","",A128-AB128)</f>
        <v>2007</v>
      </c>
      <c r="AD128" s="2" t="str">
        <f>IF(Z128="","",IF(X128=Z128,"",1))</f>
        <v/>
      </c>
      <c r="AE128" s="2">
        <f>IF(Z128="","",1)</f>
        <v>1</v>
      </c>
      <c r="AF128" s="4" t="s">
        <v>374</v>
      </c>
      <c r="AH128">
        <f>453.6*H128</f>
        <v>321.14879999999999</v>
      </c>
      <c r="AI128">
        <v>225</v>
      </c>
      <c r="AJ128" t="s">
        <v>424</v>
      </c>
      <c r="AK128">
        <f>AB128</f>
        <v>1</v>
      </c>
    </row>
    <row r="129" spans="1:37" x14ac:dyDescent="0.3">
      <c r="A129" s="36" t="s">
        <v>418</v>
      </c>
      <c r="B129" s="1">
        <v>128</v>
      </c>
      <c r="C129" s="1" t="s">
        <v>20</v>
      </c>
      <c r="D129" s="1">
        <v>10</v>
      </c>
      <c r="E129" s="30">
        <v>21</v>
      </c>
      <c r="F129" s="1">
        <v>273</v>
      </c>
      <c r="G129" s="1">
        <v>43</v>
      </c>
      <c r="H129" s="38">
        <v>1.196</v>
      </c>
      <c r="I129">
        <v>260</v>
      </c>
      <c r="J129" s="3">
        <v>287</v>
      </c>
      <c r="K129" s="37">
        <v>1</v>
      </c>
      <c r="L129" s="1" t="s">
        <v>31</v>
      </c>
      <c r="M129">
        <v>1</v>
      </c>
      <c r="O129" s="3">
        <v>11.298999999999999</v>
      </c>
      <c r="P129" s="1">
        <v>11</v>
      </c>
      <c r="Q129" s="1" t="s">
        <v>183</v>
      </c>
      <c r="R129" s="1" t="s">
        <v>24</v>
      </c>
      <c r="S129" s="1">
        <v>1</v>
      </c>
      <c r="T129" s="1" t="s">
        <v>25</v>
      </c>
      <c r="U129" s="1" t="s">
        <v>26</v>
      </c>
      <c r="V129" s="1" t="s">
        <v>27</v>
      </c>
      <c r="W129" s="1"/>
      <c r="X129" s="4">
        <v>1</v>
      </c>
      <c r="Y129" s="4">
        <v>1</v>
      </c>
      <c r="Z129" s="4">
        <v>1</v>
      </c>
      <c r="AA129" s="2"/>
      <c r="AB129" s="2">
        <f>IF(X129="","",IF(X129=Z129, X129,""))</f>
        <v>1</v>
      </c>
      <c r="AC129" s="2">
        <f>IF(AB129="","",A129-AB129)</f>
        <v>2007</v>
      </c>
      <c r="AD129" s="2" t="str">
        <f>IF(Z129="","",IF(X129=Z129,"",1))</f>
        <v/>
      </c>
      <c r="AE129" s="2">
        <f>IF(Z129="","",1)</f>
        <v>1</v>
      </c>
      <c r="AF129" s="4" t="s">
        <v>375</v>
      </c>
      <c r="AH129">
        <f>453.6*H129</f>
        <v>542.50559999999996</v>
      </c>
      <c r="AI129">
        <v>260</v>
      </c>
      <c r="AJ129" t="s">
        <v>424</v>
      </c>
      <c r="AK129">
        <f>AB129</f>
        <v>1</v>
      </c>
    </row>
    <row r="130" spans="1:37" x14ac:dyDescent="0.3">
      <c r="A130" s="36" t="s">
        <v>418</v>
      </c>
      <c r="B130" s="1">
        <v>129</v>
      </c>
      <c r="C130" s="1" t="s">
        <v>20</v>
      </c>
      <c r="D130" s="1">
        <v>10</v>
      </c>
      <c r="E130" s="30">
        <v>21</v>
      </c>
      <c r="F130" s="1">
        <v>273</v>
      </c>
      <c r="G130" s="1">
        <v>44</v>
      </c>
      <c r="H130" s="38">
        <v>0.92500000000000004</v>
      </c>
      <c r="I130">
        <v>243</v>
      </c>
      <c r="J130" s="3">
        <v>264</v>
      </c>
      <c r="K130" s="37">
        <v>2</v>
      </c>
      <c r="L130" s="1" t="s">
        <v>31</v>
      </c>
      <c r="M130">
        <v>2</v>
      </c>
      <c r="O130" s="3">
        <v>10.394</v>
      </c>
      <c r="P130" s="1">
        <v>10</v>
      </c>
      <c r="Q130" s="1" t="s">
        <v>184</v>
      </c>
      <c r="R130" s="1" t="s">
        <v>24</v>
      </c>
      <c r="S130" s="1">
        <v>1</v>
      </c>
      <c r="T130" s="1" t="s">
        <v>25</v>
      </c>
      <c r="U130" s="1" t="s">
        <v>26</v>
      </c>
      <c r="V130" s="1" t="s">
        <v>27</v>
      </c>
      <c r="W130" s="1"/>
      <c r="X130" s="4">
        <v>1</v>
      </c>
      <c r="Y130" s="4">
        <v>1</v>
      </c>
      <c r="Z130" s="4">
        <v>1</v>
      </c>
      <c r="AA130" s="2"/>
      <c r="AB130" s="2">
        <f>IF(X130="","",IF(X130=Z130, X130,""))</f>
        <v>1</v>
      </c>
      <c r="AC130" s="2">
        <f>IF(AB130="","",A130-AB130)</f>
        <v>2007</v>
      </c>
      <c r="AD130" s="2" t="str">
        <f>IF(Z130="","",IF(X130=Z130,"",1))</f>
        <v/>
      </c>
      <c r="AE130" s="2">
        <f>IF(Z130="","",1)</f>
        <v>1</v>
      </c>
      <c r="AF130" s="4" t="s">
        <v>376</v>
      </c>
      <c r="AH130">
        <f>453.6*H130</f>
        <v>419.58000000000004</v>
      </c>
      <c r="AI130">
        <v>243</v>
      </c>
      <c r="AJ130" t="s">
        <v>424</v>
      </c>
      <c r="AK130">
        <f>AB130</f>
        <v>1</v>
      </c>
    </row>
    <row r="131" spans="1:37" x14ac:dyDescent="0.3">
      <c r="A131" s="36" t="s">
        <v>418</v>
      </c>
      <c r="B131" s="1">
        <v>130</v>
      </c>
      <c r="C131" s="1" t="s">
        <v>20</v>
      </c>
      <c r="D131" s="1">
        <v>10</v>
      </c>
      <c r="E131" s="30">
        <v>21</v>
      </c>
      <c r="F131" s="1">
        <v>273</v>
      </c>
      <c r="G131" s="1">
        <v>45</v>
      </c>
      <c r="H131" s="38">
        <v>0.97799999999999998</v>
      </c>
      <c r="I131">
        <v>250</v>
      </c>
      <c r="J131" s="35">
        <v>270</v>
      </c>
      <c r="K131" s="37">
        <v>2</v>
      </c>
      <c r="L131" s="31" t="s">
        <v>31</v>
      </c>
      <c r="M131">
        <v>2</v>
      </c>
      <c r="N131" s="31"/>
      <c r="O131" s="34">
        <v>10.984</v>
      </c>
      <c r="P131" s="1">
        <v>10</v>
      </c>
      <c r="Q131" s="1" t="s">
        <v>185</v>
      </c>
      <c r="R131" s="1" t="s">
        <v>24</v>
      </c>
      <c r="S131" s="1">
        <v>1</v>
      </c>
      <c r="T131" s="1" t="s">
        <v>25</v>
      </c>
      <c r="U131" s="1" t="s">
        <v>26</v>
      </c>
      <c r="V131" s="1" t="s">
        <v>27</v>
      </c>
      <c r="W131" s="1"/>
      <c r="X131" s="4">
        <v>1</v>
      </c>
      <c r="Y131" s="4">
        <v>1</v>
      </c>
      <c r="Z131" s="4">
        <v>1</v>
      </c>
      <c r="AA131" s="2"/>
      <c r="AB131" s="2">
        <f>IF(X131="","",IF(X131=Z131, X131,""))</f>
        <v>1</v>
      </c>
      <c r="AC131" s="2">
        <f>IF(AB131="","",A131-AB131)</f>
        <v>2007</v>
      </c>
      <c r="AD131" s="2" t="str">
        <f>IF(Z131="","",IF(X131=Z131,"",1))</f>
        <v/>
      </c>
      <c r="AE131" s="2">
        <f>IF(Z131="","",1)</f>
        <v>1</v>
      </c>
      <c r="AF131" s="4" t="s">
        <v>377</v>
      </c>
      <c r="AH131">
        <f>453.6*H131</f>
        <v>443.62080000000003</v>
      </c>
      <c r="AI131">
        <v>250</v>
      </c>
      <c r="AJ131" t="s">
        <v>424</v>
      </c>
      <c r="AK131">
        <f>AB131</f>
        <v>1</v>
      </c>
    </row>
    <row r="132" spans="1:37" x14ac:dyDescent="0.3">
      <c r="A132" s="36" t="s">
        <v>418</v>
      </c>
      <c r="B132" s="1">
        <v>131</v>
      </c>
      <c r="C132" s="1" t="s">
        <v>20</v>
      </c>
      <c r="D132" s="1">
        <v>10</v>
      </c>
      <c r="E132" s="30">
        <v>21</v>
      </c>
      <c r="F132" s="1">
        <v>273</v>
      </c>
      <c r="G132" s="1">
        <v>46</v>
      </c>
      <c r="H132" s="38">
        <v>0.75900000000000001</v>
      </c>
      <c r="I132">
        <v>236</v>
      </c>
      <c r="J132" s="3">
        <v>258</v>
      </c>
      <c r="K132" s="37">
        <v>2</v>
      </c>
      <c r="L132" s="1" t="s">
        <v>31</v>
      </c>
      <c r="M132">
        <v>2</v>
      </c>
      <c r="O132" s="3">
        <v>10.157</v>
      </c>
      <c r="P132" s="1">
        <v>10</v>
      </c>
      <c r="Q132" s="1" t="s">
        <v>186</v>
      </c>
      <c r="R132" s="1" t="s">
        <v>24</v>
      </c>
      <c r="S132" s="1">
        <v>1</v>
      </c>
      <c r="T132" s="1" t="s">
        <v>25</v>
      </c>
      <c r="U132" s="1" t="s">
        <v>26</v>
      </c>
      <c r="V132" s="1" t="s">
        <v>27</v>
      </c>
      <c r="W132" s="1"/>
      <c r="X132" s="4">
        <v>1</v>
      </c>
      <c r="Y132" s="4">
        <v>1</v>
      </c>
      <c r="Z132" s="4">
        <v>1</v>
      </c>
      <c r="AA132" s="2"/>
      <c r="AB132" s="2">
        <f>IF(X132="","",IF(X132=Z132, X132,""))</f>
        <v>1</v>
      </c>
      <c r="AC132" s="2">
        <f>IF(AB132="","",A132-AB132)</f>
        <v>2007</v>
      </c>
      <c r="AD132" s="2" t="str">
        <f>IF(Z132="","",IF(X132=Z132,"",1))</f>
        <v/>
      </c>
      <c r="AE132" s="2">
        <f>IF(Z132="","",1)</f>
        <v>1</v>
      </c>
      <c r="AF132" s="4" t="s">
        <v>378</v>
      </c>
      <c r="AH132">
        <f>453.6*H132</f>
        <v>344.2824</v>
      </c>
      <c r="AI132">
        <v>236</v>
      </c>
      <c r="AJ132" t="s">
        <v>424</v>
      </c>
      <c r="AK132">
        <f>AB132</f>
        <v>1</v>
      </c>
    </row>
    <row r="133" spans="1:37" x14ac:dyDescent="0.3">
      <c r="A133" s="36" t="s">
        <v>418</v>
      </c>
      <c r="B133" s="1">
        <v>132</v>
      </c>
      <c r="C133" s="1" t="s">
        <v>20</v>
      </c>
      <c r="D133" s="1">
        <v>10</v>
      </c>
      <c r="E133" s="30">
        <v>21</v>
      </c>
      <c r="F133" s="1">
        <v>273</v>
      </c>
      <c r="G133" s="1">
        <v>47</v>
      </c>
      <c r="H133" s="38">
        <v>1.1639999999999999</v>
      </c>
      <c r="I133">
        <v>258</v>
      </c>
      <c r="J133" s="3">
        <v>284</v>
      </c>
      <c r="K133" s="37">
        <v>2</v>
      </c>
      <c r="L133" s="1" t="s">
        <v>31</v>
      </c>
      <c r="M133">
        <v>2</v>
      </c>
      <c r="O133" s="3">
        <v>11.180999999999999</v>
      </c>
      <c r="P133" s="1">
        <v>11</v>
      </c>
      <c r="Q133" s="1" t="s">
        <v>187</v>
      </c>
      <c r="R133" s="1" t="s">
        <v>24</v>
      </c>
      <c r="S133" s="1">
        <v>1</v>
      </c>
      <c r="T133" s="1" t="s">
        <v>25</v>
      </c>
      <c r="U133" s="1" t="s">
        <v>26</v>
      </c>
      <c r="V133" s="1" t="s">
        <v>27</v>
      </c>
      <c r="W133" s="1"/>
      <c r="X133" s="4">
        <v>1</v>
      </c>
      <c r="Y133" s="4">
        <v>1</v>
      </c>
      <c r="Z133" s="4">
        <v>1</v>
      </c>
      <c r="AA133" s="2"/>
      <c r="AB133" s="2">
        <f>IF(X133="","",IF(X133=Z133, X133,""))</f>
        <v>1</v>
      </c>
      <c r="AC133" s="2">
        <f>IF(AB133="","",A133-AB133)</f>
        <v>2007</v>
      </c>
      <c r="AD133" s="2" t="str">
        <f>IF(Z133="","",IF(X133=Z133,"",1))</f>
        <v/>
      </c>
      <c r="AE133" s="2">
        <f>IF(Z133="","",1)</f>
        <v>1</v>
      </c>
      <c r="AF133" s="4" t="s">
        <v>379</v>
      </c>
      <c r="AH133">
        <f>453.6*H133</f>
        <v>527.99040000000002</v>
      </c>
      <c r="AI133">
        <v>258</v>
      </c>
      <c r="AJ133" t="s">
        <v>424</v>
      </c>
      <c r="AK133">
        <f>AB133</f>
        <v>1</v>
      </c>
    </row>
    <row r="134" spans="1:37" x14ac:dyDescent="0.3">
      <c r="A134" s="36" t="s">
        <v>418</v>
      </c>
      <c r="B134" s="1">
        <v>133</v>
      </c>
      <c r="C134" s="1" t="s">
        <v>20</v>
      </c>
      <c r="D134" s="1">
        <v>10</v>
      </c>
      <c r="E134" s="30">
        <v>21</v>
      </c>
      <c r="F134" s="1">
        <v>273</v>
      </c>
      <c r="G134" s="1">
        <v>48</v>
      </c>
      <c r="H134" s="38">
        <v>1.1040000000000001</v>
      </c>
      <c r="I134">
        <v>261</v>
      </c>
      <c r="J134" s="3">
        <v>281</v>
      </c>
      <c r="K134" s="37">
        <v>2</v>
      </c>
      <c r="L134" s="1" t="s">
        <v>31</v>
      </c>
      <c r="M134">
        <v>2</v>
      </c>
      <c r="O134" s="3">
        <v>11.063000000000001</v>
      </c>
      <c r="P134" s="1">
        <v>11</v>
      </c>
      <c r="Q134" s="1" t="s">
        <v>188</v>
      </c>
      <c r="R134" s="1" t="s">
        <v>24</v>
      </c>
      <c r="S134" s="1">
        <v>1</v>
      </c>
      <c r="T134" s="1" t="s">
        <v>25</v>
      </c>
      <c r="U134" s="1" t="s">
        <v>26</v>
      </c>
      <c r="V134" s="1" t="s">
        <v>27</v>
      </c>
      <c r="W134" s="1"/>
      <c r="X134" s="4">
        <v>1</v>
      </c>
      <c r="Y134" s="4">
        <v>1</v>
      </c>
      <c r="Z134" s="4">
        <v>1</v>
      </c>
      <c r="AA134">
        <v>1</v>
      </c>
      <c r="AB134" s="2">
        <f>IF(X134="","",IF(X134=Z134, X134,""))</f>
        <v>1</v>
      </c>
      <c r="AC134" s="2">
        <f>IF(AB134="","",A134-AB134)</f>
        <v>2007</v>
      </c>
      <c r="AD134" s="2" t="str">
        <f>IF(Z134="","",IF(X134=Z134,"",1))</f>
        <v/>
      </c>
      <c r="AE134" s="2">
        <f>IF(Z134="","",1)</f>
        <v>1</v>
      </c>
      <c r="AF134" s="4" t="s">
        <v>380</v>
      </c>
      <c r="AG134">
        <v>1</v>
      </c>
      <c r="AH134">
        <f>453.6*H134</f>
        <v>500.77440000000007</v>
      </c>
      <c r="AI134">
        <v>261</v>
      </c>
      <c r="AJ134" t="s">
        <v>424</v>
      </c>
      <c r="AK134">
        <f>AB134</f>
        <v>1</v>
      </c>
    </row>
    <row r="135" spans="1:37" x14ac:dyDescent="0.3">
      <c r="A135" s="36" t="s">
        <v>418</v>
      </c>
      <c r="B135" s="1">
        <v>134</v>
      </c>
      <c r="C135" s="1" t="s">
        <v>20</v>
      </c>
      <c r="D135" s="1">
        <v>10</v>
      </c>
      <c r="E135" s="30">
        <v>21</v>
      </c>
      <c r="F135" s="1">
        <v>273</v>
      </c>
      <c r="G135" s="1">
        <v>49</v>
      </c>
      <c r="H135" s="38">
        <v>0.879</v>
      </c>
      <c r="I135">
        <v>236</v>
      </c>
      <c r="J135" s="3">
        <v>260</v>
      </c>
      <c r="K135" s="37">
        <v>2</v>
      </c>
      <c r="L135" s="1" t="s">
        <v>31</v>
      </c>
      <c r="M135">
        <v>2</v>
      </c>
      <c r="O135" s="3">
        <v>10.236000000000001</v>
      </c>
      <c r="P135" s="1">
        <v>10</v>
      </c>
      <c r="Q135" s="1" t="s">
        <v>189</v>
      </c>
      <c r="R135" s="1" t="s">
        <v>24</v>
      </c>
      <c r="S135" s="1">
        <v>1</v>
      </c>
      <c r="T135" s="1" t="s">
        <v>25</v>
      </c>
      <c r="U135" s="1" t="s">
        <v>26</v>
      </c>
      <c r="V135" s="1" t="s">
        <v>27</v>
      </c>
      <c r="W135" s="1"/>
      <c r="X135" s="4">
        <v>1</v>
      </c>
      <c r="Y135" s="4">
        <v>1</v>
      </c>
      <c r="Z135" s="4">
        <v>1</v>
      </c>
      <c r="AA135">
        <v>1</v>
      </c>
      <c r="AB135" s="2">
        <f>IF(X135="","",IF(X135=Z135, X135,""))</f>
        <v>1</v>
      </c>
      <c r="AC135" s="2">
        <f>IF(AB135="","",A135-AB135)</f>
        <v>2007</v>
      </c>
      <c r="AD135" s="2" t="str">
        <f>IF(Z135="","",IF(X135=Z135,"",1))</f>
        <v/>
      </c>
      <c r="AE135" s="2">
        <f>IF(Z135="","",1)</f>
        <v>1</v>
      </c>
      <c r="AF135" s="4" t="s">
        <v>381</v>
      </c>
      <c r="AG135">
        <v>1</v>
      </c>
      <c r="AH135">
        <f>453.6*H135</f>
        <v>398.71440000000001</v>
      </c>
      <c r="AI135">
        <v>236</v>
      </c>
      <c r="AJ135" t="s">
        <v>424</v>
      </c>
      <c r="AK135">
        <f>AB135</f>
        <v>1</v>
      </c>
    </row>
    <row r="136" spans="1:37" x14ac:dyDescent="0.3">
      <c r="A136" s="36" t="s">
        <v>418</v>
      </c>
      <c r="B136" s="1">
        <v>135</v>
      </c>
      <c r="C136" s="1" t="s">
        <v>20</v>
      </c>
      <c r="D136" s="1">
        <v>10</v>
      </c>
      <c r="E136" s="30">
        <v>21</v>
      </c>
      <c r="F136" s="1">
        <v>273</v>
      </c>
      <c r="G136" s="1">
        <v>50</v>
      </c>
      <c r="H136" s="38">
        <v>0.84699999999999998</v>
      </c>
      <c r="I136">
        <v>231</v>
      </c>
      <c r="J136" s="3">
        <v>258</v>
      </c>
      <c r="K136" s="37">
        <v>0</v>
      </c>
      <c r="L136" s="1">
        <v>0</v>
      </c>
      <c r="M136">
        <v>2</v>
      </c>
      <c r="O136" s="3">
        <v>10.157</v>
      </c>
      <c r="P136" s="1">
        <v>10</v>
      </c>
      <c r="Q136" s="1" t="s">
        <v>190</v>
      </c>
      <c r="R136" s="1" t="s">
        <v>24</v>
      </c>
      <c r="S136" s="1">
        <v>1</v>
      </c>
      <c r="T136" s="1" t="s">
        <v>25</v>
      </c>
      <c r="U136" s="1" t="s">
        <v>26</v>
      </c>
      <c r="V136" s="1" t="s">
        <v>27</v>
      </c>
      <c r="W136" s="1"/>
      <c r="X136" s="4">
        <v>1</v>
      </c>
      <c r="Y136" s="4">
        <v>1</v>
      </c>
      <c r="Z136" s="4">
        <v>1</v>
      </c>
      <c r="AA136">
        <v>1</v>
      </c>
      <c r="AB136" s="2">
        <f>IF(X136="","",IF(X136=Z136, X136,""))</f>
        <v>1</v>
      </c>
      <c r="AC136" s="2">
        <f>IF(AB136="","",A136-AB136)</f>
        <v>2007</v>
      </c>
      <c r="AD136" s="2" t="str">
        <f>IF(Z136="","",IF(X136=Z136,"",1))</f>
        <v/>
      </c>
      <c r="AE136" s="2">
        <f>IF(Z136="","",1)</f>
        <v>1</v>
      </c>
      <c r="AF136" s="4" t="s">
        <v>382</v>
      </c>
      <c r="AG136">
        <v>1</v>
      </c>
      <c r="AH136">
        <f>453.6*H136</f>
        <v>384.19920000000002</v>
      </c>
      <c r="AI136">
        <v>231</v>
      </c>
      <c r="AJ136" t="s">
        <v>424</v>
      </c>
      <c r="AK136">
        <f>AB136</f>
        <v>1</v>
      </c>
    </row>
    <row r="137" spans="1:37" x14ac:dyDescent="0.3">
      <c r="A137" s="36" t="s">
        <v>418</v>
      </c>
      <c r="B137" s="1">
        <v>136</v>
      </c>
      <c r="C137" s="1" t="s">
        <v>20</v>
      </c>
      <c r="D137" s="1">
        <v>10</v>
      </c>
      <c r="E137" s="30">
        <v>21</v>
      </c>
      <c r="F137" s="1">
        <v>274</v>
      </c>
      <c r="G137" s="1">
        <v>1</v>
      </c>
      <c r="H137" s="38">
        <v>1.377</v>
      </c>
      <c r="I137">
        <v>288</v>
      </c>
      <c r="J137" s="3">
        <v>308</v>
      </c>
      <c r="K137" s="37">
        <v>0</v>
      </c>
      <c r="L137" s="1">
        <v>0</v>
      </c>
      <c r="M137">
        <v>2</v>
      </c>
      <c r="O137" s="3">
        <v>12.125999999999999</v>
      </c>
      <c r="P137" s="1">
        <v>12</v>
      </c>
      <c r="Q137" s="1" t="s">
        <v>191</v>
      </c>
      <c r="R137" s="1" t="s">
        <v>24</v>
      </c>
      <c r="S137" s="1">
        <v>2</v>
      </c>
      <c r="T137" s="1" t="s">
        <v>25</v>
      </c>
      <c r="U137" s="1" t="s">
        <v>26</v>
      </c>
      <c r="V137" s="1" t="s">
        <v>27</v>
      </c>
      <c r="W137" s="1"/>
      <c r="X137" s="4">
        <v>1</v>
      </c>
      <c r="Y137" s="4">
        <v>1</v>
      </c>
      <c r="Z137" s="4">
        <v>1</v>
      </c>
      <c r="AA137" s="2"/>
      <c r="AB137" s="2">
        <f>IF(X137="","",IF(X137=Z137, X137,""))</f>
        <v>1</v>
      </c>
      <c r="AC137" s="2">
        <f>IF(AB137="","",A137-AB137)</f>
        <v>2007</v>
      </c>
      <c r="AD137" s="2" t="str">
        <f>IF(Z137="","",IF(X137=Z137,"",1))</f>
        <v/>
      </c>
      <c r="AE137" s="2">
        <f>IF(Z137="","",1)</f>
        <v>1</v>
      </c>
      <c r="AF137" s="4" t="s">
        <v>383</v>
      </c>
      <c r="AH137">
        <f>453.6*H137</f>
        <v>624.60720000000003</v>
      </c>
      <c r="AI137">
        <v>288</v>
      </c>
      <c r="AJ137" t="s">
        <v>424</v>
      </c>
      <c r="AK137">
        <f>AB137</f>
        <v>1</v>
      </c>
    </row>
    <row r="138" spans="1:37" x14ac:dyDescent="0.3">
      <c r="A138" s="36" t="s">
        <v>418</v>
      </c>
      <c r="B138" s="1">
        <v>137</v>
      </c>
      <c r="C138" s="1" t="s">
        <v>20</v>
      </c>
      <c r="D138" s="1">
        <v>10</v>
      </c>
      <c r="E138" s="30">
        <v>21</v>
      </c>
      <c r="F138" s="1">
        <v>274</v>
      </c>
      <c r="G138" s="1">
        <v>2</v>
      </c>
      <c r="H138" s="38">
        <v>0.83199999999999996</v>
      </c>
      <c r="I138">
        <v>244</v>
      </c>
      <c r="J138" s="3">
        <v>266</v>
      </c>
      <c r="K138" s="37">
        <v>2</v>
      </c>
      <c r="L138" s="1" t="s">
        <v>31</v>
      </c>
      <c r="M138">
        <v>2</v>
      </c>
      <c r="O138" s="3">
        <v>10.472</v>
      </c>
      <c r="P138" s="1">
        <v>10</v>
      </c>
      <c r="Q138" s="1" t="s">
        <v>192</v>
      </c>
      <c r="R138" s="1" t="s">
        <v>24</v>
      </c>
      <c r="S138" s="1">
        <v>2</v>
      </c>
      <c r="T138" s="1" t="s">
        <v>25</v>
      </c>
      <c r="U138" s="1" t="s">
        <v>26</v>
      </c>
      <c r="V138" s="1" t="s">
        <v>27</v>
      </c>
      <c r="W138" s="1"/>
      <c r="X138" s="4">
        <v>1</v>
      </c>
      <c r="Y138" s="4">
        <v>1</v>
      </c>
      <c r="Z138" s="4">
        <v>1</v>
      </c>
      <c r="AA138" s="2"/>
      <c r="AB138" s="2">
        <f>IF(X138="","",IF(X138=Z138, X138,""))</f>
        <v>1</v>
      </c>
      <c r="AC138" s="2">
        <f>IF(AB138="","",A138-AB138)</f>
        <v>2007</v>
      </c>
      <c r="AD138" s="2" t="str">
        <f>IF(Z138="","",IF(X138=Z138,"",1))</f>
        <v/>
      </c>
      <c r="AE138" s="2">
        <f>IF(Z138="","",1)</f>
        <v>1</v>
      </c>
      <c r="AF138" s="4" t="s">
        <v>384</v>
      </c>
      <c r="AH138">
        <f>453.6*H138</f>
        <v>377.39519999999999</v>
      </c>
      <c r="AI138">
        <v>244</v>
      </c>
      <c r="AJ138" t="s">
        <v>424</v>
      </c>
      <c r="AK138">
        <f>AB138</f>
        <v>1</v>
      </c>
    </row>
    <row r="139" spans="1:37" x14ac:dyDescent="0.3">
      <c r="A139" s="36" t="s">
        <v>418</v>
      </c>
      <c r="B139" s="1">
        <v>138</v>
      </c>
      <c r="C139" s="1" t="s">
        <v>20</v>
      </c>
      <c r="D139" s="1">
        <v>10</v>
      </c>
      <c r="E139" s="30">
        <v>21</v>
      </c>
      <c r="F139" s="1">
        <v>274</v>
      </c>
      <c r="G139" s="1">
        <v>3</v>
      </c>
      <c r="H139" s="38">
        <v>0.754</v>
      </c>
      <c r="I139">
        <v>234</v>
      </c>
      <c r="J139" s="3">
        <v>255</v>
      </c>
      <c r="K139" s="37">
        <v>0</v>
      </c>
      <c r="L139" s="1">
        <v>0</v>
      </c>
      <c r="M139">
        <v>2</v>
      </c>
      <c r="O139" s="3">
        <v>10.039</v>
      </c>
      <c r="P139" s="1">
        <v>10</v>
      </c>
      <c r="Q139" s="1" t="s">
        <v>193</v>
      </c>
      <c r="R139" s="1" t="s">
        <v>24</v>
      </c>
      <c r="S139" s="1">
        <v>2</v>
      </c>
      <c r="T139" s="1" t="s">
        <v>25</v>
      </c>
      <c r="U139" s="1" t="s">
        <v>26</v>
      </c>
      <c r="V139" s="1" t="s">
        <v>27</v>
      </c>
      <c r="W139" s="1"/>
      <c r="X139" s="4">
        <v>1</v>
      </c>
      <c r="Y139" s="4">
        <v>1</v>
      </c>
      <c r="Z139" s="4">
        <v>1</v>
      </c>
      <c r="AA139">
        <v>1</v>
      </c>
      <c r="AB139" s="2">
        <f>IF(X139="","",IF(X139=Z139, X139,""))</f>
        <v>1</v>
      </c>
      <c r="AC139" s="2">
        <f>IF(AB139="","",A139-AB139)</f>
        <v>2007</v>
      </c>
      <c r="AD139" s="2" t="str">
        <f>IF(Z139="","",IF(X139=Z139,"",1))</f>
        <v/>
      </c>
      <c r="AE139" s="2">
        <f>IF(Z139="","",1)</f>
        <v>1</v>
      </c>
      <c r="AF139" s="4" t="s">
        <v>385</v>
      </c>
      <c r="AG139">
        <v>1</v>
      </c>
      <c r="AH139">
        <f>453.6*H139</f>
        <v>342.01440000000002</v>
      </c>
      <c r="AI139">
        <v>234</v>
      </c>
      <c r="AJ139" t="s">
        <v>424</v>
      </c>
      <c r="AK139">
        <f>AB139</f>
        <v>1</v>
      </c>
    </row>
    <row r="140" spans="1:37" x14ac:dyDescent="0.3">
      <c r="A140" s="36" t="s">
        <v>418</v>
      </c>
      <c r="B140" s="1">
        <v>139</v>
      </c>
      <c r="C140" s="1" t="s">
        <v>20</v>
      </c>
      <c r="D140" s="1">
        <v>10</v>
      </c>
      <c r="E140" s="30">
        <v>21</v>
      </c>
      <c r="F140" s="1">
        <v>274</v>
      </c>
      <c r="G140" s="1">
        <v>4</v>
      </c>
      <c r="H140" s="38">
        <v>0.998</v>
      </c>
      <c r="I140">
        <v>251</v>
      </c>
      <c r="J140" s="3">
        <v>273</v>
      </c>
      <c r="K140" s="37">
        <v>0</v>
      </c>
      <c r="L140" s="1">
        <v>0</v>
      </c>
      <c r="M140">
        <v>1</v>
      </c>
      <c r="O140" s="3">
        <v>10.747999999999999</v>
      </c>
      <c r="P140" s="1">
        <v>10</v>
      </c>
      <c r="Q140" s="1" t="s">
        <v>194</v>
      </c>
      <c r="R140" s="1" t="s">
        <v>24</v>
      </c>
      <c r="S140" s="1">
        <v>2</v>
      </c>
      <c r="T140" s="1" t="s">
        <v>25</v>
      </c>
      <c r="U140" s="1" t="s">
        <v>26</v>
      </c>
      <c r="V140" s="1" t="s">
        <v>27</v>
      </c>
      <c r="W140" s="1"/>
      <c r="X140" s="4">
        <v>1</v>
      </c>
      <c r="Y140" s="4">
        <v>1</v>
      </c>
      <c r="Z140" s="4">
        <v>1</v>
      </c>
      <c r="AA140" s="2"/>
      <c r="AB140" s="2">
        <f>IF(X140="","",IF(X140=Z140, X140,""))</f>
        <v>1</v>
      </c>
      <c r="AC140" s="2">
        <f>IF(AB140="","",A140-AB140)</f>
        <v>2007</v>
      </c>
      <c r="AD140" s="2" t="str">
        <f>IF(Z140="","",IF(X140=Z140,"",1))</f>
        <v/>
      </c>
      <c r="AE140" s="2">
        <f>IF(Z140="","",1)</f>
        <v>1</v>
      </c>
      <c r="AF140" s="4" t="s">
        <v>314</v>
      </c>
      <c r="AH140">
        <f>453.6*H140</f>
        <v>452.69280000000003</v>
      </c>
      <c r="AI140">
        <v>251</v>
      </c>
      <c r="AJ140" t="s">
        <v>424</v>
      </c>
      <c r="AK140">
        <f>AB140</f>
        <v>1</v>
      </c>
    </row>
    <row r="141" spans="1:37" x14ac:dyDescent="0.3">
      <c r="A141" s="36" t="s">
        <v>418</v>
      </c>
      <c r="B141" s="1">
        <v>140</v>
      </c>
      <c r="C141" s="1" t="s">
        <v>20</v>
      </c>
      <c r="D141" s="1">
        <v>10</v>
      </c>
      <c r="E141" s="30">
        <v>21</v>
      </c>
      <c r="F141" s="1">
        <v>274</v>
      </c>
      <c r="G141" s="1">
        <v>5</v>
      </c>
      <c r="H141" s="38">
        <v>1.1859999999999999</v>
      </c>
      <c r="I141">
        <v>260</v>
      </c>
      <c r="J141" s="3">
        <v>288</v>
      </c>
      <c r="K141" s="37">
        <v>2</v>
      </c>
      <c r="L141" s="1" t="s">
        <v>31</v>
      </c>
      <c r="M141">
        <v>2</v>
      </c>
      <c r="O141" s="3">
        <v>11.339</v>
      </c>
      <c r="P141" s="1">
        <v>11</v>
      </c>
      <c r="Q141" s="1" t="s">
        <v>195</v>
      </c>
      <c r="R141" s="1" t="s">
        <v>24</v>
      </c>
      <c r="S141" s="1">
        <v>2</v>
      </c>
      <c r="T141" s="1" t="s">
        <v>25</v>
      </c>
      <c r="U141" s="1" t="s">
        <v>26</v>
      </c>
      <c r="V141" s="1" t="s">
        <v>27</v>
      </c>
      <c r="W141" s="1"/>
      <c r="X141" s="4">
        <v>1</v>
      </c>
      <c r="Y141" s="4">
        <v>1</v>
      </c>
      <c r="Z141" s="4">
        <v>1</v>
      </c>
      <c r="AA141" s="2"/>
      <c r="AB141" s="2">
        <f>IF(X141="","",IF(X141=Z141, X141,""))</f>
        <v>1</v>
      </c>
      <c r="AC141" s="2">
        <f>IF(AB141="","",A141-AB141)</f>
        <v>2007</v>
      </c>
      <c r="AD141" s="2" t="str">
        <f>IF(Z141="","",IF(X141=Z141,"",1))</f>
        <v/>
      </c>
      <c r="AE141" s="2">
        <f>IF(Z141="","",1)</f>
        <v>1</v>
      </c>
      <c r="AF141" s="4" t="s">
        <v>315</v>
      </c>
      <c r="AH141">
        <f>453.6*H141</f>
        <v>537.96960000000001</v>
      </c>
      <c r="AI141">
        <v>260</v>
      </c>
      <c r="AJ141" t="s">
        <v>424</v>
      </c>
      <c r="AK141">
        <f>AB141</f>
        <v>1</v>
      </c>
    </row>
    <row r="142" spans="1:37" x14ac:dyDescent="0.3">
      <c r="A142" s="36" t="s">
        <v>418</v>
      </c>
      <c r="B142" s="1">
        <v>141</v>
      </c>
      <c r="C142" s="1" t="s">
        <v>20</v>
      </c>
      <c r="D142" s="1">
        <v>10</v>
      </c>
      <c r="E142" s="30">
        <v>21</v>
      </c>
      <c r="F142" s="1">
        <v>274</v>
      </c>
      <c r="G142" s="1">
        <v>6</v>
      </c>
      <c r="H142" s="38">
        <v>1.22</v>
      </c>
      <c r="I142">
        <v>271</v>
      </c>
      <c r="J142" s="3">
        <v>291</v>
      </c>
      <c r="K142" s="37">
        <v>2</v>
      </c>
      <c r="L142" s="1" t="s">
        <v>31</v>
      </c>
      <c r="M142">
        <v>2</v>
      </c>
      <c r="O142" s="3">
        <v>11.457000000000001</v>
      </c>
      <c r="P142" s="1">
        <v>11</v>
      </c>
      <c r="Q142" s="1" t="s">
        <v>196</v>
      </c>
      <c r="R142" s="1" t="s">
        <v>24</v>
      </c>
      <c r="S142" s="1">
        <v>2</v>
      </c>
      <c r="T142" s="1" t="s">
        <v>25</v>
      </c>
      <c r="U142" s="1" t="s">
        <v>26</v>
      </c>
      <c r="V142" s="1" t="s">
        <v>27</v>
      </c>
      <c r="W142" s="1"/>
      <c r="X142" s="4">
        <v>1</v>
      </c>
      <c r="Y142" s="4">
        <v>1</v>
      </c>
      <c r="Z142" s="4">
        <v>1</v>
      </c>
      <c r="AA142" s="2"/>
      <c r="AB142" s="2">
        <f>IF(X142="","",IF(X142=Z142, X142,""))</f>
        <v>1</v>
      </c>
      <c r="AC142" s="2">
        <f>IF(AB142="","",A142-AB142)</f>
        <v>2007</v>
      </c>
      <c r="AD142" s="2" t="str">
        <f>IF(Z142="","",IF(X142=Z142,"",1))</f>
        <v/>
      </c>
      <c r="AE142" s="2">
        <f>IF(Z142="","",1)</f>
        <v>1</v>
      </c>
      <c r="AF142" s="4" t="s">
        <v>316</v>
      </c>
      <c r="AH142">
        <f>453.6*H142</f>
        <v>553.39200000000005</v>
      </c>
      <c r="AI142">
        <v>271</v>
      </c>
      <c r="AJ142" t="s">
        <v>424</v>
      </c>
      <c r="AK142">
        <f>AB142</f>
        <v>1</v>
      </c>
    </row>
    <row r="143" spans="1:37" x14ac:dyDescent="0.3">
      <c r="A143" s="36" t="s">
        <v>418</v>
      </c>
      <c r="B143" s="1">
        <v>142</v>
      </c>
      <c r="C143" s="1" t="s">
        <v>20</v>
      </c>
      <c r="D143" s="1">
        <v>10</v>
      </c>
      <c r="E143" s="30">
        <v>21</v>
      </c>
      <c r="F143" s="1">
        <v>274</v>
      </c>
      <c r="G143" s="1">
        <v>7</v>
      </c>
      <c r="H143" s="38">
        <v>1.2629999999999999</v>
      </c>
      <c r="I143">
        <v>275</v>
      </c>
      <c r="J143" s="3">
        <v>296</v>
      </c>
      <c r="K143" s="37">
        <v>2</v>
      </c>
      <c r="L143" s="1" t="s">
        <v>31</v>
      </c>
      <c r="M143">
        <v>2</v>
      </c>
      <c r="O143" s="3">
        <v>11.654</v>
      </c>
      <c r="P143" s="1">
        <v>11</v>
      </c>
      <c r="Q143" s="1" t="s">
        <v>197</v>
      </c>
      <c r="R143" s="1" t="s">
        <v>24</v>
      </c>
      <c r="S143" s="1">
        <v>2</v>
      </c>
      <c r="T143" s="1" t="s">
        <v>25</v>
      </c>
      <c r="U143" s="1" t="s">
        <v>26</v>
      </c>
      <c r="V143" s="1" t="s">
        <v>27</v>
      </c>
      <c r="W143" s="1"/>
      <c r="X143" s="4">
        <v>1</v>
      </c>
      <c r="Y143" s="4">
        <v>1</v>
      </c>
      <c r="Z143" s="4">
        <v>1</v>
      </c>
      <c r="AA143" s="2"/>
      <c r="AB143" s="2">
        <f>IF(X143="","",IF(X143=Z143, X143,""))</f>
        <v>1</v>
      </c>
      <c r="AC143" s="2">
        <f>IF(AB143="","",A143-AB143)</f>
        <v>2007</v>
      </c>
      <c r="AD143" s="2" t="str">
        <f>IF(Z143="","",IF(X143=Z143,"",1))</f>
        <v/>
      </c>
      <c r="AE143" s="2">
        <f>IF(Z143="","",1)</f>
        <v>1</v>
      </c>
      <c r="AF143" s="4" t="s">
        <v>317</v>
      </c>
      <c r="AH143">
        <f>453.6*H143</f>
        <v>572.89679999999998</v>
      </c>
      <c r="AI143">
        <v>275</v>
      </c>
      <c r="AJ143" t="s">
        <v>424</v>
      </c>
      <c r="AK143">
        <f>AB143</f>
        <v>1</v>
      </c>
    </row>
    <row r="144" spans="1:37" x14ac:dyDescent="0.3">
      <c r="A144" s="36" t="s">
        <v>418</v>
      </c>
      <c r="B144" s="1">
        <v>143</v>
      </c>
      <c r="C144" s="1" t="s">
        <v>20</v>
      </c>
      <c r="D144" s="1">
        <v>10</v>
      </c>
      <c r="E144" s="30">
        <v>21</v>
      </c>
      <c r="F144" s="1">
        <v>274</v>
      </c>
      <c r="G144" s="1">
        <v>8</v>
      </c>
      <c r="H144" s="38">
        <v>1.498</v>
      </c>
      <c r="I144">
        <v>291</v>
      </c>
      <c r="J144" s="3">
        <v>311</v>
      </c>
      <c r="K144" s="37">
        <v>2</v>
      </c>
      <c r="L144" s="1" t="s">
        <v>31</v>
      </c>
      <c r="M144">
        <v>2</v>
      </c>
      <c r="O144" s="3">
        <v>12.244</v>
      </c>
      <c r="P144" s="1">
        <v>12</v>
      </c>
      <c r="Q144" s="1" t="s">
        <v>198</v>
      </c>
      <c r="R144" s="1" t="s">
        <v>24</v>
      </c>
      <c r="S144" s="1">
        <v>2</v>
      </c>
      <c r="T144" s="1" t="s">
        <v>25</v>
      </c>
      <c r="U144" s="1" t="s">
        <v>26</v>
      </c>
      <c r="V144" s="1" t="s">
        <v>27</v>
      </c>
      <c r="W144" s="1"/>
      <c r="X144" s="4">
        <v>1</v>
      </c>
      <c r="Y144" s="4">
        <v>1</v>
      </c>
      <c r="Z144" s="4">
        <v>1</v>
      </c>
      <c r="AA144" s="2"/>
      <c r="AB144" s="2">
        <f>IF(X144="","",IF(X144=Z144, X144,""))</f>
        <v>1</v>
      </c>
      <c r="AC144" s="2">
        <f>IF(AB144="","",A144-AB144)</f>
        <v>2007</v>
      </c>
      <c r="AD144" s="2" t="str">
        <f>IF(Z144="","",IF(X144=Z144,"",1))</f>
        <v/>
      </c>
      <c r="AE144" s="2">
        <f>IF(Z144="","",1)</f>
        <v>1</v>
      </c>
      <c r="AF144" s="4" t="s">
        <v>318</v>
      </c>
      <c r="AH144">
        <f>453.6*H144</f>
        <v>679.49279999999999</v>
      </c>
      <c r="AI144">
        <v>291</v>
      </c>
      <c r="AJ144" t="s">
        <v>424</v>
      </c>
      <c r="AK144">
        <f>AB144</f>
        <v>1</v>
      </c>
    </row>
    <row r="145" spans="1:37" x14ac:dyDescent="0.3">
      <c r="A145" s="36" t="s">
        <v>418</v>
      </c>
      <c r="B145" s="1">
        <v>144</v>
      </c>
      <c r="C145" s="1" t="s">
        <v>20</v>
      </c>
      <c r="D145" s="1">
        <v>10</v>
      </c>
      <c r="E145" s="30">
        <v>21</v>
      </c>
      <c r="F145" s="1">
        <v>274</v>
      </c>
      <c r="G145" s="1">
        <v>9</v>
      </c>
      <c r="H145" s="38">
        <v>0.995</v>
      </c>
      <c r="I145">
        <v>256</v>
      </c>
      <c r="J145" s="3">
        <v>279</v>
      </c>
      <c r="K145" s="37">
        <v>0</v>
      </c>
      <c r="L145" s="1">
        <v>0</v>
      </c>
      <c r="M145">
        <v>1</v>
      </c>
      <c r="O145" s="3">
        <v>10.984</v>
      </c>
      <c r="P145" s="1">
        <v>10</v>
      </c>
      <c r="Q145" s="1" t="s">
        <v>199</v>
      </c>
      <c r="R145" s="1" t="s">
        <v>24</v>
      </c>
      <c r="S145" s="1">
        <v>2</v>
      </c>
      <c r="T145" s="1" t="s">
        <v>25</v>
      </c>
      <c r="U145" s="1" t="s">
        <v>26</v>
      </c>
      <c r="V145" s="1" t="s">
        <v>27</v>
      </c>
      <c r="W145" s="1"/>
      <c r="X145" s="4">
        <v>1</v>
      </c>
      <c r="Y145" s="4">
        <v>1</v>
      </c>
      <c r="Z145" s="4">
        <v>1</v>
      </c>
      <c r="AA145" s="2"/>
      <c r="AB145" s="2">
        <f>IF(X145="","",IF(X145=Z145, X145,""))</f>
        <v>1</v>
      </c>
      <c r="AC145" s="2">
        <f>IF(AB145="","",A145-AB145)</f>
        <v>2007</v>
      </c>
      <c r="AD145" s="2" t="str">
        <f>IF(Z145="","",IF(X145=Z145,"",1))</f>
        <v/>
      </c>
      <c r="AE145" s="2">
        <f>IF(Z145="","",1)</f>
        <v>1</v>
      </c>
      <c r="AF145" s="4" t="s">
        <v>319</v>
      </c>
      <c r="AH145">
        <f>453.6*H145</f>
        <v>451.33199999999999</v>
      </c>
      <c r="AI145">
        <v>256</v>
      </c>
      <c r="AJ145" t="s">
        <v>424</v>
      </c>
      <c r="AK145">
        <f>AB145</f>
        <v>1</v>
      </c>
    </row>
    <row r="146" spans="1:37" x14ac:dyDescent="0.3">
      <c r="A146" s="36" t="s">
        <v>418</v>
      </c>
      <c r="B146" s="1">
        <v>145</v>
      </c>
      <c r="C146" s="1" t="s">
        <v>20</v>
      </c>
      <c r="D146" s="1">
        <v>10</v>
      </c>
      <c r="E146" s="30">
        <v>21</v>
      </c>
      <c r="F146" s="1">
        <v>274</v>
      </c>
      <c r="G146" s="1">
        <v>10</v>
      </c>
      <c r="H146" s="38">
        <v>2.798</v>
      </c>
      <c r="I146">
        <v>357</v>
      </c>
      <c r="J146" s="3">
        <v>385</v>
      </c>
      <c r="K146" s="37">
        <v>1</v>
      </c>
      <c r="L146" s="1" t="s">
        <v>31</v>
      </c>
      <c r="M146">
        <v>1</v>
      </c>
      <c r="O146" s="3">
        <v>15.157</v>
      </c>
      <c r="P146" s="1">
        <v>15</v>
      </c>
      <c r="Q146" s="1" t="s">
        <v>200</v>
      </c>
      <c r="R146" s="1" t="s">
        <v>24</v>
      </c>
      <c r="S146" s="1">
        <v>2</v>
      </c>
      <c r="T146" s="1" t="s">
        <v>25</v>
      </c>
      <c r="U146" s="1" t="s">
        <v>26</v>
      </c>
      <c r="V146" s="1" t="s">
        <v>27</v>
      </c>
      <c r="W146" s="1"/>
      <c r="X146" s="4">
        <v>2</v>
      </c>
      <c r="Y146" s="4">
        <v>2</v>
      </c>
      <c r="Z146" s="4">
        <v>2</v>
      </c>
      <c r="AA146">
        <v>2</v>
      </c>
      <c r="AB146" s="2">
        <f>IF(X146="","",IF(X146=Z146, X146,""))</f>
        <v>2</v>
      </c>
      <c r="AC146" s="2">
        <f>IF(AB146="","",A146-AB146)</f>
        <v>2006</v>
      </c>
      <c r="AD146" s="2" t="str">
        <f>IF(Z146="","",IF(X146=Z146,"",1))</f>
        <v/>
      </c>
      <c r="AE146" s="2">
        <f>IF(Z146="","",1)</f>
        <v>1</v>
      </c>
      <c r="AF146" s="4" t="s">
        <v>320</v>
      </c>
      <c r="AG146">
        <v>1</v>
      </c>
      <c r="AH146">
        <f>453.6*H146</f>
        <v>1269.1728000000001</v>
      </c>
      <c r="AI146">
        <v>357</v>
      </c>
      <c r="AJ146" t="s">
        <v>424</v>
      </c>
      <c r="AK146">
        <f>AB146</f>
        <v>2</v>
      </c>
    </row>
    <row r="147" spans="1:37" x14ac:dyDescent="0.3">
      <c r="A147" s="36" t="s">
        <v>418</v>
      </c>
      <c r="B147" s="1">
        <v>146</v>
      </c>
      <c r="C147" s="1" t="s">
        <v>20</v>
      </c>
      <c r="D147" s="1">
        <v>10</v>
      </c>
      <c r="E147" s="30">
        <v>21</v>
      </c>
      <c r="F147" s="1">
        <v>274</v>
      </c>
      <c r="G147" s="1">
        <v>11</v>
      </c>
      <c r="H147" s="38">
        <v>1.1859999999999999</v>
      </c>
      <c r="I147">
        <v>266</v>
      </c>
      <c r="J147" s="3">
        <v>290</v>
      </c>
      <c r="K147" s="37">
        <v>2</v>
      </c>
      <c r="L147" s="1" t="s">
        <v>31</v>
      </c>
      <c r="M147">
        <v>2</v>
      </c>
      <c r="O147" s="3">
        <v>11.417</v>
      </c>
      <c r="P147" s="1">
        <v>11</v>
      </c>
      <c r="Q147" s="1" t="s">
        <v>201</v>
      </c>
      <c r="R147" s="1" t="s">
        <v>24</v>
      </c>
      <c r="S147" s="1">
        <v>2</v>
      </c>
      <c r="T147" s="1" t="s">
        <v>25</v>
      </c>
      <c r="U147" s="1" t="s">
        <v>26</v>
      </c>
      <c r="V147" s="1" t="s">
        <v>27</v>
      </c>
      <c r="W147" s="1"/>
      <c r="X147" s="4">
        <v>1</v>
      </c>
      <c r="Y147" s="4">
        <v>1</v>
      </c>
      <c r="Z147" s="4">
        <v>1</v>
      </c>
      <c r="AA147" s="2"/>
      <c r="AB147" s="2">
        <f>IF(X147="","",IF(X147=Z147, X147,""))</f>
        <v>1</v>
      </c>
      <c r="AC147" s="2">
        <f>IF(AB147="","",A147-AB147)</f>
        <v>2007</v>
      </c>
      <c r="AD147" s="2" t="str">
        <f>IF(Z147="","",IF(X147=Z147,"",1))</f>
        <v/>
      </c>
      <c r="AE147" s="2">
        <f>IF(Z147="","",1)</f>
        <v>1</v>
      </c>
      <c r="AF147" s="4" t="s">
        <v>321</v>
      </c>
      <c r="AH147">
        <f>453.6*H147</f>
        <v>537.96960000000001</v>
      </c>
      <c r="AI147">
        <v>266</v>
      </c>
      <c r="AJ147" t="s">
        <v>424</v>
      </c>
      <c r="AK147">
        <f>AB147</f>
        <v>1</v>
      </c>
    </row>
    <row r="148" spans="1:37" x14ac:dyDescent="0.3">
      <c r="A148" s="36" t="s">
        <v>418</v>
      </c>
      <c r="B148" s="1">
        <v>147</v>
      </c>
      <c r="C148" s="1" t="s">
        <v>20</v>
      </c>
      <c r="D148" s="1">
        <v>10</v>
      </c>
      <c r="E148" s="30">
        <v>21</v>
      </c>
      <c r="F148" s="1">
        <v>274</v>
      </c>
      <c r="G148" s="1">
        <v>12</v>
      </c>
      <c r="H148" s="38">
        <v>0.7</v>
      </c>
      <c r="I148">
        <v>230</v>
      </c>
      <c r="J148" s="3">
        <v>242</v>
      </c>
      <c r="K148" s="37">
        <v>0</v>
      </c>
      <c r="L148" s="1">
        <v>0</v>
      </c>
      <c r="M148">
        <v>2</v>
      </c>
      <c r="O148" s="3">
        <v>9.5280000000000005</v>
      </c>
      <c r="P148" s="1">
        <v>9</v>
      </c>
      <c r="Q148" s="1" t="s">
        <v>202</v>
      </c>
      <c r="R148" s="1" t="s">
        <v>24</v>
      </c>
      <c r="S148" s="1">
        <v>2</v>
      </c>
      <c r="T148" s="1" t="s">
        <v>25</v>
      </c>
      <c r="U148" s="1" t="s">
        <v>26</v>
      </c>
      <c r="V148" s="1" t="s">
        <v>27</v>
      </c>
      <c r="W148" s="1"/>
      <c r="X148" s="4">
        <v>1</v>
      </c>
      <c r="Y148" s="4">
        <v>1</v>
      </c>
      <c r="Z148" s="4">
        <v>1</v>
      </c>
      <c r="AA148" s="2"/>
      <c r="AB148" s="2">
        <f>IF(X148="","",IF(X148=Z148, X148,""))</f>
        <v>1</v>
      </c>
      <c r="AC148" s="2">
        <f>IF(AB148="","",A148-AB148)</f>
        <v>2007</v>
      </c>
      <c r="AD148" s="2" t="str">
        <f>IF(Z148="","",IF(X148=Z148,"",1))</f>
        <v/>
      </c>
      <c r="AE148" s="2">
        <f>IF(Z148="","",1)</f>
        <v>1</v>
      </c>
      <c r="AF148" s="4" t="s">
        <v>322</v>
      </c>
      <c r="AH148">
        <f>453.6*H148</f>
        <v>317.52</v>
      </c>
      <c r="AI148">
        <v>230</v>
      </c>
      <c r="AJ148" t="s">
        <v>424</v>
      </c>
      <c r="AK148">
        <f>AB148</f>
        <v>1</v>
      </c>
    </row>
    <row r="149" spans="1:37" x14ac:dyDescent="0.3">
      <c r="A149" s="36" t="s">
        <v>418</v>
      </c>
      <c r="B149" s="1">
        <v>148</v>
      </c>
      <c r="C149" s="1" t="s">
        <v>20</v>
      </c>
      <c r="D149" s="1">
        <v>10</v>
      </c>
      <c r="E149" s="30">
        <v>21</v>
      </c>
      <c r="F149" s="1">
        <v>274</v>
      </c>
      <c r="G149" s="1">
        <v>13</v>
      </c>
      <c r="H149" s="38">
        <v>0.91600000000000004</v>
      </c>
      <c r="I149">
        <v>248</v>
      </c>
      <c r="J149" s="3">
        <v>271</v>
      </c>
      <c r="K149" s="37">
        <v>2</v>
      </c>
      <c r="L149" s="1" t="s">
        <v>31</v>
      </c>
      <c r="M149">
        <v>2</v>
      </c>
      <c r="O149" s="3">
        <v>10.669</v>
      </c>
      <c r="P149" s="1">
        <v>10</v>
      </c>
      <c r="Q149" s="1" t="s">
        <v>203</v>
      </c>
      <c r="R149" s="1" t="s">
        <v>24</v>
      </c>
      <c r="S149" s="1">
        <v>2</v>
      </c>
      <c r="T149" s="1" t="s">
        <v>25</v>
      </c>
      <c r="U149" s="1" t="s">
        <v>26</v>
      </c>
      <c r="V149" s="1" t="s">
        <v>27</v>
      </c>
      <c r="W149" s="1"/>
      <c r="X149" s="4">
        <v>1</v>
      </c>
      <c r="Y149" s="4">
        <v>1</v>
      </c>
      <c r="Z149" s="4">
        <v>1</v>
      </c>
      <c r="AA149">
        <v>1</v>
      </c>
      <c r="AB149" s="2">
        <f>IF(X149="","",IF(X149=Z149, X149,""))</f>
        <v>1</v>
      </c>
      <c r="AC149" s="2">
        <f>IF(AB149="","",A149-AB149)</f>
        <v>2007</v>
      </c>
      <c r="AD149" s="2" t="str">
        <f>IF(Z149="","",IF(X149=Z149,"",1))</f>
        <v/>
      </c>
      <c r="AE149" s="2">
        <f>IF(Z149="","",1)</f>
        <v>1</v>
      </c>
      <c r="AF149" s="4" t="s">
        <v>323</v>
      </c>
      <c r="AG149">
        <v>1</v>
      </c>
      <c r="AH149">
        <f>453.6*H149</f>
        <v>415.49760000000003</v>
      </c>
      <c r="AI149">
        <v>248</v>
      </c>
      <c r="AJ149" t="s">
        <v>424</v>
      </c>
      <c r="AK149">
        <f>AB149</f>
        <v>1</v>
      </c>
    </row>
    <row r="150" spans="1:37" x14ac:dyDescent="0.3">
      <c r="A150" s="36" t="s">
        <v>418</v>
      </c>
      <c r="B150" s="1">
        <v>149</v>
      </c>
      <c r="C150" s="1" t="s">
        <v>20</v>
      </c>
      <c r="D150" s="1">
        <v>10</v>
      </c>
      <c r="E150" s="30">
        <v>21</v>
      </c>
      <c r="F150" s="1">
        <v>274</v>
      </c>
      <c r="G150" s="1">
        <v>14</v>
      </c>
      <c r="H150" s="38">
        <v>0.70699999999999996</v>
      </c>
      <c r="I150">
        <v>229</v>
      </c>
      <c r="J150" s="3">
        <v>250</v>
      </c>
      <c r="K150" s="37">
        <v>0</v>
      </c>
      <c r="L150" s="1">
        <v>0</v>
      </c>
      <c r="M150">
        <v>2</v>
      </c>
      <c r="O150" s="3">
        <v>9.843</v>
      </c>
      <c r="P150" s="1">
        <v>9</v>
      </c>
      <c r="Q150" s="1" t="s">
        <v>204</v>
      </c>
      <c r="R150" s="1" t="s">
        <v>24</v>
      </c>
      <c r="S150" s="1">
        <v>2</v>
      </c>
      <c r="T150" s="1" t="s">
        <v>25</v>
      </c>
      <c r="U150" s="1" t="s">
        <v>26</v>
      </c>
      <c r="V150" s="1" t="s">
        <v>27</v>
      </c>
      <c r="W150" s="1"/>
      <c r="X150" s="4">
        <v>1</v>
      </c>
      <c r="Y150" s="4">
        <v>1</v>
      </c>
      <c r="Z150" s="4">
        <v>1</v>
      </c>
      <c r="AA150">
        <v>1</v>
      </c>
      <c r="AB150" s="2">
        <f>IF(X150="","",IF(X150=Z150, X150,""))</f>
        <v>1</v>
      </c>
      <c r="AC150" s="2">
        <f>IF(AB150="","",A150-AB150)</f>
        <v>2007</v>
      </c>
      <c r="AD150" s="2" t="str">
        <f>IF(Z150="","",IF(X150=Z150,"",1))</f>
        <v/>
      </c>
      <c r="AE150" s="2">
        <f>IF(Z150="","",1)</f>
        <v>1</v>
      </c>
      <c r="AF150" s="4" t="s">
        <v>324</v>
      </c>
      <c r="AG150">
        <v>1</v>
      </c>
      <c r="AH150">
        <f>453.6*H150</f>
        <v>320.6952</v>
      </c>
      <c r="AI150">
        <v>229</v>
      </c>
      <c r="AJ150" t="s">
        <v>424</v>
      </c>
      <c r="AK150">
        <f>AB150</f>
        <v>1</v>
      </c>
    </row>
    <row r="151" spans="1:37" x14ac:dyDescent="0.3">
      <c r="A151" s="36" t="s">
        <v>418</v>
      </c>
      <c r="B151" s="1">
        <v>150</v>
      </c>
      <c r="C151" s="1" t="s">
        <v>20</v>
      </c>
      <c r="D151" s="1">
        <v>10</v>
      </c>
      <c r="E151" s="30">
        <v>21</v>
      </c>
      <c r="F151" s="1">
        <v>274</v>
      </c>
      <c r="G151" s="1">
        <v>15</v>
      </c>
      <c r="H151" s="38">
        <v>0.86599999999999999</v>
      </c>
      <c r="I151">
        <v>233</v>
      </c>
      <c r="J151" s="3">
        <v>254</v>
      </c>
      <c r="K151" s="37">
        <v>0</v>
      </c>
      <c r="L151" s="1">
        <v>0</v>
      </c>
      <c r="M151">
        <v>2</v>
      </c>
      <c r="O151" s="3">
        <v>10</v>
      </c>
      <c r="P151" s="1">
        <v>10</v>
      </c>
      <c r="Q151" s="1" t="s">
        <v>205</v>
      </c>
      <c r="R151" s="1" t="s">
        <v>24</v>
      </c>
      <c r="S151" s="1">
        <v>2</v>
      </c>
      <c r="T151" s="1" t="s">
        <v>25</v>
      </c>
      <c r="U151" s="1" t="s">
        <v>26</v>
      </c>
      <c r="V151" s="1" t="s">
        <v>27</v>
      </c>
      <c r="W151" s="1"/>
      <c r="X151" s="4">
        <v>1</v>
      </c>
      <c r="Y151" s="4">
        <v>1</v>
      </c>
      <c r="Z151" s="4">
        <v>1</v>
      </c>
      <c r="AA151" s="2"/>
      <c r="AB151" s="2">
        <f>IF(X151="","",IF(X151=Z151, X151,""))</f>
        <v>1</v>
      </c>
      <c r="AC151" s="2">
        <f>IF(AB151="","",A151-AB151)</f>
        <v>2007</v>
      </c>
      <c r="AD151" s="2" t="str">
        <f>IF(Z151="","",IF(X151=Z151,"",1))</f>
        <v/>
      </c>
      <c r="AE151" s="2">
        <f>IF(Z151="","",1)</f>
        <v>1</v>
      </c>
      <c r="AF151" s="4" t="s">
        <v>325</v>
      </c>
      <c r="AH151">
        <f>453.6*H151</f>
        <v>392.81760000000003</v>
      </c>
      <c r="AI151">
        <v>233</v>
      </c>
      <c r="AJ151" t="s">
        <v>424</v>
      </c>
      <c r="AK151">
        <f>AB151</f>
        <v>1</v>
      </c>
    </row>
    <row r="152" spans="1:37" x14ac:dyDescent="0.3">
      <c r="A152" s="36" t="s">
        <v>418</v>
      </c>
      <c r="B152" s="1">
        <v>151</v>
      </c>
      <c r="C152" s="1" t="s">
        <v>20</v>
      </c>
      <c r="D152" s="1">
        <v>10</v>
      </c>
      <c r="E152" s="30">
        <v>21</v>
      </c>
      <c r="F152" s="1">
        <v>274</v>
      </c>
      <c r="G152" s="1">
        <v>16</v>
      </c>
      <c r="H152" s="38">
        <v>0.71799999999999997</v>
      </c>
      <c r="I152">
        <v>229</v>
      </c>
      <c r="J152" s="3">
        <v>252</v>
      </c>
      <c r="K152" s="37">
        <v>0</v>
      </c>
      <c r="L152" s="1">
        <v>0</v>
      </c>
      <c r="M152">
        <v>1</v>
      </c>
      <c r="O152" s="3">
        <v>9.9209999999999994</v>
      </c>
      <c r="P152" s="1">
        <v>9</v>
      </c>
      <c r="Q152" s="1" t="s">
        <v>206</v>
      </c>
      <c r="R152" s="1" t="s">
        <v>24</v>
      </c>
      <c r="S152" s="1">
        <v>2</v>
      </c>
      <c r="T152" s="1" t="s">
        <v>25</v>
      </c>
      <c r="U152" s="1" t="s">
        <v>26</v>
      </c>
      <c r="V152" s="1" t="s">
        <v>27</v>
      </c>
      <c r="W152" s="1"/>
      <c r="X152" s="4">
        <v>1</v>
      </c>
      <c r="Y152" s="4">
        <v>1</v>
      </c>
      <c r="Z152" s="4">
        <v>1</v>
      </c>
      <c r="AA152" s="2"/>
      <c r="AB152" s="2">
        <f>IF(X152="","",IF(X152=Z152, X152,""))</f>
        <v>1</v>
      </c>
      <c r="AC152" s="2">
        <f>IF(AB152="","",A152-AB152)</f>
        <v>2007</v>
      </c>
      <c r="AD152" s="2" t="str">
        <f>IF(Z152="","",IF(X152=Z152,"",1))</f>
        <v/>
      </c>
      <c r="AE152" s="2">
        <f>IF(Z152="","",1)</f>
        <v>1</v>
      </c>
      <c r="AF152" s="4" t="s">
        <v>326</v>
      </c>
      <c r="AH152">
        <f>453.6*H152</f>
        <v>325.6848</v>
      </c>
      <c r="AI152">
        <v>229</v>
      </c>
      <c r="AJ152" t="s">
        <v>424</v>
      </c>
      <c r="AK152">
        <f>AB152</f>
        <v>1</v>
      </c>
    </row>
    <row r="153" spans="1:37" x14ac:dyDescent="0.3">
      <c r="A153" s="36" t="s">
        <v>418</v>
      </c>
      <c r="B153" s="1">
        <v>152</v>
      </c>
      <c r="C153" s="1" t="s">
        <v>20</v>
      </c>
      <c r="D153" s="1">
        <v>10</v>
      </c>
      <c r="E153" s="30">
        <v>21</v>
      </c>
      <c r="F153" s="1">
        <v>274</v>
      </c>
      <c r="G153" s="1">
        <v>17</v>
      </c>
      <c r="H153" s="38">
        <v>1.101</v>
      </c>
      <c r="I153">
        <v>256</v>
      </c>
      <c r="J153" s="3">
        <v>278</v>
      </c>
      <c r="K153" s="37">
        <v>2</v>
      </c>
      <c r="L153" s="1" t="s">
        <v>31</v>
      </c>
      <c r="M153">
        <v>2</v>
      </c>
      <c r="O153" s="3">
        <v>10.945</v>
      </c>
      <c r="P153" s="1">
        <v>10</v>
      </c>
      <c r="Q153" s="1" t="s">
        <v>207</v>
      </c>
      <c r="R153" s="1" t="s">
        <v>24</v>
      </c>
      <c r="S153" s="1">
        <v>2</v>
      </c>
      <c r="T153" s="1" t="s">
        <v>25</v>
      </c>
      <c r="U153" s="1" t="s">
        <v>26</v>
      </c>
      <c r="V153" s="1" t="s">
        <v>27</v>
      </c>
      <c r="W153" s="1"/>
      <c r="X153" s="4">
        <v>1</v>
      </c>
      <c r="Y153" s="4">
        <v>1</v>
      </c>
      <c r="Z153" s="4">
        <v>1</v>
      </c>
      <c r="AA153" s="2"/>
      <c r="AB153" s="2">
        <f>IF(X153="","",IF(X153=Z153, X153,""))</f>
        <v>1</v>
      </c>
      <c r="AC153" s="2">
        <f>IF(AB153="","",A153-AB153)</f>
        <v>2007</v>
      </c>
      <c r="AD153" s="2" t="str">
        <f>IF(Z153="","",IF(X153=Z153,"",1))</f>
        <v/>
      </c>
      <c r="AE153" s="2">
        <f>IF(Z153="","",1)</f>
        <v>1</v>
      </c>
      <c r="AF153" s="4" t="s">
        <v>327</v>
      </c>
      <c r="AH153">
        <f>453.6*H153</f>
        <v>499.41360000000003</v>
      </c>
      <c r="AI153">
        <v>256</v>
      </c>
      <c r="AJ153" t="s">
        <v>424</v>
      </c>
      <c r="AK153">
        <f>AB153</f>
        <v>1</v>
      </c>
    </row>
    <row r="154" spans="1:37" x14ac:dyDescent="0.3">
      <c r="A154" s="36" t="s">
        <v>418</v>
      </c>
      <c r="B154" s="1">
        <v>153</v>
      </c>
      <c r="C154" s="1" t="s">
        <v>20</v>
      </c>
      <c r="D154" s="1">
        <v>10</v>
      </c>
      <c r="E154" s="30">
        <v>21</v>
      </c>
      <c r="F154" s="1">
        <v>274</v>
      </c>
      <c r="G154" s="1">
        <v>18</v>
      </c>
      <c r="H154" s="38">
        <v>0.80600000000000005</v>
      </c>
      <c r="I154">
        <v>243</v>
      </c>
      <c r="J154" s="3">
        <v>262</v>
      </c>
      <c r="K154" s="37">
        <v>2</v>
      </c>
      <c r="L154" s="1" t="s">
        <v>31</v>
      </c>
      <c r="M154">
        <v>2</v>
      </c>
      <c r="O154" s="3">
        <v>10.315</v>
      </c>
      <c r="P154" s="1">
        <v>10</v>
      </c>
      <c r="Q154" s="1" t="s">
        <v>208</v>
      </c>
      <c r="R154" s="1" t="s">
        <v>24</v>
      </c>
      <c r="S154" s="1">
        <v>2</v>
      </c>
      <c r="T154" s="1" t="s">
        <v>25</v>
      </c>
      <c r="U154" s="1" t="s">
        <v>26</v>
      </c>
      <c r="V154" s="1" t="s">
        <v>27</v>
      </c>
      <c r="W154" s="1"/>
      <c r="X154" s="4">
        <v>1</v>
      </c>
      <c r="Y154" s="4">
        <v>1</v>
      </c>
      <c r="Z154" s="4">
        <v>1</v>
      </c>
      <c r="AA154" s="2"/>
      <c r="AB154" s="2">
        <f>IF(X154="","",IF(X154=Z154, X154,""))</f>
        <v>1</v>
      </c>
      <c r="AC154" s="2">
        <f>IF(AB154="","",A154-AB154)</f>
        <v>2007</v>
      </c>
      <c r="AD154" s="2" t="str">
        <f>IF(Z154="","",IF(X154=Z154,"",1))</f>
        <v/>
      </c>
      <c r="AE154" s="2">
        <f>IF(Z154="","",1)</f>
        <v>1</v>
      </c>
      <c r="AF154" s="4" t="s">
        <v>328</v>
      </c>
      <c r="AH154">
        <f>453.6*H154</f>
        <v>365.60160000000002</v>
      </c>
      <c r="AI154">
        <v>243</v>
      </c>
      <c r="AJ154" t="s">
        <v>424</v>
      </c>
      <c r="AK154">
        <f>AB154</f>
        <v>1</v>
      </c>
    </row>
    <row r="155" spans="1:37" x14ac:dyDescent="0.3">
      <c r="A155" s="36" t="s">
        <v>418</v>
      </c>
      <c r="B155" s="1">
        <v>154</v>
      </c>
      <c r="C155" s="1" t="s">
        <v>20</v>
      </c>
      <c r="D155" s="1">
        <v>10</v>
      </c>
      <c r="E155" s="30">
        <v>21</v>
      </c>
      <c r="F155" s="1">
        <v>274</v>
      </c>
      <c r="G155" s="1">
        <v>19</v>
      </c>
      <c r="H155" s="38">
        <v>1.06</v>
      </c>
      <c r="I155">
        <v>255</v>
      </c>
      <c r="J155" s="3">
        <v>283</v>
      </c>
      <c r="K155" s="37">
        <v>2</v>
      </c>
      <c r="L155" s="1" t="s">
        <v>31</v>
      </c>
      <c r="M155">
        <v>2</v>
      </c>
      <c r="O155" s="3">
        <v>11.141999999999999</v>
      </c>
      <c r="P155" s="1">
        <v>11</v>
      </c>
      <c r="Q155" s="1" t="s">
        <v>209</v>
      </c>
      <c r="R155" s="1" t="s">
        <v>24</v>
      </c>
      <c r="S155" s="1">
        <v>2</v>
      </c>
      <c r="T155" s="1" t="s">
        <v>25</v>
      </c>
      <c r="U155" s="1" t="s">
        <v>26</v>
      </c>
      <c r="V155" s="1" t="s">
        <v>27</v>
      </c>
      <c r="W155" s="1"/>
      <c r="X155" s="4">
        <v>1</v>
      </c>
      <c r="Y155" s="4">
        <v>1</v>
      </c>
      <c r="Z155" s="4">
        <v>1</v>
      </c>
      <c r="AA155" s="2"/>
      <c r="AB155" s="2">
        <f>IF(X155="","",IF(X155=Z155, X155,""))</f>
        <v>1</v>
      </c>
      <c r="AC155" s="2">
        <f>IF(AB155="","",A155-AB155)</f>
        <v>2007</v>
      </c>
      <c r="AD155" s="2" t="str">
        <f>IF(Z155="","",IF(X155=Z155,"",1))</f>
        <v/>
      </c>
      <c r="AE155" s="2">
        <f>IF(Z155="","",1)</f>
        <v>1</v>
      </c>
      <c r="AF155" s="4" t="s">
        <v>329</v>
      </c>
      <c r="AH155">
        <f>453.6*H155</f>
        <v>480.81600000000003</v>
      </c>
      <c r="AI155">
        <v>255</v>
      </c>
      <c r="AJ155" t="s">
        <v>424</v>
      </c>
      <c r="AK155">
        <f>AB155</f>
        <v>1</v>
      </c>
    </row>
    <row r="156" spans="1:37" x14ac:dyDescent="0.3">
      <c r="A156" s="36" t="s">
        <v>418</v>
      </c>
      <c r="B156" s="1">
        <v>155</v>
      </c>
      <c r="C156" s="1" t="s">
        <v>20</v>
      </c>
      <c r="D156" s="1">
        <v>10</v>
      </c>
      <c r="E156" s="30">
        <v>21</v>
      </c>
      <c r="F156" s="1">
        <v>274</v>
      </c>
      <c r="G156" s="1">
        <v>20</v>
      </c>
      <c r="H156" s="38">
        <v>0.82199999999999995</v>
      </c>
      <c r="I156">
        <v>232</v>
      </c>
      <c r="J156" s="3">
        <v>254</v>
      </c>
      <c r="K156" s="37">
        <v>0</v>
      </c>
      <c r="L156" s="1">
        <v>0</v>
      </c>
      <c r="M156">
        <v>1</v>
      </c>
      <c r="O156" s="3">
        <v>10</v>
      </c>
      <c r="P156" s="1">
        <v>10</v>
      </c>
      <c r="Q156" s="1" t="s">
        <v>210</v>
      </c>
      <c r="R156" s="1" t="s">
        <v>24</v>
      </c>
      <c r="S156" s="1">
        <v>2</v>
      </c>
      <c r="T156" s="1" t="s">
        <v>25</v>
      </c>
      <c r="U156" s="1" t="s">
        <v>26</v>
      </c>
      <c r="V156" s="1" t="s">
        <v>27</v>
      </c>
      <c r="W156" s="1"/>
      <c r="X156" s="4">
        <v>1</v>
      </c>
      <c r="Y156" s="4">
        <v>1</v>
      </c>
      <c r="Z156" s="4">
        <v>1</v>
      </c>
      <c r="AA156">
        <v>1</v>
      </c>
      <c r="AB156" s="2">
        <f>IF(X156="","",IF(X156=Z156, X156,""))</f>
        <v>1</v>
      </c>
      <c r="AC156" s="2">
        <f>IF(AB156="","",A156-AB156)</f>
        <v>2007</v>
      </c>
      <c r="AD156" s="2" t="str">
        <f>IF(Z156="","",IF(X156=Z156,"",1))</f>
        <v/>
      </c>
      <c r="AE156" s="2">
        <f>IF(Z156="","",1)</f>
        <v>1</v>
      </c>
      <c r="AF156" s="4" t="s">
        <v>330</v>
      </c>
      <c r="AG156">
        <v>1</v>
      </c>
      <c r="AH156">
        <f>453.6*H156</f>
        <v>372.85919999999999</v>
      </c>
      <c r="AI156">
        <v>232</v>
      </c>
      <c r="AJ156" t="s">
        <v>424</v>
      </c>
      <c r="AK156">
        <f>AB156</f>
        <v>1</v>
      </c>
    </row>
    <row r="157" spans="1:37" x14ac:dyDescent="0.3">
      <c r="A157" s="36" t="s">
        <v>418</v>
      </c>
      <c r="B157" s="1">
        <v>156</v>
      </c>
      <c r="C157" s="1" t="s">
        <v>20</v>
      </c>
      <c r="D157" s="1">
        <v>10</v>
      </c>
      <c r="E157" s="30">
        <v>21</v>
      </c>
      <c r="F157" s="1">
        <v>274</v>
      </c>
      <c r="G157" s="1">
        <v>21</v>
      </c>
      <c r="H157" s="38">
        <v>0.83699999999999997</v>
      </c>
      <c r="I157">
        <v>243</v>
      </c>
      <c r="J157" s="3">
        <v>263</v>
      </c>
      <c r="K157" s="37">
        <v>0</v>
      </c>
      <c r="L157" s="1">
        <v>0</v>
      </c>
      <c r="M157">
        <v>1</v>
      </c>
      <c r="O157" s="3">
        <v>10.353999999999999</v>
      </c>
      <c r="P157" s="1">
        <v>10</v>
      </c>
      <c r="Q157" s="1" t="s">
        <v>211</v>
      </c>
      <c r="R157" s="1" t="s">
        <v>24</v>
      </c>
      <c r="S157" s="1">
        <v>2</v>
      </c>
      <c r="T157" s="1" t="s">
        <v>25</v>
      </c>
      <c r="U157" s="1" t="s">
        <v>26</v>
      </c>
      <c r="V157" s="1" t="s">
        <v>27</v>
      </c>
      <c r="W157" s="1"/>
      <c r="X157" s="4">
        <v>1</v>
      </c>
      <c r="Y157" s="4">
        <v>1</v>
      </c>
      <c r="Z157" s="4">
        <v>1</v>
      </c>
      <c r="AA157" s="2"/>
      <c r="AB157" s="2">
        <f>IF(X157="","",IF(X157=Z157, X157,""))</f>
        <v>1</v>
      </c>
      <c r="AC157" s="2">
        <f>IF(AB157="","",A157-AB157)</f>
        <v>2007</v>
      </c>
      <c r="AD157" s="2" t="str">
        <f>IF(Z157="","",IF(X157=Z157,"",1))</f>
        <v/>
      </c>
      <c r="AE157" s="2">
        <f>IF(Z157="","",1)</f>
        <v>1</v>
      </c>
      <c r="AF157" s="4" t="s">
        <v>331</v>
      </c>
      <c r="AH157">
        <f>453.6*H157</f>
        <v>379.66320000000002</v>
      </c>
      <c r="AI157">
        <v>243</v>
      </c>
      <c r="AJ157" t="s">
        <v>424</v>
      </c>
      <c r="AK157">
        <f>AB157</f>
        <v>1</v>
      </c>
    </row>
    <row r="158" spans="1:37" x14ac:dyDescent="0.3">
      <c r="A158" s="36" t="s">
        <v>418</v>
      </c>
      <c r="B158" s="1">
        <v>157</v>
      </c>
      <c r="C158" s="1" t="s">
        <v>20</v>
      </c>
      <c r="D158" s="1">
        <v>10</v>
      </c>
      <c r="E158" s="30">
        <v>21</v>
      </c>
      <c r="F158" s="1">
        <v>274</v>
      </c>
      <c r="G158" s="1">
        <v>22</v>
      </c>
      <c r="H158" s="38">
        <v>0.64800000000000002</v>
      </c>
      <c r="I158">
        <v>225</v>
      </c>
      <c r="J158" s="3">
        <v>248</v>
      </c>
      <c r="K158" s="37">
        <v>0</v>
      </c>
      <c r="L158" s="1">
        <v>0</v>
      </c>
      <c r="M158">
        <v>1</v>
      </c>
      <c r="O158" s="3">
        <v>9.7639999999999993</v>
      </c>
      <c r="P158" s="1">
        <v>9</v>
      </c>
      <c r="Q158" s="1" t="s">
        <v>212</v>
      </c>
      <c r="R158" s="1" t="s">
        <v>24</v>
      </c>
      <c r="S158" s="1">
        <v>2</v>
      </c>
      <c r="T158" s="1" t="s">
        <v>25</v>
      </c>
      <c r="U158" s="1" t="s">
        <v>26</v>
      </c>
      <c r="V158" s="1" t="s">
        <v>27</v>
      </c>
      <c r="W158" s="1"/>
      <c r="X158" s="4">
        <v>1</v>
      </c>
      <c r="Y158" s="4">
        <v>1</v>
      </c>
      <c r="Z158" s="4">
        <v>1</v>
      </c>
      <c r="AA158">
        <v>1</v>
      </c>
      <c r="AB158" s="2">
        <f>IF(X158="","",IF(X158=Z158, X158,""))</f>
        <v>1</v>
      </c>
      <c r="AC158" s="2">
        <f>IF(AB158="","",A158-AB158)</f>
        <v>2007</v>
      </c>
      <c r="AD158" s="2" t="str">
        <f>IF(Z158="","",IF(X158=Z158,"",1))</f>
        <v/>
      </c>
      <c r="AE158" s="2">
        <f>IF(Z158="","",1)</f>
        <v>1</v>
      </c>
      <c r="AF158" s="4" t="s">
        <v>332</v>
      </c>
      <c r="AG158">
        <v>1</v>
      </c>
      <c r="AH158">
        <f>453.6*H158</f>
        <v>293.93280000000004</v>
      </c>
      <c r="AI158">
        <v>225</v>
      </c>
      <c r="AJ158" t="s">
        <v>424</v>
      </c>
      <c r="AK158">
        <f>AB158</f>
        <v>1</v>
      </c>
    </row>
    <row r="159" spans="1:37" x14ac:dyDescent="0.3">
      <c r="A159" s="36" t="s">
        <v>418</v>
      </c>
      <c r="B159" s="1">
        <v>158</v>
      </c>
      <c r="C159" s="1" t="s">
        <v>20</v>
      </c>
      <c r="D159" s="1">
        <v>10</v>
      </c>
      <c r="E159" s="30">
        <v>21</v>
      </c>
      <c r="F159" s="1">
        <v>281</v>
      </c>
      <c r="G159" s="1">
        <v>1</v>
      </c>
      <c r="H159" s="38">
        <v>1.3149999999999999</v>
      </c>
      <c r="I159">
        <v>267</v>
      </c>
      <c r="J159" s="3">
        <v>294</v>
      </c>
      <c r="K159" s="37">
        <v>1</v>
      </c>
      <c r="L159" s="1" t="s">
        <v>31</v>
      </c>
      <c r="M159">
        <v>1</v>
      </c>
      <c r="O159" s="3">
        <v>11.574999999999999</v>
      </c>
      <c r="P159" s="1">
        <v>11</v>
      </c>
      <c r="Q159" s="1" t="s">
        <v>213</v>
      </c>
      <c r="R159" s="1" t="s">
        <v>24</v>
      </c>
      <c r="S159" s="1">
        <v>1</v>
      </c>
      <c r="T159" s="1" t="s">
        <v>214</v>
      </c>
      <c r="U159" s="1" t="s">
        <v>26</v>
      </c>
      <c r="V159" s="1" t="s">
        <v>27</v>
      </c>
      <c r="W159" s="1"/>
      <c r="X159" s="4">
        <v>1</v>
      </c>
      <c r="Y159" s="4">
        <v>1</v>
      </c>
      <c r="Z159" s="4">
        <v>1</v>
      </c>
      <c r="AA159" s="2"/>
      <c r="AB159" s="2">
        <f>IF(X159="","",IF(X159=Z159, X159,""))</f>
        <v>1</v>
      </c>
      <c r="AC159" s="2">
        <f>IF(AB159="","",A159-AB159)</f>
        <v>2007</v>
      </c>
      <c r="AD159" s="2" t="str">
        <f>IF(Z159="","",IF(X159=Z159,"",1))</f>
        <v/>
      </c>
      <c r="AE159" s="2">
        <f>IF(Z159="","",1)</f>
        <v>1</v>
      </c>
      <c r="AF159" s="4" t="s">
        <v>386</v>
      </c>
      <c r="AH159">
        <f>453.6*H159</f>
        <v>596.48400000000004</v>
      </c>
      <c r="AI159">
        <v>267</v>
      </c>
      <c r="AJ159" t="s">
        <v>424</v>
      </c>
      <c r="AK159">
        <f>AB159</f>
        <v>1</v>
      </c>
    </row>
    <row r="160" spans="1:37" x14ac:dyDescent="0.3">
      <c r="A160" s="36" t="s">
        <v>418</v>
      </c>
      <c r="B160" s="1">
        <v>159</v>
      </c>
      <c r="C160" s="1" t="s">
        <v>20</v>
      </c>
      <c r="D160" s="1">
        <v>10</v>
      </c>
      <c r="E160" s="30">
        <v>21</v>
      </c>
      <c r="F160" s="1">
        <v>281</v>
      </c>
      <c r="G160" s="1">
        <v>2</v>
      </c>
      <c r="H160" s="38">
        <v>1.282</v>
      </c>
      <c r="I160">
        <v>266</v>
      </c>
      <c r="J160" s="33">
        <v>293</v>
      </c>
      <c r="K160" s="37">
        <v>0</v>
      </c>
      <c r="L160" s="1">
        <v>0</v>
      </c>
      <c r="M160">
        <v>1</v>
      </c>
      <c r="O160" s="3">
        <v>10.747999999999999</v>
      </c>
      <c r="P160" s="1">
        <v>10</v>
      </c>
      <c r="Q160" s="1" t="s">
        <v>215</v>
      </c>
      <c r="R160" s="1" t="s">
        <v>24</v>
      </c>
      <c r="S160" s="1">
        <v>1</v>
      </c>
      <c r="T160" s="1" t="s">
        <v>214</v>
      </c>
      <c r="U160" s="1" t="s">
        <v>26</v>
      </c>
      <c r="V160" s="1" t="s">
        <v>27</v>
      </c>
      <c r="W160" s="1"/>
      <c r="X160" s="4">
        <v>1</v>
      </c>
      <c r="Y160" s="4">
        <v>1</v>
      </c>
      <c r="Z160" s="4">
        <v>1</v>
      </c>
      <c r="AA160">
        <v>1</v>
      </c>
      <c r="AB160" s="2">
        <f>IF(X160="","",IF(X160=Z160, X160,""))</f>
        <v>1</v>
      </c>
      <c r="AC160" s="2">
        <f>IF(AB160="","",A160-AB160)</f>
        <v>2007</v>
      </c>
      <c r="AD160" s="2" t="str">
        <f>IF(Z160="","",IF(X160=Z160,"",1))</f>
        <v/>
      </c>
      <c r="AE160" s="2">
        <f>IF(Z160="","",1)</f>
        <v>1</v>
      </c>
      <c r="AF160" s="4" t="s">
        <v>387</v>
      </c>
      <c r="AG160">
        <v>1</v>
      </c>
      <c r="AH160">
        <f>453.6*H160</f>
        <v>581.51520000000005</v>
      </c>
      <c r="AI160">
        <v>266</v>
      </c>
      <c r="AJ160" t="s">
        <v>424</v>
      </c>
      <c r="AK160">
        <f>AB160</f>
        <v>1</v>
      </c>
    </row>
    <row r="161" spans="1:37" x14ac:dyDescent="0.3">
      <c r="A161" s="36" t="s">
        <v>418</v>
      </c>
      <c r="B161" s="1">
        <v>160</v>
      </c>
      <c r="C161" s="1" t="s">
        <v>20</v>
      </c>
      <c r="D161" s="1">
        <v>10</v>
      </c>
      <c r="E161" s="30">
        <v>21</v>
      </c>
      <c r="F161" s="1">
        <v>281</v>
      </c>
      <c r="G161" s="1">
        <v>3</v>
      </c>
      <c r="H161" s="38">
        <v>1.4430000000000001</v>
      </c>
      <c r="I161">
        <v>278</v>
      </c>
      <c r="J161" s="3">
        <v>299</v>
      </c>
      <c r="K161" s="37">
        <v>1</v>
      </c>
      <c r="L161" s="1" t="s">
        <v>31</v>
      </c>
      <c r="M161">
        <v>1</v>
      </c>
      <c r="O161" s="3">
        <v>11.772</v>
      </c>
      <c r="P161" s="1">
        <v>11</v>
      </c>
      <c r="Q161" s="1" t="s">
        <v>216</v>
      </c>
      <c r="R161" s="1" t="s">
        <v>24</v>
      </c>
      <c r="S161" s="1">
        <v>1</v>
      </c>
      <c r="T161" s="1" t="s">
        <v>214</v>
      </c>
      <c r="U161" s="1" t="s">
        <v>26</v>
      </c>
      <c r="V161" s="1" t="s">
        <v>27</v>
      </c>
      <c r="W161" s="1"/>
      <c r="X161" s="4">
        <v>1</v>
      </c>
      <c r="Y161" s="4">
        <v>1</v>
      </c>
      <c r="Z161" s="4">
        <v>1</v>
      </c>
      <c r="AA161" s="2"/>
      <c r="AB161" s="2">
        <f>IF(X161="","",IF(X161=Z161, X161,""))</f>
        <v>1</v>
      </c>
      <c r="AC161" s="2">
        <f>IF(AB161="","",A161-AB161)</f>
        <v>2007</v>
      </c>
      <c r="AD161" s="2" t="str">
        <f>IF(Z161="","",IF(X161=Z161,"",1))</f>
        <v/>
      </c>
      <c r="AE161" s="2">
        <f>IF(Z161="","",1)</f>
        <v>1</v>
      </c>
      <c r="AF161" s="4" t="s">
        <v>388</v>
      </c>
      <c r="AH161">
        <f>453.6*H161</f>
        <v>654.54480000000001</v>
      </c>
      <c r="AI161">
        <v>278</v>
      </c>
      <c r="AJ161" t="s">
        <v>424</v>
      </c>
      <c r="AK161">
        <f>AB161</f>
        <v>1</v>
      </c>
    </row>
    <row r="162" spans="1:37" x14ac:dyDescent="0.3">
      <c r="A162" s="36" t="s">
        <v>418</v>
      </c>
      <c r="B162" s="1">
        <v>161</v>
      </c>
      <c r="C162" s="1" t="s">
        <v>20</v>
      </c>
      <c r="D162" s="1">
        <v>10</v>
      </c>
      <c r="E162" s="30">
        <v>23</v>
      </c>
      <c r="F162" s="1">
        <v>289</v>
      </c>
      <c r="G162" s="1">
        <v>1</v>
      </c>
      <c r="H162" s="38">
        <v>1.5569999999999999</v>
      </c>
      <c r="I162">
        <v>289</v>
      </c>
      <c r="J162" s="3">
        <v>312</v>
      </c>
      <c r="K162" s="37">
        <v>2</v>
      </c>
      <c r="L162" s="1" t="s">
        <v>31</v>
      </c>
      <c r="M162">
        <v>2</v>
      </c>
      <c r="O162" s="3">
        <v>12.282999999999999</v>
      </c>
      <c r="P162" s="1">
        <v>12</v>
      </c>
      <c r="Q162" s="1" t="s">
        <v>217</v>
      </c>
      <c r="R162" s="1" t="s">
        <v>24</v>
      </c>
      <c r="S162" s="1">
        <v>1</v>
      </c>
      <c r="T162" s="1" t="s">
        <v>25</v>
      </c>
      <c r="U162" s="1" t="s">
        <v>26</v>
      </c>
      <c r="V162" s="1" t="s">
        <v>27</v>
      </c>
      <c r="W162" s="1"/>
      <c r="X162" s="4">
        <v>1</v>
      </c>
      <c r="Y162" s="4">
        <v>1</v>
      </c>
      <c r="Z162" s="4">
        <v>1</v>
      </c>
      <c r="AA162">
        <v>1</v>
      </c>
      <c r="AB162">
        <f>IF(X162="","",IF(X162=Z162, X162,""))</f>
        <v>1</v>
      </c>
      <c r="AC162">
        <f>IF(AB162="","",A162-AB162)</f>
        <v>2007</v>
      </c>
      <c r="AD162" t="str">
        <f>IF(Z162="","",IF(X162=Z162,"",1))</f>
        <v/>
      </c>
      <c r="AE162">
        <f>IF(Z162="","",1)</f>
        <v>1</v>
      </c>
      <c r="AF162" s="4" t="s">
        <v>389</v>
      </c>
      <c r="AG162">
        <v>1</v>
      </c>
      <c r="AH162">
        <f>453.6*H162</f>
        <v>706.25520000000006</v>
      </c>
      <c r="AI162">
        <v>289</v>
      </c>
      <c r="AJ162" t="s">
        <v>424</v>
      </c>
      <c r="AK162">
        <f>AB162</f>
        <v>1</v>
      </c>
    </row>
    <row r="163" spans="1:37" x14ac:dyDescent="0.3">
      <c r="A163" s="36" t="s">
        <v>418</v>
      </c>
      <c r="B163" s="1">
        <v>162</v>
      </c>
      <c r="C163" s="1" t="s">
        <v>20</v>
      </c>
      <c r="D163" s="1">
        <v>10</v>
      </c>
      <c r="E163" s="30">
        <v>23</v>
      </c>
      <c r="F163" s="1">
        <v>289</v>
      </c>
      <c r="G163" s="1">
        <v>2</v>
      </c>
      <c r="H163" s="38">
        <v>1.4179999999999999</v>
      </c>
      <c r="I163">
        <v>281</v>
      </c>
      <c r="J163" s="3">
        <v>308</v>
      </c>
      <c r="K163" s="37">
        <v>2</v>
      </c>
      <c r="L163" s="1" t="s">
        <v>31</v>
      </c>
      <c r="M163">
        <v>2</v>
      </c>
      <c r="O163" s="3">
        <v>12.125999999999999</v>
      </c>
      <c r="P163" s="1">
        <v>12</v>
      </c>
      <c r="Q163" s="1" t="s">
        <v>218</v>
      </c>
      <c r="R163" s="1" t="s">
        <v>24</v>
      </c>
      <c r="S163" s="1">
        <v>1</v>
      </c>
      <c r="T163" s="1" t="s">
        <v>25</v>
      </c>
      <c r="U163" s="1" t="s">
        <v>26</v>
      </c>
      <c r="V163" s="1" t="s">
        <v>27</v>
      </c>
      <c r="W163" s="1"/>
      <c r="X163" s="4">
        <v>1</v>
      </c>
      <c r="Y163" s="4">
        <v>1</v>
      </c>
      <c r="Z163" s="4">
        <v>1</v>
      </c>
      <c r="AA163">
        <v>1</v>
      </c>
      <c r="AB163">
        <f>IF(X163="","",IF(X163=Z163, X163,""))</f>
        <v>1</v>
      </c>
      <c r="AC163">
        <f>IF(AB163="","",A163-AB163)</f>
        <v>2007</v>
      </c>
      <c r="AD163" t="str">
        <f>IF(Z163="","",IF(X163=Z163,"",1))</f>
        <v/>
      </c>
      <c r="AE163">
        <f>IF(Z163="","",1)</f>
        <v>1</v>
      </c>
      <c r="AF163" s="4" t="s">
        <v>390</v>
      </c>
      <c r="AG163">
        <v>1</v>
      </c>
      <c r="AH163">
        <f>453.6*H163</f>
        <v>643.20479999999998</v>
      </c>
      <c r="AI163">
        <v>281</v>
      </c>
      <c r="AJ163" t="s">
        <v>424</v>
      </c>
      <c r="AK163">
        <f>AB163</f>
        <v>1</v>
      </c>
    </row>
    <row r="164" spans="1:37" x14ac:dyDescent="0.3">
      <c r="A164" s="36" t="s">
        <v>418</v>
      </c>
      <c r="B164" s="1">
        <v>163</v>
      </c>
      <c r="C164" s="1" t="s">
        <v>20</v>
      </c>
      <c r="D164" s="1">
        <v>10</v>
      </c>
      <c r="E164" s="30">
        <v>23</v>
      </c>
      <c r="F164" s="1">
        <v>289</v>
      </c>
      <c r="G164" s="1">
        <v>3</v>
      </c>
      <c r="H164" s="38">
        <v>0.67100000000000004</v>
      </c>
      <c r="I164">
        <v>226</v>
      </c>
      <c r="J164" s="3">
        <v>246</v>
      </c>
      <c r="K164" s="37">
        <v>2</v>
      </c>
      <c r="L164" s="1" t="s">
        <v>31</v>
      </c>
      <c r="M164">
        <v>2</v>
      </c>
      <c r="O164" s="3">
        <v>9.6850000000000005</v>
      </c>
      <c r="P164" s="1">
        <v>9</v>
      </c>
      <c r="Q164" s="1" t="s">
        <v>219</v>
      </c>
      <c r="R164" s="1" t="s">
        <v>24</v>
      </c>
      <c r="S164" s="1">
        <v>1</v>
      </c>
      <c r="T164" s="1" t="s">
        <v>25</v>
      </c>
      <c r="U164" s="1" t="s">
        <v>26</v>
      </c>
      <c r="V164" s="1" t="s">
        <v>27</v>
      </c>
      <c r="W164" s="1"/>
      <c r="X164" s="4">
        <v>1</v>
      </c>
      <c r="Y164" s="4">
        <v>1</v>
      </c>
      <c r="Z164" s="4">
        <v>1</v>
      </c>
      <c r="AB164">
        <f>IF(X164="","",IF(X164=Z164, X164,""))</f>
        <v>1</v>
      </c>
      <c r="AC164">
        <f>IF(AB164="","",A164-AB164)</f>
        <v>2007</v>
      </c>
      <c r="AD164" t="str">
        <f>IF(Z164="","",IF(X164=Z164,"",1))</f>
        <v/>
      </c>
      <c r="AE164">
        <f>IF(Z164="","",1)</f>
        <v>1</v>
      </c>
      <c r="AF164" s="4" t="s">
        <v>391</v>
      </c>
      <c r="AH164">
        <f>453.6*H164</f>
        <v>304.36560000000003</v>
      </c>
      <c r="AI164">
        <v>226</v>
      </c>
      <c r="AJ164" t="s">
        <v>424</v>
      </c>
      <c r="AK164">
        <f>AB164</f>
        <v>1</v>
      </c>
    </row>
    <row r="165" spans="1:37" x14ac:dyDescent="0.3">
      <c r="A165" s="36" t="s">
        <v>418</v>
      </c>
      <c r="B165" s="1">
        <v>164</v>
      </c>
      <c r="C165" s="1" t="s">
        <v>20</v>
      </c>
      <c r="D165" s="1">
        <v>10</v>
      </c>
      <c r="E165" s="30">
        <v>29</v>
      </c>
      <c r="F165" s="1">
        <v>5436</v>
      </c>
      <c r="G165" s="1">
        <v>1</v>
      </c>
      <c r="H165" s="38">
        <v>2.69</v>
      </c>
      <c r="I165">
        <v>355</v>
      </c>
      <c r="J165" s="3">
        <v>392.5</v>
      </c>
      <c r="K165" s="37">
        <v>1</v>
      </c>
      <c r="L165" s="1" t="s">
        <v>22</v>
      </c>
      <c r="M165">
        <v>1</v>
      </c>
      <c r="O165" s="3">
        <v>15.452999999999999</v>
      </c>
      <c r="P165" s="1">
        <v>15</v>
      </c>
      <c r="Q165" s="1" t="s">
        <v>220</v>
      </c>
      <c r="R165" s="1" t="s">
        <v>24</v>
      </c>
      <c r="S165" s="1">
        <v>2</v>
      </c>
      <c r="T165" s="1" t="s">
        <v>67</v>
      </c>
      <c r="U165" s="1" t="s">
        <v>26</v>
      </c>
      <c r="V165" s="1" t="s">
        <v>68</v>
      </c>
      <c r="W165" s="1"/>
      <c r="X165" s="5">
        <v>2</v>
      </c>
      <c r="Y165" s="5">
        <v>2</v>
      </c>
      <c r="Z165" s="5">
        <v>1</v>
      </c>
      <c r="AA165">
        <v>1</v>
      </c>
      <c r="AB165">
        <v>2</v>
      </c>
      <c r="AC165">
        <f>IF(AB165="","",A165-AB165)</f>
        <v>2006</v>
      </c>
      <c r="AD165">
        <f>IF(Z165="","",IF(X165=Z165,"",1))</f>
        <v>1</v>
      </c>
      <c r="AE165">
        <f>IF(Z165="","",1)</f>
        <v>1</v>
      </c>
      <c r="AF165" s="5" t="s">
        <v>392</v>
      </c>
      <c r="AG165">
        <v>1</v>
      </c>
      <c r="AH165">
        <f>453.6*H165</f>
        <v>1220.184</v>
      </c>
      <c r="AI165">
        <v>355</v>
      </c>
      <c r="AJ165" t="s">
        <v>424</v>
      </c>
      <c r="AK165">
        <f>AB165</f>
        <v>2</v>
      </c>
    </row>
    <row r="166" spans="1:37" x14ac:dyDescent="0.3">
      <c r="A166" s="36" t="s">
        <v>418</v>
      </c>
      <c r="B166" s="1">
        <v>165</v>
      </c>
      <c r="C166" s="1" t="s">
        <v>20</v>
      </c>
      <c r="D166" s="1">
        <v>11</v>
      </c>
      <c r="E166" s="30">
        <v>10</v>
      </c>
      <c r="F166" s="1">
        <v>303</v>
      </c>
      <c r="G166" s="1">
        <v>1</v>
      </c>
      <c r="H166" s="38">
        <v>1.1000000000000001</v>
      </c>
      <c r="I166">
        <v>258</v>
      </c>
      <c r="J166" s="3">
        <v>271</v>
      </c>
      <c r="K166" s="37">
        <v>1</v>
      </c>
      <c r="L166" s="1" t="s">
        <v>21</v>
      </c>
      <c r="M166">
        <v>1</v>
      </c>
      <c r="O166" s="3">
        <v>10.669</v>
      </c>
      <c r="P166" s="1">
        <v>10</v>
      </c>
      <c r="Q166" s="1" t="s">
        <v>221</v>
      </c>
      <c r="R166" s="1" t="s">
        <v>24</v>
      </c>
      <c r="S166" s="1">
        <v>1</v>
      </c>
      <c r="T166" s="1" t="s">
        <v>25</v>
      </c>
      <c r="U166" s="1" t="s">
        <v>26</v>
      </c>
      <c r="V166" s="1" t="s">
        <v>27</v>
      </c>
      <c r="W166" s="1"/>
      <c r="X166" s="5">
        <v>1</v>
      </c>
      <c r="Y166" s="5">
        <v>1</v>
      </c>
      <c r="Z166" s="5">
        <v>1</v>
      </c>
      <c r="AA166">
        <v>1</v>
      </c>
      <c r="AB166">
        <f>IF(X166="","",IF(X166=Z166, X166,""))</f>
        <v>1</v>
      </c>
      <c r="AC166">
        <f>IF(AB166="","",A166-AB166)</f>
        <v>2007</v>
      </c>
      <c r="AD166" t="str">
        <f>IF(Z166="","",IF(X166=Z166,"",1))</f>
        <v/>
      </c>
      <c r="AE166">
        <f>IF(Z166="","",1)</f>
        <v>1</v>
      </c>
      <c r="AF166" s="5" t="s">
        <v>394</v>
      </c>
      <c r="AG166">
        <v>1</v>
      </c>
      <c r="AH166">
        <f>453.6*H166</f>
        <v>498.96000000000009</v>
      </c>
      <c r="AI166">
        <v>258</v>
      </c>
      <c r="AJ166" t="s">
        <v>424</v>
      </c>
      <c r="AK166">
        <f>AB166</f>
        <v>1</v>
      </c>
    </row>
    <row r="167" spans="1:37" x14ac:dyDescent="0.3">
      <c r="A167" s="36" t="s">
        <v>418</v>
      </c>
      <c r="B167" s="1">
        <v>166</v>
      </c>
      <c r="C167" s="1" t="s">
        <v>20</v>
      </c>
      <c r="D167" s="1">
        <v>11</v>
      </c>
      <c r="E167" s="30">
        <v>10</v>
      </c>
      <c r="F167" s="1">
        <v>303</v>
      </c>
      <c r="G167" s="1">
        <v>2</v>
      </c>
      <c r="H167" s="38">
        <v>1.05</v>
      </c>
      <c r="I167">
        <v>259</v>
      </c>
      <c r="J167" s="3">
        <v>274</v>
      </c>
      <c r="K167" s="37">
        <v>0</v>
      </c>
      <c r="L167" s="1">
        <v>0</v>
      </c>
      <c r="M167">
        <v>2</v>
      </c>
      <c r="O167" s="3">
        <v>10.787000000000001</v>
      </c>
      <c r="P167" s="1">
        <v>10</v>
      </c>
      <c r="Q167" s="1" t="s">
        <v>222</v>
      </c>
      <c r="R167" s="1" t="s">
        <v>24</v>
      </c>
      <c r="S167" s="1">
        <v>1</v>
      </c>
      <c r="T167" s="1" t="s">
        <v>25</v>
      </c>
      <c r="U167" s="1" t="s">
        <v>26</v>
      </c>
      <c r="V167" s="1" t="s">
        <v>27</v>
      </c>
      <c r="W167" s="1"/>
      <c r="X167" s="5">
        <v>1</v>
      </c>
      <c r="Y167" s="5">
        <v>1</v>
      </c>
      <c r="Z167" s="5">
        <v>1</v>
      </c>
      <c r="AA167">
        <v>1</v>
      </c>
      <c r="AB167">
        <f>IF(X167="","",IF(X167=Z167, X167,""))</f>
        <v>1</v>
      </c>
      <c r="AC167">
        <f>IF(AB167="","",A167-AB167)</f>
        <v>2007</v>
      </c>
      <c r="AD167" t="str">
        <f>IF(Z167="","",IF(X167=Z167,"",1))</f>
        <v/>
      </c>
      <c r="AE167">
        <f>IF(Z167="","",1)</f>
        <v>1</v>
      </c>
      <c r="AF167" s="5" t="s">
        <v>393</v>
      </c>
      <c r="AG167">
        <v>1</v>
      </c>
      <c r="AH167">
        <f>453.6*H167</f>
        <v>476.28000000000003</v>
      </c>
      <c r="AI167">
        <v>259</v>
      </c>
      <c r="AJ167" t="s">
        <v>424</v>
      </c>
      <c r="AK167">
        <f>AB167</f>
        <v>1</v>
      </c>
    </row>
    <row r="168" spans="1:37" x14ac:dyDescent="0.3">
      <c r="A168" s="36" t="s">
        <v>418</v>
      </c>
      <c r="B168" s="1">
        <v>167</v>
      </c>
      <c r="C168" s="1" t="s">
        <v>20</v>
      </c>
      <c r="D168" s="1">
        <v>11</v>
      </c>
      <c r="E168" s="30">
        <v>10</v>
      </c>
      <c r="F168" s="1">
        <v>303</v>
      </c>
      <c r="G168" s="1">
        <v>3</v>
      </c>
      <c r="H168" s="38">
        <v>1.1200000000000001</v>
      </c>
      <c r="I168">
        <v>268</v>
      </c>
      <c r="J168" s="3">
        <v>288</v>
      </c>
      <c r="K168" s="37">
        <v>2</v>
      </c>
      <c r="L168" s="1" t="s">
        <v>31</v>
      </c>
      <c r="M168">
        <v>2</v>
      </c>
      <c r="O168" s="3">
        <v>11.339</v>
      </c>
      <c r="P168" s="1">
        <v>11</v>
      </c>
      <c r="Q168" s="1" t="s">
        <v>223</v>
      </c>
      <c r="R168" s="1" t="s">
        <v>24</v>
      </c>
      <c r="S168" s="1">
        <v>1</v>
      </c>
      <c r="T168" s="1" t="s">
        <v>25</v>
      </c>
      <c r="U168" s="1" t="s">
        <v>26</v>
      </c>
      <c r="V168" s="1" t="s">
        <v>27</v>
      </c>
      <c r="W168" s="1"/>
      <c r="X168" s="5">
        <v>1</v>
      </c>
      <c r="Y168" s="5">
        <v>1</v>
      </c>
      <c r="Z168" s="5">
        <v>1</v>
      </c>
      <c r="AB168">
        <f>IF(X168="","",IF(X168=Z168, X168,""))</f>
        <v>1</v>
      </c>
      <c r="AC168">
        <f>IF(AB168="","",A168-AB168)</f>
        <v>2007</v>
      </c>
      <c r="AD168" t="str">
        <f>IF(Z168="","",IF(X168=Z168,"",1))</f>
        <v/>
      </c>
      <c r="AE168">
        <f>IF(Z168="","",1)</f>
        <v>1</v>
      </c>
      <c r="AF168" s="5" t="s">
        <v>395</v>
      </c>
      <c r="AH168">
        <f>453.6*H168</f>
        <v>508.0320000000001</v>
      </c>
      <c r="AI168">
        <v>268</v>
      </c>
      <c r="AJ168" t="s">
        <v>424</v>
      </c>
      <c r="AK168">
        <f>AB168</f>
        <v>1</v>
      </c>
    </row>
  </sheetData>
  <sortState ref="A2:AK168">
    <sortCondition ref="B2:B16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D16" sqref="D16"/>
    </sheetView>
  </sheetViews>
  <sheetFormatPr defaultRowHeight="14.4" x14ac:dyDescent="0.3"/>
  <sheetData>
    <row r="1" spans="1:8" ht="21" thickBot="1" x14ac:dyDescent="0.35">
      <c r="A1" s="6"/>
      <c r="B1" s="7"/>
      <c r="C1" s="8" t="s">
        <v>397</v>
      </c>
      <c r="D1" s="7"/>
      <c r="E1" s="7"/>
      <c r="F1" s="6"/>
      <c r="G1" s="7"/>
      <c r="H1" s="7"/>
    </row>
    <row r="2" spans="1:8" ht="15.75" thickBot="1" x14ac:dyDescent="0.3">
      <c r="A2" s="9"/>
      <c r="B2" s="10" t="s">
        <v>398</v>
      </c>
      <c r="C2" s="11" t="s">
        <v>20</v>
      </c>
      <c r="D2" s="12"/>
      <c r="E2" s="13" t="s">
        <v>399</v>
      </c>
      <c r="F2" s="14" t="s">
        <v>409</v>
      </c>
      <c r="G2" s="15"/>
      <c r="H2" s="16"/>
    </row>
    <row r="3" spans="1:8" ht="15.75" thickBot="1" x14ac:dyDescent="0.3">
      <c r="A3" s="9"/>
      <c r="B3" s="10" t="s">
        <v>400</v>
      </c>
      <c r="C3" s="11" t="s">
        <v>401</v>
      </c>
      <c r="D3" s="15"/>
      <c r="E3" s="10" t="s">
        <v>402</v>
      </c>
      <c r="F3" s="17" t="s">
        <v>403</v>
      </c>
      <c r="G3" s="18"/>
      <c r="H3" s="16"/>
    </row>
    <row r="4" spans="1:8" ht="15.75" thickBot="1" x14ac:dyDescent="0.3">
      <c r="A4" s="9"/>
      <c r="B4" s="10" t="s">
        <v>404</v>
      </c>
      <c r="C4" s="11"/>
      <c r="D4" s="15"/>
      <c r="E4" s="9"/>
      <c r="F4" s="13"/>
      <c r="G4" s="19"/>
      <c r="H4" s="16"/>
    </row>
    <row r="5" spans="1:8" ht="15" x14ac:dyDescent="0.25">
      <c r="A5" s="13"/>
      <c r="B5" s="20"/>
      <c r="C5" s="21"/>
      <c r="D5" s="21"/>
      <c r="E5" s="16"/>
      <c r="F5" s="13"/>
      <c r="G5" s="21"/>
      <c r="H5" s="16"/>
    </row>
    <row r="6" spans="1:8" ht="12" customHeight="1" x14ac:dyDescent="0.25">
      <c r="A6" s="22"/>
      <c r="B6" s="23" t="s">
        <v>405</v>
      </c>
      <c r="C6" s="23" t="s">
        <v>406</v>
      </c>
      <c r="D6" s="23" t="s">
        <v>407</v>
      </c>
      <c r="E6" s="39" t="s">
        <v>408</v>
      </c>
      <c r="F6" s="39"/>
      <c r="G6" s="39"/>
      <c r="H6" s="39"/>
    </row>
    <row r="7" spans="1:8" ht="12" customHeight="1" x14ac:dyDescent="0.25">
      <c r="A7" s="10"/>
      <c r="B7" s="24" t="str">
        <f>'all data'!AF2</f>
        <v>AP8-001</v>
      </c>
      <c r="C7" s="24">
        <f>'all data'!D2</f>
        <v>5</v>
      </c>
      <c r="D7" s="25"/>
      <c r="E7" s="26"/>
      <c r="F7" s="27"/>
      <c r="G7" s="27"/>
      <c r="H7" s="28"/>
    </row>
    <row r="8" spans="1:8" ht="12" customHeight="1" x14ac:dyDescent="0.25">
      <c r="A8" s="10"/>
      <c r="B8" s="24" t="str">
        <f>'all data'!AF3</f>
        <v>AP8-002</v>
      </c>
      <c r="C8" s="24">
        <f>'all data'!D3</f>
        <v>5</v>
      </c>
      <c r="D8" s="25"/>
      <c r="E8" s="26"/>
      <c r="F8" s="27"/>
      <c r="G8" s="27"/>
      <c r="H8" s="28"/>
    </row>
    <row r="9" spans="1:8" ht="12" customHeight="1" x14ac:dyDescent="0.25">
      <c r="A9" s="10"/>
      <c r="B9" s="24" t="str">
        <f>'all data'!AF4</f>
        <v>AP8-003</v>
      </c>
      <c r="C9" s="24">
        <f>'all data'!D4</f>
        <v>5</v>
      </c>
      <c r="D9" s="25"/>
      <c r="E9" s="26"/>
      <c r="F9" s="27"/>
      <c r="G9" s="27"/>
      <c r="H9" s="28"/>
    </row>
    <row r="10" spans="1:8" ht="12" customHeight="1" x14ac:dyDescent="0.25">
      <c r="A10" s="10"/>
      <c r="B10" s="24" t="str">
        <f>'all data'!AF5</f>
        <v>AP8-004</v>
      </c>
      <c r="C10" s="24">
        <f>'all data'!D5</f>
        <v>5</v>
      </c>
      <c r="D10" s="25"/>
      <c r="E10" s="26"/>
      <c r="F10" s="27"/>
      <c r="G10" s="27"/>
      <c r="H10" s="28"/>
    </row>
    <row r="11" spans="1:8" ht="12" customHeight="1" x14ac:dyDescent="0.25">
      <c r="A11" s="10"/>
      <c r="B11" s="24" t="str">
        <f>'all data'!AF6</f>
        <v>AP8-005</v>
      </c>
      <c r="C11" s="24">
        <f>'all data'!D6</f>
        <v>5</v>
      </c>
      <c r="D11" s="25"/>
      <c r="E11" s="26"/>
      <c r="F11" s="27"/>
      <c r="G11" s="27"/>
      <c r="H11" s="28"/>
    </row>
    <row r="12" spans="1:8" ht="12" customHeight="1" x14ac:dyDescent="0.25">
      <c r="A12" s="10"/>
      <c r="B12" s="24" t="str">
        <f>'all data'!AF7</f>
        <v>AP8-006</v>
      </c>
      <c r="C12" s="24">
        <f>'all data'!D7</f>
        <v>5</v>
      </c>
      <c r="D12" s="25"/>
      <c r="E12" s="26"/>
      <c r="F12" s="27"/>
      <c r="G12" s="27"/>
      <c r="H12" s="28"/>
    </row>
    <row r="13" spans="1:8" ht="12" customHeight="1" x14ac:dyDescent="0.25">
      <c r="A13" s="10"/>
      <c r="B13" s="24" t="str">
        <f>'all data'!AF8</f>
        <v>AP8-007</v>
      </c>
      <c r="C13" s="24">
        <f>'all data'!D8</f>
        <v>5</v>
      </c>
      <c r="D13" s="25"/>
      <c r="E13" s="26"/>
      <c r="F13" s="27"/>
      <c r="G13" s="27"/>
      <c r="H13" s="28"/>
    </row>
    <row r="14" spans="1:8" ht="12" customHeight="1" x14ac:dyDescent="0.25">
      <c r="A14" s="10"/>
      <c r="B14" s="24" t="str">
        <f>'all data'!AF9</f>
        <v>AP8-008</v>
      </c>
      <c r="C14" s="24">
        <f>'all data'!D9</f>
        <v>5</v>
      </c>
      <c r="D14" s="25"/>
      <c r="E14" s="26"/>
      <c r="F14" s="27"/>
      <c r="G14" s="27"/>
      <c r="H14" s="28"/>
    </row>
    <row r="15" spans="1:8" ht="12" customHeight="1" x14ac:dyDescent="0.25">
      <c r="A15" s="10"/>
      <c r="B15" s="24" t="str">
        <f>'all data'!AF10</f>
        <v>AP8-009</v>
      </c>
      <c r="C15" s="24">
        <f>'all data'!D10</f>
        <v>6</v>
      </c>
      <c r="D15" s="25"/>
      <c r="E15" s="26"/>
      <c r="F15" s="27"/>
      <c r="G15" s="27"/>
      <c r="H15" s="28"/>
    </row>
    <row r="16" spans="1:8" ht="12" customHeight="1" x14ac:dyDescent="0.25">
      <c r="A16" s="10"/>
      <c r="B16" s="24" t="str">
        <f>'all data'!AF11</f>
        <v>AP8-010</v>
      </c>
      <c r="C16" s="24">
        <f>'all data'!D11</f>
        <v>6</v>
      </c>
      <c r="D16" s="25"/>
      <c r="E16" s="26"/>
      <c r="F16" s="27"/>
      <c r="G16" s="27"/>
      <c r="H16" s="28"/>
    </row>
    <row r="17" spans="1:8" ht="12" customHeight="1" x14ac:dyDescent="0.25">
      <c r="A17" s="10"/>
      <c r="B17" s="24" t="str">
        <f>'all data'!AF12</f>
        <v>AP8-012</v>
      </c>
      <c r="C17" s="24">
        <f>'all data'!D12</f>
        <v>6</v>
      </c>
      <c r="D17" s="25"/>
      <c r="E17" s="26"/>
      <c r="F17" s="27"/>
      <c r="G17" s="27"/>
      <c r="H17" s="28"/>
    </row>
    <row r="18" spans="1:8" ht="12" customHeight="1" x14ac:dyDescent="0.25">
      <c r="A18" s="10"/>
      <c r="B18" s="24" t="str">
        <f>'all data'!AF13</f>
        <v>AP8-011</v>
      </c>
      <c r="C18" s="24">
        <f>'all data'!D13</f>
        <v>6</v>
      </c>
      <c r="D18" s="25"/>
      <c r="E18" s="26"/>
      <c r="F18" s="27"/>
      <c r="G18" s="27"/>
      <c r="H18" s="28"/>
    </row>
    <row r="19" spans="1:8" ht="12" customHeight="1" x14ac:dyDescent="0.25">
      <c r="A19" s="10"/>
      <c r="B19" s="24" t="str">
        <f>'all data'!AF14</f>
        <v>AP8-013</v>
      </c>
      <c r="C19" s="24">
        <f>'all data'!D14</f>
        <v>6</v>
      </c>
      <c r="D19" s="25"/>
      <c r="E19" s="26"/>
      <c r="F19" s="27"/>
      <c r="G19" s="27"/>
      <c r="H19" s="28"/>
    </row>
    <row r="20" spans="1:8" ht="12" customHeight="1" x14ac:dyDescent="0.25">
      <c r="A20" s="10"/>
      <c r="B20" s="24" t="str">
        <f>'all data'!AF15</f>
        <v>AP8-014</v>
      </c>
      <c r="C20" s="24">
        <f>'all data'!D15</f>
        <v>6</v>
      </c>
      <c r="D20" s="25"/>
      <c r="E20" s="26"/>
      <c r="F20" s="27"/>
      <c r="G20" s="27"/>
      <c r="H20" s="28"/>
    </row>
    <row r="21" spans="1:8" ht="12" customHeight="1" x14ac:dyDescent="0.25">
      <c r="A21" s="10"/>
      <c r="B21" s="24" t="str">
        <f>'all data'!AF16</f>
        <v>AP8-048</v>
      </c>
      <c r="C21" s="24">
        <f>'all data'!D16</f>
        <v>6</v>
      </c>
      <c r="D21" s="25"/>
      <c r="E21" s="26"/>
      <c r="F21" s="27"/>
      <c r="G21" s="27"/>
      <c r="H21" s="28"/>
    </row>
    <row r="22" spans="1:8" ht="12" customHeight="1" x14ac:dyDescent="0.25">
      <c r="A22" s="10"/>
      <c r="B22" s="24" t="str">
        <f>'all data'!AF17</f>
        <v>AP8-049</v>
      </c>
      <c r="C22" s="24">
        <f>'all data'!D17</f>
        <v>6</v>
      </c>
      <c r="D22" s="25"/>
      <c r="E22" s="26"/>
      <c r="F22" s="27"/>
      <c r="G22" s="27"/>
      <c r="H22" s="28"/>
    </row>
    <row r="23" spans="1:8" ht="12" customHeight="1" x14ac:dyDescent="0.25">
      <c r="A23" s="10"/>
      <c r="B23" s="24" t="str">
        <f>'all data'!AF18</f>
        <v>AP8-050</v>
      </c>
      <c r="C23" s="24">
        <f>'all data'!D18</f>
        <v>6</v>
      </c>
      <c r="D23" s="25"/>
      <c r="E23" s="26"/>
      <c r="F23" s="27"/>
      <c r="G23" s="27"/>
      <c r="H23" s="28"/>
    </row>
    <row r="24" spans="1:8" ht="12" customHeight="1" x14ac:dyDescent="0.25">
      <c r="A24" s="10"/>
      <c r="B24" s="24" t="str">
        <f>'all data'!AF19</f>
        <v>AP8-051</v>
      </c>
      <c r="C24" s="24">
        <f>'all data'!D19</f>
        <v>6</v>
      </c>
      <c r="D24" s="25"/>
      <c r="E24" s="26"/>
      <c r="F24" s="27"/>
      <c r="G24" s="27"/>
      <c r="H24" s="28"/>
    </row>
    <row r="25" spans="1:8" ht="12" customHeight="1" x14ac:dyDescent="0.25">
      <c r="A25" s="10"/>
      <c r="B25" s="24" t="str">
        <f>'all data'!AF20</f>
        <v>AP8-015</v>
      </c>
      <c r="C25" s="24">
        <f>'all data'!D20</f>
        <v>6</v>
      </c>
      <c r="D25" s="25"/>
      <c r="E25" s="26"/>
      <c r="F25" s="27"/>
      <c r="G25" s="27"/>
      <c r="H25" s="28"/>
    </row>
    <row r="26" spans="1:8" ht="12" customHeight="1" x14ac:dyDescent="0.25">
      <c r="A26" s="10"/>
      <c r="B26" s="24" t="str">
        <f>'all data'!AF21</f>
        <v>AP8-016</v>
      </c>
      <c r="C26" s="24">
        <f>'all data'!D21</f>
        <v>6</v>
      </c>
      <c r="D26" s="25"/>
      <c r="E26" s="26"/>
      <c r="F26" s="27"/>
      <c r="G26" s="27"/>
      <c r="H26" s="28"/>
    </row>
    <row r="27" spans="1:8" ht="12" customHeight="1" x14ac:dyDescent="0.25">
      <c r="A27" s="10"/>
      <c r="B27" s="24" t="str">
        <f>'all data'!AF22</f>
        <v>AP8-017</v>
      </c>
      <c r="C27" s="24">
        <f>'all data'!D22</f>
        <v>6</v>
      </c>
      <c r="D27" s="25"/>
      <c r="E27" s="26"/>
      <c r="F27" s="27"/>
      <c r="G27" s="27"/>
      <c r="H27" s="28"/>
    </row>
    <row r="28" spans="1:8" ht="12" customHeight="1" x14ac:dyDescent="0.25">
      <c r="A28" s="10"/>
      <c r="B28" s="24" t="str">
        <f>'all data'!AF23</f>
        <v>AP8-018</v>
      </c>
      <c r="C28" s="24">
        <f>'all data'!D23</f>
        <v>6</v>
      </c>
      <c r="D28" s="25"/>
      <c r="E28" s="26"/>
      <c r="F28" s="27"/>
      <c r="G28" s="27"/>
      <c r="H28" s="28"/>
    </row>
    <row r="29" spans="1:8" ht="12" customHeight="1" x14ac:dyDescent="0.25">
      <c r="A29" s="10"/>
      <c r="B29" s="24" t="str">
        <f>'all data'!AF24</f>
        <v>AP8-019</v>
      </c>
      <c r="C29" s="24">
        <f>'all data'!D24</f>
        <v>6</v>
      </c>
      <c r="D29" s="25"/>
      <c r="E29" s="26"/>
      <c r="F29" s="27"/>
      <c r="G29" s="27"/>
      <c r="H29" s="28"/>
    </row>
    <row r="30" spans="1:8" ht="12" customHeight="1" x14ac:dyDescent="0.25">
      <c r="A30" s="10"/>
      <c r="B30" s="24" t="str">
        <f>'all data'!AF25</f>
        <v>AP8-020</v>
      </c>
      <c r="C30" s="24">
        <f>'all data'!D25</f>
        <v>6</v>
      </c>
      <c r="D30" s="25"/>
      <c r="E30" s="26"/>
      <c r="F30" s="27"/>
      <c r="G30" s="27"/>
      <c r="H30" s="28"/>
    </row>
    <row r="31" spans="1:8" ht="12" customHeight="1" x14ac:dyDescent="0.25">
      <c r="A31" s="10"/>
      <c r="B31" s="24" t="str">
        <f>'all data'!AF26</f>
        <v>AP8-021</v>
      </c>
      <c r="C31" s="24">
        <f>'all data'!D26</f>
        <v>6</v>
      </c>
      <c r="D31" s="25"/>
      <c r="E31" s="26"/>
      <c r="F31" s="27"/>
      <c r="G31" s="27"/>
      <c r="H31" s="28"/>
    </row>
    <row r="32" spans="1:8" ht="12" customHeight="1" x14ac:dyDescent="0.25">
      <c r="A32" s="10"/>
      <c r="B32" s="24" t="str">
        <f>'all data'!AF27</f>
        <v>AP8-022</v>
      </c>
      <c r="C32" s="24">
        <f>'all data'!D27</f>
        <v>6</v>
      </c>
      <c r="D32" s="25"/>
      <c r="E32" s="26"/>
      <c r="F32" s="27"/>
      <c r="G32" s="27"/>
      <c r="H32" s="28"/>
    </row>
    <row r="33" spans="1:8" ht="12" customHeight="1" x14ac:dyDescent="0.25">
      <c r="A33" s="10"/>
      <c r="B33" s="24" t="str">
        <f>'all data'!AF28</f>
        <v>AP8-023</v>
      </c>
      <c r="C33" s="24">
        <f>'all data'!D28</f>
        <v>6</v>
      </c>
      <c r="D33" s="25"/>
      <c r="E33" s="26"/>
      <c r="F33" s="27"/>
      <c r="G33" s="27"/>
      <c r="H33" s="28"/>
    </row>
    <row r="34" spans="1:8" ht="12" customHeight="1" x14ac:dyDescent="0.25">
      <c r="A34" s="10"/>
      <c r="B34" s="24" t="str">
        <f>'all data'!AF29</f>
        <v>AP8-024</v>
      </c>
      <c r="C34" s="24">
        <f>'all data'!D29</f>
        <v>6</v>
      </c>
      <c r="D34" s="25"/>
      <c r="E34" s="26"/>
      <c r="F34" s="27"/>
      <c r="G34" s="27"/>
      <c r="H34" s="28"/>
    </row>
    <row r="35" spans="1:8" ht="12" customHeight="1" x14ac:dyDescent="0.25">
      <c r="A35" s="10"/>
      <c r="B35" s="24" t="str">
        <f>'all data'!AF30</f>
        <v>AP8-025</v>
      </c>
      <c r="C35" s="24">
        <f>'all data'!D30</f>
        <v>6</v>
      </c>
      <c r="D35" s="25"/>
      <c r="E35" s="26"/>
      <c r="F35" s="27"/>
      <c r="G35" s="27"/>
      <c r="H35" s="28"/>
    </row>
    <row r="36" spans="1:8" ht="12" customHeight="1" x14ac:dyDescent="0.25">
      <c r="A36" s="10"/>
      <c r="B36" s="24" t="str">
        <f>'all data'!AF31</f>
        <v>AP8-026</v>
      </c>
      <c r="C36" s="24">
        <f>'all data'!D31</f>
        <v>6</v>
      </c>
      <c r="D36" s="25"/>
      <c r="E36" s="26"/>
      <c r="F36" s="27"/>
      <c r="G36" s="27"/>
      <c r="H36" s="28"/>
    </row>
    <row r="37" spans="1:8" ht="12" customHeight="1" x14ac:dyDescent="0.25">
      <c r="A37" s="10"/>
      <c r="B37" s="24" t="str">
        <f>'all data'!AF32</f>
        <v>AP8-027</v>
      </c>
      <c r="C37" s="24">
        <f>'all data'!D32</f>
        <v>6</v>
      </c>
      <c r="D37" s="25"/>
      <c r="E37" s="26"/>
      <c r="F37" s="27"/>
      <c r="G37" s="27"/>
      <c r="H37" s="28"/>
    </row>
    <row r="38" spans="1:8" ht="12" customHeight="1" x14ac:dyDescent="0.25">
      <c r="A38" s="10"/>
      <c r="B38" s="24" t="str">
        <f>'all data'!AF33</f>
        <v>AP8-028</v>
      </c>
      <c r="C38" s="24">
        <f>'all data'!D33</f>
        <v>6</v>
      </c>
      <c r="D38" s="25"/>
      <c r="E38" s="26"/>
      <c r="F38" s="27"/>
      <c r="G38" s="27"/>
      <c r="H38" s="28"/>
    </row>
    <row r="39" spans="1:8" ht="12" customHeight="1" x14ac:dyDescent="0.25">
      <c r="A39" s="10"/>
      <c r="B39" s="24" t="str">
        <f>'all data'!AF34</f>
        <v>AP8-029</v>
      </c>
      <c r="C39" s="24">
        <f>'all data'!D34</f>
        <v>6</v>
      </c>
      <c r="D39" s="25"/>
      <c r="E39" s="26"/>
      <c r="F39" s="27"/>
      <c r="G39" s="27"/>
      <c r="H39" s="28"/>
    </row>
    <row r="40" spans="1:8" ht="12" customHeight="1" x14ac:dyDescent="0.25">
      <c r="A40" s="10"/>
      <c r="B40" s="24" t="str">
        <f>'all data'!AF35</f>
        <v>AP8-030</v>
      </c>
      <c r="C40" s="24">
        <f>'all data'!D35</f>
        <v>6</v>
      </c>
      <c r="D40" s="25"/>
      <c r="E40" s="26"/>
      <c r="F40" s="27"/>
      <c r="G40" s="27"/>
      <c r="H40" s="28"/>
    </row>
    <row r="41" spans="1:8" ht="12" customHeight="1" x14ac:dyDescent="0.25">
      <c r="A41" s="10"/>
      <c r="B41" s="24" t="str">
        <f>'all data'!AF36</f>
        <v>AP8-031</v>
      </c>
      <c r="C41" s="24">
        <f>'all data'!D36</f>
        <v>6</v>
      </c>
      <c r="D41" s="25"/>
      <c r="E41" s="26"/>
      <c r="F41" s="27"/>
      <c r="G41" s="27"/>
      <c r="H41" s="28"/>
    </row>
    <row r="42" spans="1:8" ht="12" customHeight="1" x14ac:dyDescent="0.25">
      <c r="A42" s="10"/>
      <c r="B42" s="24" t="str">
        <f>'all data'!AF37</f>
        <v>AP8-032</v>
      </c>
      <c r="C42" s="24">
        <f>'all data'!D37</f>
        <v>6</v>
      </c>
      <c r="D42" s="25"/>
      <c r="E42" s="26"/>
      <c r="F42" s="27"/>
      <c r="G42" s="27"/>
      <c r="H42" s="28"/>
    </row>
    <row r="43" spans="1:8" ht="12" customHeight="1" x14ac:dyDescent="0.25">
      <c r="A43" s="10"/>
      <c r="B43" s="24" t="str">
        <f>'all data'!AF38</f>
        <v>AP8-033</v>
      </c>
      <c r="C43" s="24">
        <f>'all data'!D38</f>
        <v>6</v>
      </c>
      <c r="D43" s="25"/>
      <c r="E43" s="26"/>
      <c r="F43" s="27"/>
      <c r="G43" s="27"/>
      <c r="H43" s="28"/>
    </row>
    <row r="44" spans="1:8" ht="12" customHeight="1" x14ac:dyDescent="0.25">
      <c r="A44" s="10"/>
      <c r="B44" s="24" t="str">
        <f>'all data'!AF39</f>
        <v>AP8-034</v>
      </c>
      <c r="C44" s="24">
        <f>'all data'!D39</f>
        <v>6</v>
      </c>
      <c r="D44" s="25"/>
      <c r="E44" s="26"/>
      <c r="F44" s="27"/>
      <c r="G44" s="27"/>
      <c r="H44" s="28"/>
    </row>
    <row r="45" spans="1:8" ht="12" customHeight="1" x14ac:dyDescent="0.25">
      <c r="A45" s="10"/>
      <c r="B45" s="24" t="str">
        <f>'all data'!AF40</f>
        <v>AP8-035</v>
      </c>
      <c r="C45" s="24">
        <f>'all data'!D40</f>
        <v>6</v>
      </c>
      <c r="D45" s="25"/>
      <c r="E45" s="26"/>
      <c r="F45" s="27"/>
      <c r="G45" s="27"/>
      <c r="H45" s="28"/>
    </row>
    <row r="46" spans="1:8" ht="12" customHeight="1" x14ac:dyDescent="0.25">
      <c r="A46" s="10"/>
      <c r="B46" s="24" t="str">
        <f>'all data'!AF41</f>
        <v>AP8-036</v>
      </c>
      <c r="C46" s="24">
        <f>'all data'!D41</f>
        <v>6</v>
      </c>
      <c r="D46" s="25"/>
      <c r="E46" s="26"/>
      <c r="F46" s="27"/>
      <c r="G46" s="27"/>
      <c r="H46" s="28"/>
    </row>
    <row r="47" spans="1:8" ht="12" customHeight="1" x14ac:dyDescent="0.3">
      <c r="A47" s="10"/>
      <c r="B47" s="24" t="str">
        <f>'all data'!AF42</f>
        <v>AP8-037</v>
      </c>
      <c r="C47" s="24">
        <f>'all data'!D42</f>
        <v>6</v>
      </c>
      <c r="D47" s="25"/>
      <c r="E47" s="26"/>
      <c r="F47" s="27"/>
      <c r="G47" s="27"/>
      <c r="H47" s="28"/>
    </row>
    <row r="48" spans="1:8" ht="12" customHeight="1" x14ac:dyDescent="0.3">
      <c r="A48" s="10"/>
      <c r="B48" s="24" t="str">
        <f>'all data'!AF43</f>
        <v>AP8-038</v>
      </c>
      <c r="C48" s="24">
        <f>'all data'!D43</f>
        <v>6</v>
      </c>
      <c r="D48" s="25"/>
      <c r="E48" s="26"/>
      <c r="F48" s="27"/>
      <c r="G48" s="27"/>
      <c r="H48" s="28"/>
    </row>
    <row r="49" spans="1:8" ht="12" customHeight="1" x14ac:dyDescent="0.3">
      <c r="A49" s="10"/>
      <c r="B49" s="24" t="str">
        <f>'all data'!AF44</f>
        <v>AP8-039</v>
      </c>
      <c r="C49" s="24">
        <f>'all data'!D44</f>
        <v>6</v>
      </c>
      <c r="D49" s="25"/>
      <c r="E49" s="26"/>
      <c r="F49" s="27"/>
      <c r="G49" s="27"/>
      <c r="H49" s="28"/>
    </row>
    <row r="50" spans="1:8" ht="12" customHeight="1" x14ac:dyDescent="0.3">
      <c r="A50" s="10"/>
      <c r="B50" s="24" t="str">
        <f>'all data'!AF45</f>
        <v>AP8-040</v>
      </c>
      <c r="C50" s="24">
        <f>'all data'!D45</f>
        <v>7</v>
      </c>
      <c r="D50" s="25"/>
      <c r="E50" s="26"/>
      <c r="F50" s="27"/>
      <c r="G50" s="27"/>
      <c r="H50" s="28"/>
    </row>
    <row r="51" spans="1:8" ht="12" customHeight="1" x14ac:dyDescent="0.3">
      <c r="A51" s="10"/>
      <c r="B51" s="24" t="str">
        <f>'all data'!AF46</f>
        <v>AP8-041</v>
      </c>
      <c r="C51" s="24">
        <f>'all data'!D46</f>
        <v>7</v>
      </c>
      <c r="D51" s="25"/>
      <c r="E51" s="26"/>
      <c r="F51" s="27"/>
      <c r="G51" s="27"/>
      <c r="H51" s="28"/>
    </row>
    <row r="52" spans="1:8" ht="12" customHeight="1" x14ac:dyDescent="0.3">
      <c r="A52" s="10"/>
      <c r="B52" s="24" t="str">
        <f>'all data'!AF47</f>
        <v>AP8-042</v>
      </c>
      <c r="C52" s="24">
        <f>'all data'!D47</f>
        <v>7</v>
      </c>
      <c r="D52" s="25"/>
      <c r="E52" s="26"/>
      <c r="F52" s="27"/>
      <c r="G52" s="27"/>
      <c r="H52" s="28"/>
    </row>
    <row r="53" spans="1:8" ht="12" customHeight="1" x14ac:dyDescent="0.3">
      <c r="A53" s="10"/>
      <c r="B53" s="24" t="str">
        <f>'all data'!AF48</f>
        <v>AP8-043</v>
      </c>
      <c r="C53" s="24">
        <f>'all data'!D48</f>
        <v>7</v>
      </c>
      <c r="D53" s="25"/>
      <c r="E53" s="26"/>
      <c r="F53" s="27"/>
      <c r="G53" s="27"/>
      <c r="H53" s="28"/>
    </row>
    <row r="54" spans="1:8" ht="12" customHeight="1" x14ac:dyDescent="0.3">
      <c r="A54" s="10"/>
      <c r="B54" s="24" t="str">
        <f>'all data'!AF49</f>
        <v>AP8-044</v>
      </c>
      <c r="C54" s="24">
        <f>'all data'!D49</f>
        <v>7</v>
      </c>
      <c r="D54" s="25"/>
      <c r="E54" s="26"/>
      <c r="F54" s="27"/>
      <c r="G54" s="27"/>
      <c r="H54" s="28"/>
    </row>
    <row r="55" spans="1:8" ht="12" customHeight="1" x14ac:dyDescent="0.3">
      <c r="A55" s="10"/>
      <c r="B55" s="24" t="str">
        <f>'all data'!AF50</f>
        <v>AP8-045</v>
      </c>
      <c r="C55" s="24">
        <f>'all data'!D50</f>
        <v>7</v>
      </c>
      <c r="D55" s="25"/>
      <c r="E55" s="26"/>
      <c r="F55" s="27"/>
      <c r="G55" s="27"/>
      <c r="H55" s="28"/>
    </row>
    <row r="56" spans="1:8" ht="12" customHeight="1" x14ac:dyDescent="0.3">
      <c r="A56" s="10"/>
      <c r="B56" s="24" t="str">
        <f>'all data'!AF51</f>
        <v>AP8-046</v>
      </c>
      <c r="C56" s="24">
        <f>'all data'!D51</f>
        <v>7</v>
      </c>
      <c r="D56" s="25"/>
      <c r="E56" s="26"/>
      <c r="F56" s="27"/>
      <c r="G56" s="27"/>
      <c r="H56" s="28"/>
    </row>
  </sheetData>
  <mergeCells count="1">
    <mergeCell ref="E6:H6"/>
  </mergeCells>
  <pageMargins left="0.7" right="0.7" top="0.75" bottom="0.75" header="0.3" footer="0.3"/>
  <pageSetup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workbookViewId="0">
      <selection activeCell="D171" sqref="D171"/>
    </sheetView>
  </sheetViews>
  <sheetFormatPr defaultRowHeight="14.4" x14ac:dyDescent="0.3"/>
  <cols>
    <col min="1" max="1" width="5.44140625" bestFit="1" customWidth="1"/>
    <col min="2" max="2" width="6.88671875" bestFit="1" customWidth="1"/>
    <col min="3" max="3" width="7.88671875" bestFit="1" customWidth="1"/>
    <col min="4" max="4" width="20.33203125" bestFit="1" customWidth="1"/>
    <col min="5" max="5" width="11.6640625" bestFit="1" customWidth="1"/>
    <col min="6" max="6" width="6.5546875" bestFit="1" customWidth="1"/>
    <col min="7" max="7" width="7.5546875" bestFit="1" customWidth="1"/>
    <col min="8" max="9" width="8.44140625" bestFit="1" customWidth="1"/>
  </cols>
  <sheetData>
    <row r="1" spans="1:9" ht="15" x14ac:dyDescent="0.25">
      <c r="A1" s="29" t="str">
        <f>'[1]All Data'!A1</f>
        <v>YEAR</v>
      </c>
      <c r="B1" s="29" t="s">
        <v>410</v>
      </c>
      <c r="C1" s="29" t="s">
        <v>411</v>
      </c>
      <c r="D1" s="29" t="s">
        <v>13</v>
      </c>
      <c r="E1" s="29" t="str">
        <f>'[1]All Data'!R1</f>
        <v>GROUPNUM</v>
      </c>
      <c r="F1" s="29" t="str">
        <f>'[1]All Data'!S1</f>
        <v>STRUC</v>
      </c>
      <c r="G1" s="29" t="s">
        <v>412</v>
      </c>
      <c r="H1" s="29" t="str">
        <f>'[1]All Data'!Z1</f>
        <v>OTOAGE</v>
      </c>
      <c r="I1" s="29" t="str">
        <f>'[1]All Data'!AA1</f>
        <v>YOBOTO</v>
      </c>
    </row>
    <row r="2" spans="1:9" ht="15" x14ac:dyDescent="0.25">
      <c r="A2" s="1" t="str">
        <f>'all data'!A2</f>
        <v>2008</v>
      </c>
      <c r="B2" s="1">
        <f>'all data'!B2</f>
        <v>1</v>
      </c>
      <c r="C2" s="1" t="str">
        <f>'all data'!C2</f>
        <v>Sheepshead</v>
      </c>
      <c r="D2" s="1" t="str">
        <f>'all data'!Q2</f>
        <v>2008051400001140001</v>
      </c>
      <c r="E2" s="1" t="str">
        <f>'all data'!R2</f>
        <v>356</v>
      </c>
      <c r="F2" s="1">
        <f>'all data'!S2</f>
        <v>2</v>
      </c>
      <c r="H2">
        <f>IF('all data'!AB2="","",'all data'!AB2)</f>
        <v>4</v>
      </c>
      <c r="I2">
        <f>IF('all data'!AC2="","",'all data'!AC2)</f>
        <v>2004</v>
      </c>
    </row>
    <row r="3" spans="1:9" ht="15" x14ac:dyDescent="0.25">
      <c r="A3" s="1" t="str">
        <f>'all data'!A3</f>
        <v>2008</v>
      </c>
      <c r="B3" s="1">
        <f>'all data'!B3</f>
        <v>2</v>
      </c>
      <c r="C3" s="1" t="str">
        <f>'all data'!C3</f>
        <v>Sheepshead</v>
      </c>
      <c r="D3" s="1" t="str">
        <f>'all data'!Q3</f>
        <v>2008051400001140002</v>
      </c>
      <c r="E3" s="1" t="str">
        <f>'all data'!R3</f>
        <v>356</v>
      </c>
      <c r="F3" s="1">
        <f>'all data'!S3</f>
        <v>2</v>
      </c>
      <c r="H3">
        <f>IF('all data'!AB3="","",'all data'!AB3)</f>
        <v>5</v>
      </c>
      <c r="I3">
        <f>IF('all data'!AC3="","",'all data'!AC3)</f>
        <v>2003</v>
      </c>
    </row>
    <row r="4" spans="1:9" ht="15" x14ac:dyDescent="0.25">
      <c r="A4" s="1" t="str">
        <f>'all data'!A4</f>
        <v>2008</v>
      </c>
      <c r="B4" s="1">
        <f>'all data'!B4</f>
        <v>3</v>
      </c>
      <c r="C4" s="1" t="str">
        <f>'all data'!C4</f>
        <v>Sheepshead</v>
      </c>
      <c r="D4" s="1" t="str">
        <f>'all data'!Q4</f>
        <v>2008052200001220001</v>
      </c>
      <c r="E4" s="1" t="str">
        <f>'all data'!R4</f>
        <v>356</v>
      </c>
      <c r="F4" s="1">
        <f>'all data'!S4</f>
        <v>2</v>
      </c>
      <c r="H4">
        <f>IF('all data'!AB4="","",'all data'!AB4)</f>
        <v>2</v>
      </c>
      <c r="I4">
        <f>IF('all data'!AC4="","",'all data'!AC4)</f>
        <v>2006</v>
      </c>
    </row>
    <row r="5" spans="1:9" ht="15" x14ac:dyDescent="0.25">
      <c r="A5" s="1" t="str">
        <f>'all data'!A5</f>
        <v>2008</v>
      </c>
      <c r="B5" s="1">
        <f>'all data'!B5</f>
        <v>4</v>
      </c>
      <c r="C5" s="1" t="str">
        <f>'all data'!C5</f>
        <v>Sheepshead</v>
      </c>
      <c r="D5" s="1" t="str">
        <f>'all data'!Q5</f>
        <v>2008052200001220002</v>
      </c>
      <c r="E5" s="1" t="str">
        <f>'all data'!R5</f>
        <v>356</v>
      </c>
      <c r="F5" s="1">
        <f>'all data'!S5</f>
        <v>2</v>
      </c>
      <c r="H5">
        <f>IF('all data'!AB5="","",'all data'!AB5)</f>
        <v>2</v>
      </c>
      <c r="I5">
        <f>IF('all data'!AC5="","",'all data'!AC5)</f>
        <v>2006</v>
      </c>
    </row>
    <row r="6" spans="1:9" ht="15" x14ac:dyDescent="0.25">
      <c r="A6" s="1" t="str">
        <f>'all data'!A6</f>
        <v>2008</v>
      </c>
      <c r="B6" s="1">
        <f>'all data'!B6</f>
        <v>5</v>
      </c>
      <c r="C6" s="1" t="str">
        <f>'all data'!C6</f>
        <v>Sheepshead</v>
      </c>
      <c r="D6" s="1" t="str">
        <f>'all data'!Q6</f>
        <v>2008052200001220003</v>
      </c>
      <c r="E6" s="1" t="str">
        <f>'all data'!R6</f>
        <v>356</v>
      </c>
      <c r="F6" s="1">
        <f>'all data'!S6</f>
        <v>2</v>
      </c>
      <c r="H6">
        <f>IF('all data'!AB6="","",'all data'!AB6)</f>
        <v>2</v>
      </c>
      <c r="I6">
        <f>IF('all data'!AC6="","",'all data'!AC6)</f>
        <v>2006</v>
      </c>
    </row>
    <row r="7" spans="1:9" ht="15" x14ac:dyDescent="0.25">
      <c r="A7" s="1" t="str">
        <f>'all data'!A7</f>
        <v>2008</v>
      </c>
      <c r="B7" s="1">
        <f>'all data'!B7</f>
        <v>6</v>
      </c>
      <c r="C7" s="1" t="str">
        <f>'all data'!C7</f>
        <v>Sheepshead</v>
      </c>
      <c r="D7" s="1" t="str">
        <f>'all data'!Q7</f>
        <v>2008052200001220004</v>
      </c>
      <c r="E7" s="1" t="str">
        <f>'all data'!R7</f>
        <v>356</v>
      </c>
      <c r="F7" s="1">
        <f>'all data'!S7</f>
        <v>2</v>
      </c>
      <c r="H7">
        <f>IF('all data'!AB7="","",'all data'!AB7)</f>
        <v>2</v>
      </c>
      <c r="I7">
        <f>IF('all data'!AC7="","",'all data'!AC7)</f>
        <v>2006</v>
      </c>
    </row>
    <row r="8" spans="1:9" ht="15" x14ac:dyDescent="0.25">
      <c r="A8" s="1" t="str">
        <f>'all data'!A8</f>
        <v>2008</v>
      </c>
      <c r="B8" s="1">
        <f>'all data'!B8</f>
        <v>7</v>
      </c>
      <c r="C8" s="1" t="str">
        <f>'all data'!C8</f>
        <v>Sheepshead</v>
      </c>
      <c r="D8" s="1" t="str">
        <f>'all data'!Q8</f>
        <v>2008052200001220005</v>
      </c>
      <c r="E8" s="1" t="str">
        <f>'all data'!R8</f>
        <v>356</v>
      </c>
      <c r="F8" s="1">
        <f>'all data'!S8</f>
        <v>2</v>
      </c>
      <c r="H8">
        <f>IF('all data'!AB8="","",'all data'!AB8)</f>
        <v>2</v>
      </c>
      <c r="I8">
        <f>IF('all data'!AC8="","",'all data'!AC8)</f>
        <v>2006</v>
      </c>
    </row>
    <row r="9" spans="1:9" ht="15" x14ac:dyDescent="0.25">
      <c r="A9" s="1" t="str">
        <f>'all data'!A9</f>
        <v>2008</v>
      </c>
      <c r="B9" s="1">
        <f>'all data'!B9</f>
        <v>8</v>
      </c>
      <c r="C9" s="1" t="str">
        <f>'all data'!C9</f>
        <v>Sheepshead</v>
      </c>
      <c r="D9" s="1" t="str">
        <f>'all data'!Q9</f>
        <v>2008052200001220006</v>
      </c>
      <c r="E9" s="1" t="str">
        <f>'all data'!R9</f>
        <v>356</v>
      </c>
      <c r="F9" s="1">
        <f>'all data'!S9</f>
        <v>2</v>
      </c>
      <c r="H9">
        <f>IF('all data'!AB9="","",'all data'!AB9)</f>
        <v>2</v>
      </c>
      <c r="I9">
        <f>IF('all data'!AC9="","",'all data'!AC9)</f>
        <v>2006</v>
      </c>
    </row>
    <row r="10" spans="1:9" ht="15" x14ac:dyDescent="0.25">
      <c r="A10" s="1" t="str">
        <f>'all data'!A10</f>
        <v>2008</v>
      </c>
      <c r="B10" s="1">
        <f>'all data'!B10</f>
        <v>9</v>
      </c>
      <c r="C10" s="1" t="str">
        <f>'all data'!C10</f>
        <v>Sheepshead</v>
      </c>
      <c r="D10" s="1" t="str">
        <f>'all data'!Q10</f>
        <v>2008060300001260001</v>
      </c>
      <c r="E10" s="1" t="str">
        <f>'all data'!R10</f>
        <v>356</v>
      </c>
      <c r="F10" s="1">
        <f>'all data'!S10</f>
        <v>2</v>
      </c>
      <c r="H10">
        <f>IF('all data'!AB10="","",'all data'!AB10)</f>
        <v>7</v>
      </c>
      <c r="I10">
        <f>IF('all data'!AC10="","",'all data'!AC10)</f>
        <v>2001</v>
      </c>
    </row>
    <row r="11" spans="1:9" ht="15" x14ac:dyDescent="0.25">
      <c r="A11" s="1" t="str">
        <f>'all data'!A11</f>
        <v>2008</v>
      </c>
      <c r="B11" s="1">
        <f>'all data'!B11</f>
        <v>10</v>
      </c>
      <c r="C11" s="1" t="str">
        <f>'all data'!C11</f>
        <v>Sheepshead</v>
      </c>
      <c r="D11" s="1" t="str">
        <f>'all data'!Q11</f>
        <v>2008060400001290001</v>
      </c>
      <c r="E11" s="1" t="str">
        <f>'all data'!R11</f>
        <v>356</v>
      </c>
      <c r="F11" s="1">
        <f>'all data'!S11</f>
        <v>2</v>
      </c>
      <c r="H11">
        <f>IF('all data'!AB11="","",'all data'!AB11)</f>
        <v>7</v>
      </c>
      <c r="I11">
        <f>IF('all data'!AC11="","",'all data'!AC11)</f>
        <v>2001</v>
      </c>
    </row>
    <row r="12" spans="1:9" ht="15" x14ac:dyDescent="0.25">
      <c r="A12" s="1" t="str">
        <f>'all data'!A12</f>
        <v>2008</v>
      </c>
      <c r="B12" s="1">
        <f>'all data'!B12</f>
        <v>11</v>
      </c>
      <c r="C12" s="1" t="str">
        <f>'all data'!C12</f>
        <v>Sheepshead</v>
      </c>
      <c r="D12" s="1" t="str">
        <f>'all data'!Q12</f>
        <v>2008060500003230001</v>
      </c>
      <c r="E12" s="1" t="str">
        <f>'all data'!R12</f>
        <v>356</v>
      </c>
      <c r="F12" s="1">
        <f>'all data'!S12</f>
        <v>1</v>
      </c>
      <c r="H12">
        <f>IF('all data'!AB12="","",'all data'!AB12)</f>
        <v>17</v>
      </c>
      <c r="I12">
        <f>IF('all data'!AC12="","",'all data'!AC12)</f>
        <v>1991</v>
      </c>
    </row>
    <row r="13" spans="1:9" ht="15" x14ac:dyDescent="0.25">
      <c r="A13" s="1" t="str">
        <f>'all data'!A13</f>
        <v>2008</v>
      </c>
      <c r="B13" s="1">
        <f>'all data'!B13</f>
        <v>12</v>
      </c>
      <c r="C13" s="1" t="str">
        <f>'all data'!C13</f>
        <v>Sheepshead</v>
      </c>
      <c r="D13" s="1" t="str">
        <f>'all data'!Q13</f>
        <v>2008060700003240001</v>
      </c>
      <c r="E13" s="1" t="str">
        <f>'all data'!R13</f>
        <v>356</v>
      </c>
      <c r="F13" s="1">
        <f>'all data'!S13</f>
        <v>1</v>
      </c>
      <c r="H13">
        <f>IF('all data'!AB13="","",'all data'!AB13)</f>
        <v>5</v>
      </c>
      <c r="I13">
        <f>IF('all data'!AC13="","",'all data'!AC13)</f>
        <v>2003</v>
      </c>
    </row>
    <row r="14" spans="1:9" ht="15" x14ac:dyDescent="0.25">
      <c r="A14" s="1" t="str">
        <f>'all data'!A14</f>
        <v>2008</v>
      </c>
      <c r="B14" s="1">
        <f>'all data'!B14</f>
        <v>13</v>
      </c>
      <c r="C14" s="1" t="str">
        <f>'all data'!C14</f>
        <v>Sheepshead</v>
      </c>
      <c r="D14" s="1" t="str">
        <f>'all data'!Q14</f>
        <v>2008061100001420001</v>
      </c>
      <c r="E14" s="1" t="str">
        <f>'all data'!R14</f>
        <v>356</v>
      </c>
      <c r="F14" s="1">
        <f>'all data'!S14</f>
        <v>1</v>
      </c>
      <c r="H14">
        <f>IF('all data'!AB14="","",'all data'!AB14)</f>
        <v>14</v>
      </c>
      <c r="I14">
        <f>IF('all data'!AC14="","",'all data'!AC14)</f>
        <v>1994</v>
      </c>
    </row>
    <row r="15" spans="1:9" ht="15" x14ac:dyDescent="0.25">
      <c r="A15" s="1" t="str">
        <f>'all data'!A15</f>
        <v>2008</v>
      </c>
      <c r="B15" s="1">
        <f>'all data'!B15</f>
        <v>14</v>
      </c>
      <c r="C15" s="1" t="str">
        <f>'all data'!C15</f>
        <v>Sheepshead</v>
      </c>
      <c r="D15" s="1" t="str">
        <f>'all data'!Q15</f>
        <v>2008061100001420002</v>
      </c>
      <c r="E15" s="1" t="str">
        <f>'all data'!R15</f>
        <v>356</v>
      </c>
      <c r="F15" s="1">
        <f>'all data'!S15</f>
        <v>1</v>
      </c>
      <c r="H15">
        <f>IF('all data'!AB15="","",'all data'!AB15)</f>
        <v>5</v>
      </c>
      <c r="I15">
        <f>IF('all data'!AC15="","",'all data'!AC15)</f>
        <v>2003</v>
      </c>
    </row>
    <row r="16" spans="1:9" ht="15" x14ac:dyDescent="0.25">
      <c r="A16" s="1" t="str">
        <f>'all data'!A16</f>
        <v>2008</v>
      </c>
      <c r="B16" s="1">
        <f>'all data'!B16</f>
        <v>15</v>
      </c>
      <c r="C16" s="1" t="str">
        <f>'all data'!C16</f>
        <v>Sheepshead</v>
      </c>
      <c r="D16" s="1" t="str">
        <f>'all data'!Q16</f>
        <v>2008061106070560001</v>
      </c>
      <c r="E16" s="1" t="str">
        <f>'all data'!R16</f>
        <v>356</v>
      </c>
      <c r="F16" s="1">
        <f>'all data'!S16</f>
        <v>1</v>
      </c>
      <c r="H16">
        <f>IF('all data'!AB16="","",'all data'!AB16)</f>
        <v>10</v>
      </c>
      <c r="I16">
        <f>IF('all data'!AC16="","",'all data'!AC16)</f>
        <v>1998</v>
      </c>
    </row>
    <row r="17" spans="1:9" ht="15" x14ac:dyDescent="0.25">
      <c r="A17" s="1" t="str">
        <f>'all data'!A17</f>
        <v>2008</v>
      </c>
      <c r="B17" s="1">
        <f>'all data'!B17</f>
        <v>16</v>
      </c>
      <c r="C17" s="1" t="str">
        <f>'all data'!C17</f>
        <v>Sheepshead</v>
      </c>
      <c r="D17" s="1" t="str">
        <f>'all data'!Q17</f>
        <v>2008061106070560002</v>
      </c>
      <c r="E17" s="1" t="str">
        <f>'all data'!R17</f>
        <v>356</v>
      </c>
      <c r="F17" s="1">
        <f>'all data'!S17</f>
        <v>1</v>
      </c>
      <c r="H17">
        <f>IF('all data'!AB17="","",'all data'!AB17)</f>
        <v>17</v>
      </c>
      <c r="I17">
        <f>IF('all data'!AC17="","",'all data'!AC17)</f>
        <v>1991</v>
      </c>
    </row>
    <row r="18" spans="1:9" ht="15" x14ac:dyDescent="0.25">
      <c r="A18" s="1" t="str">
        <f>'all data'!A18</f>
        <v>2008</v>
      </c>
      <c r="B18" s="1">
        <f>'all data'!B18</f>
        <v>17</v>
      </c>
      <c r="C18" s="1" t="str">
        <f>'all data'!C18</f>
        <v>Sheepshead</v>
      </c>
      <c r="D18" s="1" t="str">
        <f>'all data'!Q18</f>
        <v>2008061106070560003</v>
      </c>
      <c r="E18" s="1" t="str">
        <f>'all data'!R18</f>
        <v>356</v>
      </c>
      <c r="F18" s="1">
        <f>'all data'!S18</f>
        <v>1</v>
      </c>
      <c r="H18">
        <f>IF('all data'!AB18="","",'all data'!AB18)</f>
        <v>14</v>
      </c>
      <c r="I18">
        <f>IF('all data'!AC18="","",'all data'!AC18)</f>
        <v>1994</v>
      </c>
    </row>
    <row r="19" spans="1:9" ht="15" x14ac:dyDescent="0.25">
      <c r="A19" s="1" t="str">
        <f>'all data'!A19</f>
        <v>2008</v>
      </c>
      <c r="B19" s="1">
        <f>'all data'!B19</f>
        <v>18</v>
      </c>
      <c r="C19" s="1" t="str">
        <f>'all data'!C19</f>
        <v>Sheepshead</v>
      </c>
      <c r="D19" s="1" t="str">
        <f>'all data'!Q19</f>
        <v>2008061106070560004</v>
      </c>
      <c r="E19" s="1" t="str">
        <f>'all data'!R19</f>
        <v>356</v>
      </c>
      <c r="F19" s="1">
        <f>'all data'!S19</f>
        <v>1</v>
      </c>
      <c r="H19">
        <f>IF('all data'!AB19="","",'all data'!AB19)</f>
        <v>14</v>
      </c>
      <c r="I19">
        <f>IF('all data'!AC19="","",'all data'!AC19)</f>
        <v>1994</v>
      </c>
    </row>
    <row r="20" spans="1:9" ht="15" x14ac:dyDescent="0.25">
      <c r="A20" s="1" t="str">
        <f>'all data'!A20</f>
        <v>2008</v>
      </c>
      <c r="B20" s="1">
        <f>'all data'!B20</f>
        <v>19</v>
      </c>
      <c r="C20" s="1" t="str">
        <f>'all data'!C20</f>
        <v>Sheepshead</v>
      </c>
      <c r="D20" s="1" t="str">
        <f>'all data'!Q20</f>
        <v>2008061900001740001</v>
      </c>
      <c r="E20" s="1" t="str">
        <f>'all data'!R20</f>
        <v>356</v>
      </c>
      <c r="F20" s="1">
        <f>'all data'!S20</f>
        <v>3</v>
      </c>
      <c r="H20">
        <f>IF('all data'!AB20="","",'all data'!AB20)</f>
        <v>3</v>
      </c>
      <c r="I20">
        <f>IF('all data'!AC20="","",'all data'!AC20)</f>
        <v>2005</v>
      </c>
    </row>
    <row r="21" spans="1:9" ht="15" x14ac:dyDescent="0.25">
      <c r="A21" s="1" t="str">
        <f>'all data'!A21</f>
        <v>2008</v>
      </c>
      <c r="B21" s="1">
        <f>'all data'!B21</f>
        <v>20</v>
      </c>
      <c r="C21" s="1" t="str">
        <f>'all data'!C21</f>
        <v>Sheepshead</v>
      </c>
      <c r="D21" s="1" t="str">
        <f>'all data'!Q21</f>
        <v>2008061900001740002</v>
      </c>
      <c r="E21" s="1" t="str">
        <f>'all data'!R21</f>
        <v>356</v>
      </c>
      <c r="F21" s="1">
        <f>'all data'!S21</f>
        <v>3</v>
      </c>
      <c r="H21">
        <f>IF('all data'!AB21="","",'all data'!AB21)</f>
        <v>2</v>
      </c>
      <c r="I21">
        <f>IF('all data'!AC21="","",'all data'!AC21)</f>
        <v>2006</v>
      </c>
    </row>
    <row r="22" spans="1:9" ht="15" x14ac:dyDescent="0.25">
      <c r="A22" s="1" t="str">
        <f>'all data'!A22</f>
        <v>2008</v>
      </c>
      <c r="B22" s="1">
        <f>'all data'!B22</f>
        <v>21</v>
      </c>
      <c r="C22" s="1" t="str">
        <f>'all data'!C22</f>
        <v>Sheepshead</v>
      </c>
      <c r="D22" s="1" t="str">
        <f>'all data'!Q22</f>
        <v>2008061900001740003</v>
      </c>
      <c r="E22" s="1" t="str">
        <f>'all data'!R22</f>
        <v>356</v>
      </c>
      <c r="F22" s="1">
        <f>'all data'!S22</f>
        <v>3</v>
      </c>
      <c r="H22">
        <f>IF('all data'!AB22="","",'all data'!AB22)</f>
        <v>18</v>
      </c>
      <c r="I22">
        <f>IF('all data'!AC22="","",'all data'!AC22)</f>
        <v>1990</v>
      </c>
    </row>
    <row r="23" spans="1:9" ht="15" x14ac:dyDescent="0.25">
      <c r="A23" s="1" t="str">
        <f>'all data'!A23</f>
        <v>2008</v>
      </c>
      <c r="B23" s="1">
        <f>'all data'!B23</f>
        <v>22</v>
      </c>
      <c r="C23" s="1" t="str">
        <f>'all data'!C23</f>
        <v>Sheepshead</v>
      </c>
      <c r="D23" s="1" t="str">
        <f>'all data'!Q23</f>
        <v>2008061900001740004</v>
      </c>
      <c r="E23" s="1" t="str">
        <f>'all data'!R23</f>
        <v>356</v>
      </c>
      <c r="F23" s="1">
        <f>'all data'!S23</f>
        <v>3</v>
      </c>
      <c r="H23">
        <f>IF('all data'!AB23="","",'all data'!AB23)</f>
        <v>10</v>
      </c>
      <c r="I23">
        <f>IF('all data'!AC23="","",'all data'!AC23)</f>
        <v>1998</v>
      </c>
    </row>
    <row r="24" spans="1:9" ht="15" x14ac:dyDescent="0.25">
      <c r="A24" s="1" t="str">
        <f>'all data'!A24</f>
        <v>2008</v>
      </c>
      <c r="B24" s="1">
        <f>'all data'!B24</f>
        <v>23</v>
      </c>
      <c r="C24" s="1" t="str">
        <f>'all data'!C24</f>
        <v>Sheepshead</v>
      </c>
      <c r="D24" s="1" t="str">
        <f>'all data'!Q24</f>
        <v>2008061900001740005</v>
      </c>
      <c r="E24" s="1" t="str">
        <f>'all data'!R24</f>
        <v>356</v>
      </c>
      <c r="F24" s="1">
        <f>'all data'!S24</f>
        <v>3</v>
      </c>
      <c r="H24">
        <f>IF('all data'!AB24="","",'all data'!AB24)</f>
        <v>3</v>
      </c>
      <c r="I24">
        <f>IF('all data'!AC24="","",'all data'!AC24)</f>
        <v>2005</v>
      </c>
    </row>
    <row r="25" spans="1:9" ht="15" x14ac:dyDescent="0.25">
      <c r="A25" s="1" t="str">
        <f>'all data'!A25</f>
        <v>2008</v>
      </c>
      <c r="B25" s="1">
        <f>'all data'!B25</f>
        <v>24</v>
      </c>
      <c r="C25" s="1" t="str">
        <f>'all data'!C25</f>
        <v>Sheepshead</v>
      </c>
      <c r="D25" s="1" t="str">
        <f>'all data'!Q25</f>
        <v>2008061900001740006</v>
      </c>
      <c r="E25" s="1" t="str">
        <f>'all data'!R25</f>
        <v>356</v>
      </c>
      <c r="F25" s="1">
        <f>'all data'!S25</f>
        <v>3</v>
      </c>
      <c r="H25">
        <f>IF('all data'!AB25="","",'all data'!AB25)</f>
        <v>1</v>
      </c>
      <c r="I25">
        <f>IF('all data'!AC25="","",'all data'!AC25)</f>
        <v>2007</v>
      </c>
    </row>
    <row r="26" spans="1:9" ht="15" x14ac:dyDescent="0.25">
      <c r="A26" s="1" t="str">
        <f>'all data'!A26</f>
        <v>2008</v>
      </c>
      <c r="B26" s="1">
        <f>'all data'!B26</f>
        <v>25</v>
      </c>
      <c r="C26" s="1" t="str">
        <f>'all data'!C26</f>
        <v>Sheepshead</v>
      </c>
      <c r="D26" s="1" t="str">
        <f>'all data'!Q26</f>
        <v>2008061900001740007</v>
      </c>
      <c r="E26" s="1" t="str">
        <f>'all data'!R26</f>
        <v>356</v>
      </c>
      <c r="F26" s="1">
        <f>'all data'!S26</f>
        <v>3</v>
      </c>
      <c r="H26">
        <f>IF('all data'!AB26="","",'all data'!AB26)</f>
        <v>1</v>
      </c>
      <c r="I26">
        <f>IF('all data'!AC26="","",'all data'!AC26)</f>
        <v>2007</v>
      </c>
    </row>
    <row r="27" spans="1:9" ht="15" x14ac:dyDescent="0.25">
      <c r="A27" s="1" t="str">
        <f>'all data'!A27</f>
        <v>2008</v>
      </c>
      <c r="B27" s="1">
        <f>'all data'!B27</f>
        <v>26</v>
      </c>
      <c r="C27" s="1" t="str">
        <f>'all data'!C27</f>
        <v>Sheepshead</v>
      </c>
      <c r="D27" s="1" t="str">
        <f>'all data'!Q27</f>
        <v>2008061900001740008</v>
      </c>
      <c r="E27" s="1" t="str">
        <f>'all data'!R27</f>
        <v>356</v>
      </c>
      <c r="F27" s="1">
        <f>'all data'!S27</f>
        <v>3</v>
      </c>
      <c r="H27">
        <f>IF('all data'!AB27="","",'all data'!AB27)</f>
        <v>1</v>
      </c>
      <c r="I27">
        <f>IF('all data'!AC27="","",'all data'!AC27)</f>
        <v>2007</v>
      </c>
    </row>
    <row r="28" spans="1:9" ht="15" x14ac:dyDescent="0.25">
      <c r="A28" s="1" t="str">
        <f>'all data'!A28</f>
        <v>2008</v>
      </c>
      <c r="B28" s="1">
        <f>'all data'!B28</f>
        <v>27</v>
      </c>
      <c r="C28" s="1" t="str">
        <f>'all data'!C28</f>
        <v>Sheepshead</v>
      </c>
      <c r="D28" s="1" t="str">
        <f>'all data'!Q28</f>
        <v>2008061900001740009</v>
      </c>
      <c r="E28" s="1" t="str">
        <f>'all data'!R28</f>
        <v>356</v>
      </c>
      <c r="F28" s="1">
        <f>'all data'!S28</f>
        <v>3</v>
      </c>
      <c r="H28">
        <f>IF('all data'!AB28="","",'all data'!AB28)</f>
        <v>1</v>
      </c>
      <c r="I28">
        <f>IF('all data'!AC28="","",'all data'!AC28)</f>
        <v>2007</v>
      </c>
    </row>
    <row r="29" spans="1:9" ht="15" x14ac:dyDescent="0.25">
      <c r="A29" s="1" t="str">
        <f>'all data'!A29</f>
        <v>2008</v>
      </c>
      <c r="B29" s="1">
        <f>'all data'!B29</f>
        <v>28</v>
      </c>
      <c r="C29" s="1" t="str">
        <f>'all data'!C29</f>
        <v>Sheepshead</v>
      </c>
      <c r="D29" s="1" t="str">
        <f>'all data'!Q29</f>
        <v>2008062100003250001</v>
      </c>
      <c r="E29" s="1" t="str">
        <f>'all data'!R29</f>
        <v>356</v>
      </c>
      <c r="F29" s="1">
        <f>'all data'!S29</f>
        <v>1</v>
      </c>
      <c r="H29">
        <f>IF('all data'!AB29="","",'all data'!AB29)</f>
        <v>14</v>
      </c>
      <c r="I29">
        <f>IF('all data'!AC29="","",'all data'!AC29)</f>
        <v>1994</v>
      </c>
    </row>
    <row r="30" spans="1:9" ht="15" x14ac:dyDescent="0.25">
      <c r="A30" s="1" t="str">
        <f>'all data'!A30</f>
        <v>2008</v>
      </c>
      <c r="B30" s="1">
        <f>'all data'!B30</f>
        <v>29</v>
      </c>
      <c r="C30" s="1" t="str">
        <f>'all data'!C30</f>
        <v>Sheepshead</v>
      </c>
      <c r="D30" s="1" t="str">
        <f>'all data'!Q30</f>
        <v>2008062100003250002</v>
      </c>
      <c r="E30" s="1" t="str">
        <f>'all data'!R30</f>
        <v>356</v>
      </c>
      <c r="F30" s="1">
        <f>'all data'!S30</f>
        <v>1</v>
      </c>
      <c r="H30">
        <f>IF('all data'!AB30="","",'all data'!AB30)</f>
        <v>25</v>
      </c>
      <c r="I30">
        <f>IF('all data'!AC30="","",'all data'!AC30)</f>
        <v>1983</v>
      </c>
    </row>
    <row r="31" spans="1:9" ht="15" x14ac:dyDescent="0.25">
      <c r="A31" s="1" t="str">
        <f>'all data'!A31</f>
        <v>2008</v>
      </c>
      <c r="B31" s="1">
        <f>'all data'!B31</f>
        <v>30</v>
      </c>
      <c r="C31" s="1" t="str">
        <f>'all data'!C31</f>
        <v>Sheepshead</v>
      </c>
      <c r="D31" s="1" t="str">
        <f>'all data'!Q31</f>
        <v>2008062100003250003</v>
      </c>
      <c r="E31" s="1" t="str">
        <f>'all data'!R31</f>
        <v>356</v>
      </c>
      <c r="F31" s="1">
        <f>'all data'!S31</f>
        <v>1</v>
      </c>
      <c r="H31">
        <f>IF('all data'!AB31="","",'all data'!AB31)</f>
        <v>12</v>
      </c>
      <c r="I31">
        <f>IF('all data'!AC31="","",'all data'!AC31)</f>
        <v>1996</v>
      </c>
    </row>
    <row r="32" spans="1:9" ht="15" x14ac:dyDescent="0.25">
      <c r="A32" s="1" t="str">
        <f>'all data'!A32</f>
        <v>2008</v>
      </c>
      <c r="B32" s="1">
        <f>'all data'!B32</f>
        <v>31</v>
      </c>
      <c r="C32" s="1" t="str">
        <f>'all data'!C32</f>
        <v>Sheepshead</v>
      </c>
      <c r="D32" s="1" t="str">
        <f>'all data'!Q32</f>
        <v>2008062100003250004</v>
      </c>
      <c r="E32" s="1" t="str">
        <f>'all data'!R32</f>
        <v>356</v>
      </c>
      <c r="F32" s="1">
        <f>'all data'!S32</f>
        <v>1</v>
      </c>
      <c r="H32">
        <f>IF('all data'!AB32="","",'all data'!AB32)</f>
        <v>18</v>
      </c>
      <c r="I32">
        <f>IF('all data'!AC32="","",'all data'!AC32)</f>
        <v>1990</v>
      </c>
    </row>
    <row r="33" spans="1:9" ht="15" x14ac:dyDescent="0.25">
      <c r="A33" s="1" t="str">
        <f>'all data'!A33</f>
        <v>2008</v>
      </c>
      <c r="B33" s="1">
        <f>'all data'!B33</f>
        <v>32</v>
      </c>
      <c r="C33" s="1" t="str">
        <f>'all data'!C33</f>
        <v>Sheepshead</v>
      </c>
      <c r="D33" s="1" t="str">
        <f>'all data'!Q33</f>
        <v>2008062100003250005</v>
      </c>
      <c r="E33" s="1" t="str">
        <f>'all data'!R33</f>
        <v>356</v>
      </c>
      <c r="F33" s="1">
        <f>'all data'!S33</f>
        <v>1</v>
      </c>
      <c r="H33">
        <f>IF('all data'!AB33="","",'all data'!AB33)</f>
        <v>12</v>
      </c>
      <c r="I33">
        <f>IF('all data'!AC33="","",'all data'!AC33)</f>
        <v>1996</v>
      </c>
    </row>
    <row r="34" spans="1:9" ht="15" x14ac:dyDescent="0.25">
      <c r="A34" s="1" t="str">
        <f>'all data'!A34</f>
        <v>2008</v>
      </c>
      <c r="B34" s="1">
        <f>'all data'!B34</f>
        <v>33</v>
      </c>
      <c r="C34" s="1" t="str">
        <f>'all data'!C34</f>
        <v>Sheepshead</v>
      </c>
      <c r="D34" s="1" t="str">
        <f>'all data'!Q34</f>
        <v>2008062100003250006</v>
      </c>
      <c r="E34" s="1" t="str">
        <f>'all data'!R34</f>
        <v>356</v>
      </c>
      <c r="F34" s="1">
        <f>'all data'!S34</f>
        <v>1</v>
      </c>
      <c r="H34">
        <f>IF('all data'!AB34="","",'all data'!AB34)</f>
        <v>26</v>
      </c>
      <c r="I34">
        <f>IF('all data'!AC34="","",'all data'!AC34)</f>
        <v>1982</v>
      </c>
    </row>
    <row r="35" spans="1:9" ht="15" x14ac:dyDescent="0.25">
      <c r="A35" s="1" t="str">
        <f>'all data'!A35</f>
        <v>2008</v>
      </c>
      <c r="B35" s="1">
        <f>'all data'!B35</f>
        <v>34</v>
      </c>
      <c r="C35" s="1" t="str">
        <f>'all data'!C35</f>
        <v>Sheepshead</v>
      </c>
      <c r="D35" s="1" t="str">
        <f>'all data'!Q35</f>
        <v>2008062100003250007</v>
      </c>
      <c r="E35" s="1" t="str">
        <f>'all data'!R35</f>
        <v>356</v>
      </c>
      <c r="F35" s="1">
        <f>'all data'!S35</f>
        <v>1</v>
      </c>
      <c r="H35">
        <f>IF('all data'!AB35="","",'all data'!AB35)</f>
        <v>35</v>
      </c>
      <c r="I35">
        <f>IF('all data'!AC35="","",'all data'!AC35)</f>
        <v>1973</v>
      </c>
    </row>
    <row r="36" spans="1:9" ht="15" x14ac:dyDescent="0.25">
      <c r="A36" s="1" t="str">
        <f>'all data'!A36</f>
        <v>2008</v>
      </c>
      <c r="B36" s="1">
        <f>'all data'!B36</f>
        <v>35</v>
      </c>
      <c r="C36" s="1" t="str">
        <f>'all data'!C36</f>
        <v>Sheepshead</v>
      </c>
      <c r="D36" s="1" t="str">
        <f>'all data'!Q36</f>
        <v>2008062300003260001</v>
      </c>
      <c r="E36" s="1" t="str">
        <f>'all data'!R36</f>
        <v>356</v>
      </c>
      <c r="F36" s="1">
        <f>'all data'!S36</f>
        <v>1</v>
      </c>
      <c r="H36">
        <f>IF('all data'!AB36="","",'all data'!AB36)</f>
        <v>3</v>
      </c>
      <c r="I36">
        <f>IF('all data'!AC36="","",'all data'!AC36)</f>
        <v>2005</v>
      </c>
    </row>
    <row r="37" spans="1:9" ht="15" x14ac:dyDescent="0.25">
      <c r="A37" s="1" t="str">
        <f>'all data'!A37</f>
        <v>2008</v>
      </c>
      <c r="B37" s="1">
        <f>'all data'!B37</f>
        <v>36</v>
      </c>
      <c r="C37" s="1" t="str">
        <f>'all data'!C37</f>
        <v>Sheepshead</v>
      </c>
      <c r="D37" s="1" t="str">
        <f>'all data'!Q37</f>
        <v>2008062500001720001</v>
      </c>
      <c r="E37" s="1" t="str">
        <f>'all data'!R37</f>
        <v>356</v>
      </c>
      <c r="F37" s="1">
        <f>'all data'!S37</f>
        <v>3</v>
      </c>
      <c r="H37">
        <f>IF('all data'!AB37="","",'all data'!AB37)</f>
        <v>7</v>
      </c>
      <c r="I37">
        <f>IF('all data'!AC37="","",'all data'!AC37)</f>
        <v>2001</v>
      </c>
    </row>
    <row r="38" spans="1:9" ht="15" x14ac:dyDescent="0.25">
      <c r="A38" s="1" t="str">
        <f>'all data'!A38</f>
        <v>2008</v>
      </c>
      <c r="B38" s="1">
        <f>'all data'!B38</f>
        <v>37</v>
      </c>
      <c r="C38" s="1" t="str">
        <f>'all data'!C38</f>
        <v>Sheepshead</v>
      </c>
      <c r="D38" s="1" t="str">
        <f>'all data'!Q38</f>
        <v>2008062600001750001</v>
      </c>
      <c r="E38" s="1" t="str">
        <f>'all data'!R38</f>
        <v>356</v>
      </c>
      <c r="F38" s="1">
        <f>'all data'!S38</f>
        <v>3</v>
      </c>
      <c r="H38">
        <f>IF('all data'!AB38="","",'all data'!AB38)</f>
        <v>15</v>
      </c>
      <c r="I38">
        <f>IF('all data'!AC38="","",'all data'!AC38)</f>
        <v>1993</v>
      </c>
    </row>
    <row r="39" spans="1:9" x14ac:dyDescent="0.3">
      <c r="A39" s="1" t="str">
        <f>'all data'!A39</f>
        <v>2008</v>
      </c>
      <c r="B39" s="1">
        <f>'all data'!B39</f>
        <v>38</v>
      </c>
      <c r="C39" s="1" t="str">
        <f>'all data'!C39</f>
        <v>Sheepshead</v>
      </c>
      <c r="D39" s="1" t="str">
        <f>'all data'!Q39</f>
        <v>2008062600001750002</v>
      </c>
      <c r="E39" s="1" t="str">
        <f>'all data'!R39</f>
        <v>356</v>
      </c>
      <c r="F39" s="1">
        <f>'all data'!S39</f>
        <v>3</v>
      </c>
      <c r="H39">
        <f>IF('all data'!AB39="","",'all data'!AB39)</f>
        <v>11</v>
      </c>
      <c r="I39">
        <f>IF('all data'!AC39="","",'all data'!AC39)</f>
        <v>1997</v>
      </c>
    </row>
    <row r="40" spans="1:9" x14ac:dyDescent="0.3">
      <c r="A40" s="1" t="str">
        <f>'all data'!A40</f>
        <v>2008</v>
      </c>
      <c r="B40" s="1">
        <f>'all data'!B40</f>
        <v>39</v>
      </c>
      <c r="C40" s="1" t="str">
        <f>'all data'!C40</f>
        <v>Sheepshead</v>
      </c>
      <c r="D40" s="1" t="str">
        <f>'all data'!Q40</f>
        <v>2008062600001750003</v>
      </c>
      <c r="E40" s="1" t="str">
        <f>'all data'!R40</f>
        <v>356</v>
      </c>
      <c r="F40" s="1">
        <f>'all data'!S40</f>
        <v>3</v>
      </c>
      <c r="H40">
        <f>IF('all data'!AB40="","",'all data'!AB40)</f>
        <v>7</v>
      </c>
      <c r="I40">
        <f>IF('all data'!AC40="","",'all data'!AC40)</f>
        <v>2001</v>
      </c>
    </row>
    <row r="41" spans="1:9" x14ac:dyDescent="0.3">
      <c r="A41" s="1" t="str">
        <f>'all data'!A41</f>
        <v>2008</v>
      </c>
      <c r="B41" s="1">
        <f>'all data'!B41</f>
        <v>40</v>
      </c>
      <c r="C41" s="1" t="str">
        <f>'all data'!C41</f>
        <v>Sheepshead</v>
      </c>
      <c r="D41" s="1" t="str">
        <f>'all data'!Q41</f>
        <v>2008062800001790001</v>
      </c>
      <c r="E41" s="1" t="str">
        <f>'all data'!R41</f>
        <v>356</v>
      </c>
      <c r="F41" s="1">
        <f>'all data'!S41</f>
        <v>3</v>
      </c>
      <c r="H41">
        <f>IF('all data'!AB41="","",'all data'!AB41)</f>
        <v>18</v>
      </c>
      <c r="I41">
        <f>IF('all data'!AC41="","",'all data'!AC41)</f>
        <v>1990</v>
      </c>
    </row>
    <row r="42" spans="1:9" x14ac:dyDescent="0.3">
      <c r="A42" s="1" t="str">
        <f>'all data'!A42</f>
        <v>2008</v>
      </c>
      <c r="B42" s="1">
        <f>'all data'!B42</f>
        <v>41</v>
      </c>
      <c r="C42" s="1" t="str">
        <f>'all data'!C42</f>
        <v>Sheepshead</v>
      </c>
      <c r="D42" s="1" t="str">
        <f>'all data'!Q42</f>
        <v>2008062800001790002</v>
      </c>
      <c r="E42" s="1" t="str">
        <f>'all data'!R42</f>
        <v>356</v>
      </c>
      <c r="F42" s="1">
        <f>'all data'!S42</f>
        <v>3</v>
      </c>
      <c r="H42">
        <f>IF('all data'!AB42="","",'all data'!AB42)</f>
        <v>11</v>
      </c>
      <c r="I42">
        <f>IF('all data'!AC42="","",'all data'!AC42)</f>
        <v>1997</v>
      </c>
    </row>
    <row r="43" spans="1:9" x14ac:dyDescent="0.3">
      <c r="A43" s="1" t="str">
        <f>'all data'!A43</f>
        <v>2008</v>
      </c>
      <c r="B43" s="1">
        <f>'all data'!B43</f>
        <v>42</v>
      </c>
      <c r="C43" s="1" t="str">
        <f>'all data'!C43</f>
        <v>Sheepshead</v>
      </c>
      <c r="D43" s="1" t="str">
        <f>'all data'!Q43</f>
        <v>2008062800001790003</v>
      </c>
      <c r="E43" s="1" t="str">
        <f>'all data'!R43</f>
        <v>356</v>
      </c>
      <c r="F43" s="1">
        <f>'all data'!S43</f>
        <v>3</v>
      </c>
      <c r="H43">
        <f>IF('all data'!AB43="","",'all data'!AB43)</f>
        <v>7</v>
      </c>
      <c r="I43">
        <f>IF('all data'!AC43="","",'all data'!AC43)</f>
        <v>2001</v>
      </c>
    </row>
    <row r="44" spans="1:9" x14ac:dyDescent="0.3">
      <c r="A44" s="1" t="str">
        <f>'all data'!A44</f>
        <v>2008</v>
      </c>
      <c r="B44" s="1">
        <f>'all data'!B44</f>
        <v>43</v>
      </c>
      <c r="C44" s="1" t="str">
        <f>'all data'!C44</f>
        <v>Sheepshead</v>
      </c>
      <c r="D44" s="1" t="str">
        <f>'all data'!Q44</f>
        <v>2008062900001800001</v>
      </c>
      <c r="E44" s="1" t="str">
        <f>'all data'!R44</f>
        <v>356</v>
      </c>
      <c r="F44" s="1">
        <f>'all data'!S44</f>
        <v>3</v>
      </c>
      <c r="H44">
        <f>IF('all data'!AB44="","",'all data'!AB44)</f>
        <v>11</v>
      </c>
      <c r="I44">
        <f>IF('all data'!AC44="","",'all data'!AC44)</f>
        <v>1997</v>
      </c>
    </row>
    <row r="45" spans="1:9" x14ac:dyDescent="0.3">
      <c r="A45" s="1" t="str">
        <f>'all data'!A45</f>
        <v>2008</v>
      </c>
      <c r="B45" s="1">
        <f>'all data'!B45</f>
        <v>44</v>
      </c>
      <c r="C45" s="1" t="str">
        <f>'all data'!C45</f>
        <v>Sheepshead</v>
      </c>
      <c r="D45" s="1" t="str">
        <f>'all data'!Q45</f>
        <v>2008070700003270001</v>
      </c>
      <c r="E45" s="1" t="str">
        <f>'all data'!R45</f>
        <v>356</v>
      </c>
      <c r="F45" s="1">
        <f>'all data'!S45</f>
        <v>1</v>
      </c>
      <c r="H45">
        <f>IF('all data'!AB45="","",'all data'!AB45)</f>
        <v>5</v>
      </c>
      <c r="I45">
        <f>IF('all data'!AC45="","",'all data'!AC45)</f>
        <v>2003</v>
      </c>
    </row>
    <row r="46" spans="1:9" x14ac:dyDescent="0.3">
      <c r="A46" s="1" t="str">
        <f>'all data'!A46</f>
        <v>2008</v>
      </c>
      <c r="B46" s="1">
        <f>'all data'!B46</f>
        <v>45</v>
      </c>
      <c r="C46" s="1" t="str">
        <f>'all data'!C46</f>
        <v>Sheepshead</v>
      </c>
      <c r="D46" s="1" t="str">
        <f>'all data'!Q46</f>
        <v>2008070700003280001</v>
      </c>
      <c r="E46" s="1" t="str">
        <f>'all data'!R46</f>
        <v>356</v>
      </c>
      <c r="F46" s="1">
        <f>'all data'!S46</f>
        <v>1</v>
      </c>
      <c r="H46">
        <f>IF('all data'!AB46="","",'all data'!AB46)</f>
        <v>5</v>
      </c>
      <c r="I46">
        <f>IF('all data'!AC46="","",'all data'!AC46)</f>
        <v>2003</v>
      </c>
    </row>
    <row r="47" spans="1:9" x14ac:dyDescent="0.3">
      <c r="A47" s="1" t="str">
        <f>'all data'!A47</f>
        <v>2008</v>
      </c>
      <c r="B47" s="1">
        <f>'all data'!B47</f>
        <v>46</v>
      </c>
      <c r="C47" s="1" t="str">
        <f>'all data'!C47</f>
        <v>Sheepshead</v>
      </c>
      <c r="D47" s="1" t="str">
        <f>'all data'!Q47</f>
        <v>2008070800003290001</v>
      </c>
      <c r="E47" s="1" t="str">
        <f>'all data'!R47</f>
        <v>356</v>
      </c>
      <c r="F47" s="1">
        <f>'all data'!S47</f>
        <v>1</v>
      </c>
      <c r="H47">
        <f>IF('all data'!AB47="","",'all data'!AB47)</f>
        <v>3</v>
      </c>
      <c r="I47">
        <f>IF('all data'!AC47="","",'all data'!AC47)</f>
        <v>2005</v>
      </c>
    </row>
    <row r="48" spans="1:9" x14ac:dyDescent="0.3">
      <c r="A48" s="1" t="str">
        <f>'all data'!A48</f>
        <v>2008</v>
      </c>
      <c r="B48" s="1">
        <f>'all data'!B48</f>
        <v>47</v>
      </c>
      <c r="C48" s="1" t="str">
        <f>'all data'!C48</f>
        <v>Sheepshead</v>
      </c>
      <c r="D48" s="1" t="str">
        <f>'all data'!Q48</f>
        <v>2008070800003290002</v>
      </c>
      <c r="E48" s="1" t="str">
        <f>'all data'!R48</f>
        <v>356</v>
      </c>
      <c r="F48" s="1">
        <f>'all data'!S48</f>
        <v>1</v>
      </c>
      <c r="H48">
        <f>IF('all data'!AB48="","",'all data'!AB48)</f>
        <v>7</v>
      </c>
      <c r="I48">
        <f>IF('all data'!AC48="","",'all data'!AC48)</f>
        <v>2001</v>
      </c>
    </row>
    <row r="49" spans="1:9" x14ac:dyDescent="0.3">
      <c r="A49" s="1" t="str">
        <f>'all data'!A49</f>
        <v>2008</v>
      </c>
      <c r="B49" s="1">
        <f>'all data'!B49</f>
        <v>48</v>
      </c>
      <c r="C49" s="1" t="str">
        <f>'all data'!C49</f>
        <v>Sheepshead</v>
      </c>
      <c r="D49" s="1" t="str">
        <f>'all data'!Q49</f>
        <v>2008070800003290003</v>
      </c>
      <c r="E49" s="1" t="str">
        <f>'all data'!R49</f>
        <v>356</v>
      </c>
      <c r="F49" s="1">
        <f>'all data'!S49</f>
        <v>1</v>
      </c>
      <c r="H49">
        <f>IF('all data'!AB49="","",'all data'!AB49)</f>
        <v>5</v>
      </c>
      <c r="I49">
        <f>IF('all data'!AC49="","",'all data'!AC49)</f>
        <v>2003</v>
      </c>
    </row>
    <row r="50" spans="1:9" x14ac:dyDescent="0.3">
      <c r="A50" s="1" t="str">
        <f>'all data'!A50</f>
        <v>2008</v>
      </c>
      <c r="B50" s="1">
        <f>'all data'!B50</f>
        <v>49</v>
      </c>
      <c r="C50" s="1" t="str">
        <f>'all data'!C50</f>
        <v>Sheepshead</v>
      </c>
      <c r="D50" s="1" t="str">
        <f>'all data'!Q50</f>
        <v>2008070800003290004</v>
      </c>
      <c r="E50" s="1" t="str">
        <f>'all data'!R50</f>
        <v>356</v>
      </c>
      <c r="F50" s="1">
        <f>'all data'!S50</f>
        <v>1</v>
      </c>
      <c r="H50">
        <f>IF('all data'!AB50="","",'all data'!AB50)</f>
        <v>3</v>
      </c>
      <c r="I50">
        <f>IF('all data'!AC50="","",'all data'!AC50)</f>
        <v>2005</v>
      </c>
    </row>
    <row r="51" spans="1:9" x14ac:dyDescent="0.3">
      <c r="A51" s="1" t="str">
        <f>'all data'!A51</f>
        <v>2008</v>
      </c>
      <c r="B51" s="1">
        <f>'all data'!B51</f>
        <v>50</v>
      </c>
      <c r="C51" s="1" t="str">
        <f>'all data'!C51</f>
        <v>Sheepshead</v>
      </c>
      <c r="D51" s="1" t="str">
        <f>'all data'!Q51</f>
        <v>2008070800003290005</v>
      </c>
      <c r="E51" s="1" t="str">
        <f>'all data'!R51</f>
        <v>356</v>
      </c>
      <c r="F51" s="1">
        <f>'all data'!S51</f>
        <v>1</v>
      </c>
      <c r="H51">
        <f>IF('all data'!AB51="","",'all data'!AB51)</f>
        <v>3</v>
      </c>
      <c r="I51">
        <f>IF('all data'!AC51="","",'all data'!AC51)</f>
        <v>2005</v>
      </c>
    </row>
    <row r="52" spans="1:9" x14ac:dyDescent="0.3">
      <c r="A52" s="1" t="str">
        <f>'all data'!A52</f>
        <v>2008</v>
      </c>
      <c r="B52" s="1">
        <f>'all data'!B52</f>
        <v>51</v>
      </c>
      <c r="C52" s="1" t="str">
        <f>'all data'!C52</f>
        <v>Sheepshead</v>
      </c>
      <c r="D52" s="1" t="str">
        <f>'all data'!Q52</f>
        <v>2008070800003290006</v>
      </c>
      <c r="E52" s="1" t="str">
        <f>'all data'!R52</f>
        <v>356</v>
      </c>
      <c r="F52" s="1">
        <f>'all data'!S52</f>
        <v>1</v>
      </c>
      <c r="H52">
        <f>IF('all data'!AB52="","",'all data'!AB52)</f>
        <v>16</v>
      </c>
      <c r="I52">
        <f>IF('all data'!AC52="","",'all data'!AC52)</f>
        <v>1992</v>
      </c>
    </row>
    <row r="53" spans="1:9" x14ac:dyDescent="0.3">
      <c r="A53" s="1" t="str">
        <f>'all data'!A53</f>
        <v>2008</v>
      </c>
      <c r="B53" s="1">
        <f>'all data'!B53</f>
        <v>52</v>
      </c>
      <c r="C53" s="1" t="str">
        <f>'all data'!C53</f>
        <v>Sheepshead</v>
      </c>
      <c r="D53" s="1" t="str">
        <f>'all data'!Q53</f>
        <v>2008072000001940051</v>
      </c>
      <c r="E53" s="1" t="str">
        <f>'all data'!R53</f>
        <v>356</v>
      </c>
      <c r="F53" s="1">
        <f>'all data'!S53</f>
        <v>2</v>
      </c>
      <c r="H53">
        <f>IF('all data'!AB53="","",'all data'!AB53)</f>
        <v>9</v>
      </c>
      <c r="I53">
        <f>IF('all data'!AC53="","",'all data'!AC53)</f>
        <v>1999</v>
      </c>
    </row>
    <row r="54" spans="1:9" x14ac:dyDescent="0.3">
      <c r="A54" s="1" t="str">
        <f>'all data'!A54</f>
        <v>2008</v>
      </c>
      <c r="B54" s="1">
        <f>'all data'!B54</f>
        <v>53</v>
      </c>
      <c r="C54" s="1" t="str">
        <f>'all data'!C54</f>
        <v>Sheepshead</v>
      </c>
      <c r="D54" s="1" t="str">
        <f>'all data'!Q54</f>
        <v>2008072000001940052</v>
      </c>
      <c r="E54" s="1" t="str">
        <f>'all data'!R54</f>
        <v>356</v>
      </c>
      <c r="F54" s="1">
        <f>'all data'!S54</f>
        <v>2</v>
      </c>
      <c r="H54">
        <f>IF('all data'!AB54="","",'all data'!AB54)</f>
        <v>18</v>
      </c>
      <c r="I54">
        <f>IF('all data'!AC54="","",'all data'!AC54)</f>
        <v>1990</v>
      </c>
    </row>
    <row r="55" spans="1:9" x14ac:dyDescent="0.3">
      <c r="A55" s="1" t="str">
        <f>'all data'!A55</f>
        <v>2008</v>
      </c>
      <c r="B55" s="1">
        <f>'all data'!B55</f>
        <v>54</v>
      </c>
      <c r="C55" s="1" t="str">
        <f>'all data'!C55</f>
        <v>Sheepshead</v>
      </c>
      <c r="D55" s="1" t="str">
        <f>'all data'!Q55</f>
        <v>2008072000001940053</v>
      </c>
      <c r="E55" s="1" t="str">
        <f>'all data'!R55</f>
        <v>356</v>
      </c>
      <c r="F55" s="1">
        <f>'all data'!S55</f>
        <v>2</v>
      </c>
      <c r="H55">
        <f>IF('all data'!AB55="","",'all data'!AB55)</f>
        <v>6</v>
      </c>
      <c r="I55">
        <f>IF('all data'!AC55="","",'all data'!AC55)</f>
        <v>2002</v>
      </c>
    </row>
    <row r="56" spans="1:9" x14ac:dyDescent="0.3">
      <c r="A56" s="1" t="str">
        <f>'all data'!A56</f>
        <v>2008</v>
      </c>
      <c r="B56" s="1">
        <f>'all data'!B56</f>
        <v>55</v>
      </c>
      <c r="C56" s="1" t="str">
        <f>'all data'!C56</f>
        <v>Sheepshead</v>
      </c>
      <c r="D56" s="1" t="str">
        <f>'all data'!Q56</f>
        <v>2008072000001940054</v>
      </c>
      <c r="E56" s="1" t="str">
        <f>'all data'!R56</f>
        <v>356</v>
      </c>
      <c r="F56" s="1">
        <f>'all data'!S56</f>
        <v>2</v>
      </c>
      <c r="H56">
        <f>IF('all data'!AB56="","",'all data'!AB56)</f>
        <v>5</v>
      </c>
      <c r="I56">
        <f>IF('all data'!AC56="","",'all data'!AC56)</f>
        <v>2003</v>
      </c>
    </row>
    <row r="57" spans="1:9" x14ac:dyDescent="0.3">
      <c r="A57" s="1" t="str">
        <f>'all data'!A57</f>
        <v>2008</v>
      </c>
      <c r="B57" s="1">
        <f>'all data'!B57</f>
        <v>56</v>
      </c>
      <c r="C57" s="1" t="str">
        <f>'all data'!C57</f>
        <v>Sheepshead</v>
      </c>
      <c r="D57" s="1" t="str">
        <f>'all data'!Q57</f>
        <v>2008072000001940055</v>
      </c>
      <c r="E57" s="1" t="str">
        <f>'all data'!R57</f>
        <v>356</v>
      </c>
      <c r="F57" s="1">
        <f>'all data'!S57</f>
        <v>2</v>
      </c>
      <c r="H57">
        <f>IF('all data'!AB57="","",'all data'!AB57)</f>
        <v>17</v>
      </c>
      <c r="I57">
        <f>IF('all data'!AC57="","",'all data'!AC57)</f>
        <v>1991</v>
      </c>
    </row>
    <row r="58" spans="1:9" x14ac:dyDescent="0.3">
      <c r="A58" s="1" t="str">
        <f>'all data'!A58</f>
        <v>2008</v>
      </c>
      <c r="B58" s="1">
        <f>'all data'!B58</f>
        <v>57</v>
      </c>
      <c r="C58" s="1" t="str">
        <f>'all data'!C58</f>
        <v>Sheepshead</v>
      </c>
      <c r="D58" s="1" t="str">
        <f>'all data'!Q58</f>
        <v>2008072000001940056</v>
      </c>
      <c r="E58" s="1" t="str">
        <f>'all data'!R58</f>
        <v>356</v>
      </c>
      <c r="F58" s="1">
        <f>'all data'!S58</f>
        <v>2</v>
      </c>
      <c r="H58">
        <f>IF('all data'!AB58="","",'all data'!AB58)</f>
        <v>10</v>
      </c>
      <c r="I58">
        <f>IF('all data'!AC58="","",'all data'!AC58)</f>
        <v>1998</v>
      </c>
    </row>
    <row r="59" spans="1:9" x14ac:dyDescent="0.3">
      <c r="A59" s="1" t="str">
        <f>'all data'!A59</f>
        <v>2008</v>
      </c>
      <c r="B59" s="1">
        <f>'all data'!B59</f>
        <v>58</v>
      </c>
      <c r="C59" s="1" t="str">
        <f>'all data'!C59</f>
        <v>Sheepshead</v>
      </c>
      <c r="D59" s="1" t="str">
        <f>'all data'!Q59</f>
        <v>2008072606070830001</v>
      </c>
      <c r="E59" s="1" t="str">
        <f>'all data'!R59</f>
        <v>356</v>
      </c>
      <c r="F59" s="1">
        <f>'all data'!S59</f>
        <v>1</v>
      </c>
      <c r="H59">
        <f>IF('all data'!AB59="","",'all data'!AB59)</f>
        <v>12</v>
      </c>
      <c r="I59">
        <f>IF('all data'!AC59="","",'all data'!AC59)</f>
        <v>1996</v>
      </c>
    </row>
    <row r="60" spans="1:9" x14ac:dyDescent="0.3">
      <c r="A60" s="1" t="str">
        <f>'all data'!A60</f>
        <v>2008</v>
      </c>
      <c r="B60" s="1">
        <f>'all data'!B60</f>
        <v>59</v>
      </c>
      <c r="C60" s="1" t="str">
        <f>'all data'!C60</f>
        <v>Sheepshead</v>
      </c>
      <c r="D60" s="1" t="str">
        <f>'all data'!Q60</f>
        <v>2008072606070830002</v>
      </c>
      <c r="E60" s="1" t="str">
        <f>'all data'!R60</f>
        <v>356</v>
      </c>
      <c r="F60" s="1">
        <f>'all data'!S60</f>
        <v>1</v>
      </c>
      <c r="H60">
        <f>IF('all data'!AB60="","",'all data'!AB60)</f>
        <v>7</v>
      </c>
      <c r="I60">
        <f>IF('all data'!AC60="","",'all data'!AC60)</f>
        <v>2001</v>
      </c>
    </row>
    <row r="61" spans="1:9" x14ac:dyDescent="0.3">
      <c r="A61" s="1" t="str">
        <f>'all data'!A61</f>
        <v>2008</v>
      </c>
      <c r="B61" s="1">
        <f>'all data'!B61</f>
        <v>60</v>
      </c>
      <c r="C61" s="1" t="str">
        <f>'all data'!C61</f>
        <v>Sheepshead</v>
      </c>
      <c r="D61" s="1" t="str">
        <f>'all data'!Q61</f>
        <v>2008080400001950058</v>
      </c>
      <c r="E61" s="1" t="str">
        <f>'all data'!R61</f>
        <v>356</v>
      </c>
      <c r="F61" s="1">
        <f>'all data'!S61</f>
        <v>2</v>
      </c>
      <c r="H61">
        <f>IF('all data'!AB61="","",'all data'!AB61)</f>
        <v>7</v>
      </c>
      <c r="I61">
        <f>IF('all data'!AC61="","",'all data'!AC61)</f>
        <v>2001</v>
      </c>
    </row>
    <row r="62" spans="1:9" x14ac:dyDescent="0.3">
      <c r="A62" s="1" t="str">
        <f>'all data'!A62</f>
        <v>2008</v>
      </c>
      <c r="B62" s="1">
        <f>'all data'!B62</f>
        <v>61</v>
      </c>
      <c r="C62" s="1" t="str">
        <f>'all data'!C62</f>
        <v>Sheepshead</v>
      </c>
      <c r="D62" s="1" t="str">
        <f>'all data'!Q62</f>
        <v>2008080400001950059</v>
      </c>
      <c r="E62" s="1" t="str">
        <f>'all data'!R62</f>
        <v>356</v>
      </c>
      <c r="F62" s="1">
        <f>'all data'!S62</f>
        <v>2</v>
      </c>
      <c r="H62">
        <f>IF('all data'!AB62="","",'all data'!AB62)</f>
        <v>7</v>
      </c>
      <c r="I62">
        <f>IF('all data'!AC62="","",'all data'!AC62)</f>
        <v>2001</v>
      </c>
    </row>
    <row r="63" spans="1:9" x14ac:dyDescent="0.3">
      <c r="A63" s="1" t="str">
        <f>'all data'!A63</f>
        <v>2008</v>
      </c>
      <c r="B63" s="1">
        <f>'all data'!B63</f>
        <v>62</v>
      </c>
      <c r="C63" s="1" t="str">
        <f>'all data'!C63</f>
        <v>Sheepshead</v>
      </c>
      <c r="D63" s="1" t="str">
        <f>'all data'!Q63</f>
        <v>2008080400001950060</v>
      </c>
      <c r="E63" s="1" t="str">
        <f>'all data'!R63</f>
        <v>356</v>
      </c>
      <c r="F63" s="1">
        <f>'all data'!S63</f>
        <v>2</v>
      </c>
      <c r="H63">
        <f>IF('all data'!AB63="","",'all data'!AB63)</f>
        <v>11</v>
      </c>
      <c r="I63">
        <f>IF('all data'!AC63="","",'all data'!AC63)</f>
        <v>1997</v>
      </c>
    </row>
    <row r="64" spans="1:9" x14ac:dyDescent="0.3">
      <c r="A64" s="1" t="str">
        <f>'all data'!A64</f>
        <v>2008</v>
      </c>
      <c r="B64" s="1">
        <f>'all data'!B64</f>
        <v>63</v>
      </c>
      <c r="C64" s="1" t="str">
        <f>'all data'!C64</f>
        <v>Sheepshead</v>
      </c>
      <c r="D64" s="1" t="str">
        <f>'all data'!Q64</f>
        <v>2008080400001950061</v>
      </c>
      <c r="E64" s="1" t="str">
        <f>'all data'!R64</f>
        <v>356</v>
      </c>
      <c r="F64" s="1">
        <f>'all data'!S64</f>
        <v>2</v>
      </c>
      <c r="H64">
        <f>IF('all data'!AB64="","",'all data'!AB64)</f>
        <v>14</v>
      </c>
      <c r="I64">
        <f>IF('all data'!AC64="","",'all data'!AC64)</f>
        <v>1994</v>
      </c>
    </row>
    <row r="65" spans="1:9" x14ac:dyDescent="0.3">
      <c r="A65" s="1" t="str">
        <f>'all data'!A65</f>
        <v>2008</v>
      </c>
      <c r="B65" s="1">
        <f>'all data'!B65</f>
        <v>64</v>
      </c>
      <c r="C65" s="1" t="str">
        <f>'all data'!C65</f>
        <v>Sheepshead</v>
      </c>
      <c r="D65" s="1" t="str">
        <f>'all data'!Q65</f>
        <v>2008080505052790001</v>
      </c>
      <c r="E65" s="1" t="str">
        <f>'all data'!R65</f>
        <v>356</v>
      </c>
      <c r="F65" s="1">
        <f>'all data'!S65</f>
        <v>1</v>
      </c>
      <c r="H65">
        <f>IF('all data'!AB65="","",'all data'!AB65)</f>
        <v>10</v>
      </c>
      <c r="I65">
        <f>IF('all data'!AC65="","",'all data'!AC65)</f>
        <v>1998</v>
      </c>
    </row>
    <row r="66" spans="1:9" x14ac:dyDescent="0.3">
      <c r="A66" s="1" t="str">
        <f>'all data'!A66</f>
        <v>2008</v>
      </c>
      <c r="B66" s="1">
        <f>'all data'!B66</f>
        <v>65</v>
      </c>
      <c r="C66" s="1" t="str">
        <f>'all data'!C66</f>
        <v>Sheepshead</v>
      </c>
      <c r="D66" s="1" t="str">
        <f>'all data'!Q66</f>
        <v>2008081100001980001</v>
      </c>
      <c r="E66" s="1" t="str">
        <f>'all data'!R66</f>
        <v>356</v>
      </c>
      <c r="F66" s="1">
        <f>'all data'!S66</f>
        <v>2</v>
      </c>
      <c r="H66">
        <f>IF('all data'!AB66="","",'all data'!AB66)</f>
        <v>4</v>
      </c>
      <c r="I66">
        <f>IF('all data'!AC66="","",'all data'!AC66)</f>
        <v>2004</v>
      </c>
    </row>
    <row r="67" spans="1:9" x14ac:dyDescent="0.3">
      <c r="A67" s="1" t="str">
        <f>'all data'!A67</f>
        <v>2008</v>
      </c>
      <c r="B67" s="1">
        <f>'all data'!B67</f>
        <v>66</v>
      </c>
      <c r="C67" s="1" t="str">
        <f>'all data'!C67</f>
        <v>Sheepshead</v>
      </c>
      <c r="D67" s="1" t="str">
        <f>'all data'!Q67</f>
        <v>2008081100001980002</v>
      </c>
      <c r="E67" s="1" t="str">
        <f>'all data'!R67</f>
        <v>356</v>
      </c>
      <c r="F67" s="1">
        <f>'all data'!S67</f>
        <v>2</v>
      </c>
      <c r="H67">
        <f>IF('all data'!AB67="","",'all data'!AB67)</f>
        <v>4</v>
      </c>
      <c r="I67">
        <f>IF('all data'!AC67="","",'all data'!AC67)</f>
        <v>2004</v>
      </c>
    </row>
    <row r="68" spans="1:9" x14ac:dyDescent="0.3">
      <c r="A68" s="1" t="str">
        <f>'all data'!A68</f>
        <v>2008</v>
      </c>
      <c r="B68" s="1">
        <f>'all data'!B68</f>
        <v>67</v>
      </c>
      <c r="C68" s="1" t="str">
        <f>'all data'!C68</f>
        <v>Sheepshead</v>
      </c>
      <c r="D68" s="1" t="str">
        <f>'all data'!Q68</f>
        <v>2008081100001980003</v>
      </c>
      <c r="E68" s="1" t="str">
        <f>'all data'!R68</f>
        <v>356</v>
      </c>
      <c r="F68" s="1">
        <f>'all data'!S68</f>
        <v>2</v>
      </c>
      <c r="H68">
        <f>IF('all data'!AB68="","",'all data'!AB68)</f>
        <v>5</v>
      </c>
      <c r="I68">
        <f>IF('all data'!AC68="","",'all data'!AC68)</f>
        <v>2003</v>
      </c>
    </row>
    <row r="69" spans="1:9" x14ac:dyDescent="0.3">
      <c r="A69" s="1" t="str">
        <f>'all data'!A69</f>
        <v>2008</v>
      </c>
      <c r="B69" s="1">
        <f>'all data'!B69</f>
        <v>68</v>
      </c>
      <c r="C69" s="1" t="str">
        <f>'all data'!C69</f>
        <v>Sheepshead</v>
      </c>
      <c r="D69" s="1" t="str">
        <f>'all data'!Q69</f>
        <v>2008081100001980004</v>
      </c>
      <c r="E69" s="1" t="str">
        <f>'all data'!R69</f>
        <v>356</v>
      </c>
      <c r="F69" s="1">
        <f>'all data'!S69</f>
        <v>2</v>
      </c>
      <c r="H69">
        <f>IF('all data'!AB69="","",'all data'!AB69)</f>
        <v>10</v>
      </c>
      <c r="I69">
        <f>IF('all data'!AC69="","",'all data'!AC69)</f>
        <v>1998</v>
      </c>
    </row>
    <row r="70" spans="1:9" x14ac:dyDescent="0.3">
      <c r="A70" s="1" t="str">
        <f>'all data'!A70</f>
        <v>2008</v>
      </c>
      <c r="B70" s="1">
        <f>'all data'!B70</f>
        <v>69</v>
      </c>
      <c r="C70" s="1" t="str">
        <f>'all data'!C70</f>
        <v>Sheepshead</v>
      </c>
      <c r="D70" s="1" t="str">
        <f>'all data'!Q70</f>
        <v>2008081300002040001</v>
      </c>
      <c r="E70" s="1" t="str">
        <f>'all data'!R70</f>
        <v>356</v>
      </c>
      <c r="F70" s="1">
        <f>'all data'!S70</f>
        <v>2</v>
      </c>
      <c r="H70">
        <f>IF('all data'!AB70="","",'all data'!AB70)</f>
        <v>11</v>
      </c>
      <c r="I70">
        <f>IF('all data'!AC70="","",'all data'!AC70)</f>
        <v>1997</v>
      </c>
    </row>
    <row r="71" spans="1:9" x14ac:dyDescent="0.3">
      <c r="A71" s="1" t="str">
        <f>'all data'!A71</f>
        <v>2008</v>
      </c>
      <c r="B71" s="1">
        <f>'all data'!B71</f>
        <v>70</v>
      </c>
      <c r="C71" s="1" t="str">
        <f>'all data'!C71</f>
        <v>Sheepshead</v>
      </c>
      <c r="D71" s="1" t="str">
        <f>'all data'!Q71</f>
        <v>2008081300002040002</v>
      </c>
      <c r="E71" s="1" t="str">
        <f>'all data'!R71</f>
        <v>356</v>
      </c>
      <c r="F71" s="1">
        <f>'all data'!S71</f>
        <v>2</v>
      </c>
      <c r="H71">
        <f>IF('all data'!AB71="","",'all data'!AB71)</f>
        <v>16</v>
      </c>
      <c r="I71">
        <f>IF('all data'!AC71="","",'all data'!AC71)</f>
        <v>1992</v>
      </c>
    </row>
    <row r="72" spans="1:9" x14ac:dyDescent="0.3">
      <c r="A72" s="1" t="str">
        <f>'all data'!A72</f>
        <v>2008</v>
      </c>
      <c r="B72" s="1">
        <f>'all data'!B72</f>
        <v>71</v>
      </c>
      <c r="C72" s="1" t="str">
        <f>'all data'!C72</f>
        <v>Sheepshead</v>
      </c>
      <c r="D72" s="1" t="str">
        <f>'all data'!Q72</f>
        <v>2008081300002040003</v>
      </c>
      <c r="E72" s="1" t="str">
        <f>'all data'!R72</f>
        <v>356</v>
      </c>
      <c r="F72" s="1">
        <f>'all data'!S72</f>
        <v>2</v>
      </c>
      <c r="H72">
        <f>IF('all data'!AB72="","",'all data'!AB72)</f>
        <v>7</v>
      </c>
      <c r="I72">
        <f>IF('all data'!AC72="","",'all data'!AC72)</f>
        <v>2001</v>
      </c>
    </row>
    <row r="73" spans="1:9" x14ac:dyDescent="0.3">
      <c r="A73" s="1" t="str">
        <f>'all data'!A73</f>
        <v>2008</v>
      </c>
      <c r="B73" s="1">
        <f>'all data'!B73</f>
        <v>72</v>
      </c>
      <c r="C73" s="1" t="str">
        <f>'all data'!C73</f>
        <v>Sheepshead</v>
      </c>
      <c r="D73" s="1" t="str">
        <f>'all data'!Q73</f>
        <v>2008081300002040004</v>
      </c>
      <c r="E73" s="1" t="str">
        <f>'all data'!R73</f>
        <v>356</v>
      </c>
      <c r="F73" s="1">
        <f>'all data'!S73</f>
        <v>2</v>
      </c>
      <c r="H73">
        <f>IF('all data'!AB73="","",'all data'!AB73)</f>
        <v>7</v>
      </c>
      <c r="I73">
        <f>IF('all data'!AC73="","",'all data'!AC73)</f>
        <v>2001</v>
      </c>
    </row>
    <row r="74" spans="1:9" x14ac:dyDescent="0.3">
      <c r="A74" s="1" t="str">
        <f>'all data'!A74</f>
        <v>2008</v>
      </c>
      <c r="B74" s="1">
        <f>'all data'!B74</f>
        <v>73</v>
      </c>
      <c r="C74" s="1" t="str">
        <f>'all data'!C74</f>
        <v>Sheepshead</v>
      </c>
      <c r="D74" s="1" t="str">
        <f>'all data'!Q74</f>
        <v>2008081300002050001</v>
      </c>
      <c r="E74" s="1" t="str">
        <f>'all data'!R74</f>
        <v>356</v>
      </c>
      <c r="F74" s="1">
        <f>'all data'!S74</f>
        <v>2</v>
      </c>
      <c r="H74">
        <f>IF('all data'!AB74="","",'all data'!AB74)</f>
        <v>1</v>
      </c>
      <c r="I74">
        <f>IF('all data'!AC74="","",'all data'!AC74)</f>
        <v>2007</v>
      </c>
    </row>
    <row r="75" spans="1:9" x14ac:dyDescent="0.3">
      <c r="A75" s="1" t="str">
        <f>'all data'!A75</f>
        <v>2008</v>
      </c>
      <c r="B75" s="1">
        <f>'all data'!B75</f>
        <v>74</v>
      </c>
      <c r="C75" s="1" t="str">
        <f>'all data'!C75</f>
        <v>Sheepshead</v>
      </c>
      <c r="D75" s="1" t="str">
        <f>'all data'!Q75</f>
        <v>2008081300002050002</v>
      </c>
      <c r="E75" s="1" t="str">
        <f>'all data'!R75</f>
        <v>356</v>
      </c>
      <c r="F75" s="1">
        <f>'all data'!S75</f>
        <v>2</v>
      </c>
      <c r="H75">
        <f>IF('all data'!AB75="","",'all data'!AB75)</f>
        <v>1</v>
      </c>
      <c r="I75">
        <f>IF('all data'!AC75="","",'all data'!AC75)</f>
        <v>2007</v>
      </c>
    </row>
    <row r="76" spans="1:9" x14ac:dyDescent="0.3">
      <c r="A76" s="1" t="str">
        <f>'all data'!A76</f>
        <v>2008</v>
      </c>
      <c r="B76" s="1">
        <f>'all data'!B76</f>
        <v>75</v>
      </c>
      <c r="C76" s="1" t="str">
        <f>'all data'!C76</f>
        <v>Sheepshead</v>
      </c>
      <c r="D76" s="1" t="str">
        <f>'all data'!Q76</f>
        <v>2008081505053560001</v>
      </c>
      <c r="E76" s="1" t="str">
        <f>'all data'!R76</f>
        <v>356</v>
      </c>
      <c r="F76" s="1">
        <f>'all data'!S76</f>
        <v>1</v>
      </c>
      <c r="H76">
        <f>IF('all data'!AB76="","",'all data'!AB76)</f>
        <v>7</v>
      </c>
      <c r="I76">
        <f>IF('all data'!AC76="","",'all data'!AC76)</f>
        <v>2001</v>
      </c>
    </row>
    <row r="77" spans="1:9" x14ac:dyDescent="0.3">
      <c r="A77" s="1" t="str">
        <f>'all data'!A77</f>
        <v>2008</v>
      </c>
      <c r="B77" s="1">
        <f>'all data'!B77</f>
        <v>76</v>
      </c>
      <c r="C77" s="1" t="str">
        <f>'all data'!C77</f>
        <v>Sheepshead</v>
      </c>
      <c r="D77" s="1" t="str">
        <f>'all data'!Q77</f>
        <v>2008081600003300001</v>
      </c>
      <c r="E77" s="1" t="str">
        <f>'all data'!R77</f>
        <v>356</v>
      </c>
      <c r="F77" s="1">
        <f>'all data'!S77</f>
        <v>1</v>
      </c>
      <c r="H77">
        <f>IF('all data'!AB77="","",'all data'!AB77)</f>
        <v>11</v>
      </c>
      <c r="I77">
        <f>IF('all data'!AC77="","",'all data'!AC77)</f>
        <v>1997</v>
      </c>
    </row>
    <row r="78" spans="1:9" x14ac:dyDescent="0.3">
      <c r="A78" s="1" t="str">
        <f>'all data'!A78</f>
        <v>2008</v>
      </c>
      <c r="B78" s="1">
        <f>'all data'!B78</f>
        <v>77</v>
      </c>
      <c r="C78" s="1" t="str">
        <f>'all data'!C78</f>
        <v>Sheepshead</v>
      </c>
      <c r="D78" s="1" t="str">
        <f>'all data'!Q78</f>
        <v>2008081600003300002</v>
      </c>
      <c r="E78" s="1" t="str">
        <f>'all data'!R78</f>
        <v>356</v>
      </c>
      <c r="F78" s="1">
        <f>'all data'!S78</f>
        <v>1</v>
      </c>
      <c r="H78">
        <f>IF('all data'!AB78="","",'all data'!AB78)</f>
        <v>7</v>
      </c>
      <c r="I78">
        <f>IF('all data'!AC78="","",'all data'!AC78)</f>
        <v>2001</v>
      </c>
    </row>
    <row r="79" spans="1:9" x14ac:dyDescent="0.3">
      <c r="A79" s="1" t="str">
        <f>'all data'!A79</f>
        <v>2008</v>
      </c>
      <c r="B79" s="1">
        <f>'all data'!B79</f>
        <v>78</v>
      </c>
      <c r="C79" s="1" t="str">
        <f>'all data'!C79</f>
        <v>Sheepshead</v>
      </c>
      <c r="D79" s="1" t="str">
        <f>'all data'!Q79</f>
        <v>2008081600003300003</v>
      </c>
      <c r="E79" s="1" t="str">
        <f>'all data'!R79</f>
        <v>356</v>
      </c>
      <c r="F79" s="1">
        <f>'all data'!S79</f>
        <v>1</v>
      </c>
      <c r="H79">
        <f>IF('all data'!AB79="","",'all data'!AB79)</f>
        <v>10</v>
      </c>
      <c r="I79">
        <f>IF('all data'!AC79="","",'all data'!AC79)</f>
        <v>1998</v>
      </c>
    </row>
    <row r="80" spans="1:9" x14ac:dyDescent="0.3">
      <c r="A80" s="1" t="str">
        <f>'all data'!A80</f>
        <v>2008</v>
      </c>
      <c r="B80" s="1">
        <f>'all data'!B80</f>
        <v>79</v>
      </c>
      <c r="C80" s="1" t="str">
        <f>'all data'!C80</f>
        <v>Sheepshead</v>
      </c>
      <c r="D80" s="1" t="str">
        <f>'all data'!Q80</f>
        <v>2008082306071430001</v>
      </c>
      <c r="E80" s="1" t="str">
        <f>'all data'!R80</f>
        <v>356</v>
      </c>
      <c r="F80" s="1">
        <f>'all data'!S80</f>
        <v>1</v>
      </c>
      <c r="H80">
        <f>IF('all data'!AB80="","",'all data'!AB80)</f>
        <v>35</v>
      </c>
      <c r="I80">
        <f>IF('all data'!AC80="","",'all data'!AC80)</f>
        <v>1973</v>
      </c>
    </row>
    <row r="81" spans="1:9" x14ac:dyDescent="0.3">
      <c r="A81" s="1" t="str">
        <f>'all data'!A81</f>
        <v>2008</v>
      </c>
      <c r="B81" s="1">
        <f>'all data'!B81</f>
        <v>80</v>
      </c>
      <c r="C81" s="1" t="str">
        <f>'all data'!C81</f>
        <v>Sheepshead</v>
      </c>
      <c r="D81" s="1" t="str">
        <f>'all data'!Q81</f>
        <v>2008082400003310001</v>
      </c>
      <c r="E81" s="1" t="str">
        <f>'all data'!R81</f>
        <v>356</v>
      </c>
      <c r="F81" s="1">
        <f>'all data'!S81</f>
        <v>1</v>
      </c>
      <c r="H81">
        <f>IF('all data'!AB81="","",'all data'!AB81)</f>
        <v>7</v>
      </c>
      <c r="I81">
        <f>IF('all data'!AC81="","",'all data'!AC81)</f>
        <v>2001</v>
      </c>
    </row>
    <row r="82" spans="1:9" x14ac:dyDescent="0.3">
      <c r="A82" s="1" t="str">
        <f>'all data'!A82</f>
        <v>2008</v>
      </c>
      <c r="B82" s="1">
        <f>'all data'!B82</f>
        <v>81</v>
      </c>
      <c r="C82" s="1" t="str">
        <f>'all data'!C82</f>
        <v>Sheepshead</v>
      </c>
      <c r="D82" s="1" t="str">
        <f>'all data'!Q82</f>
        <v>2008082600002120001</v>
      </c>
      <c r="E82" s="1" t="str">
        <f>'all data'!R82</f>
        <v>356</v>
      </c>
      <c r="F82" s="1">
        <f>'all data'!S82</f>
        <v>2</v>
      </c>
      <c r="H82">
        <f>IF('all data'!AB82="","",'all data'!AB82)</f>
        <v>1</v>
      </c>
      <c r="I82">
        <f>IF('all data'!AC82="","",'all data'!AC82)</f>
        <v>2007</v>
      </c>
    </row>
    <row r="83" spans="1:9" x14ac:dyDescent="0.3">
      <c r="A83" s="1" t="str">
        <f>'all data'!A83</f>
        <v>2008</v>
      </c>
      <c r="B83" s="1">
        <f>'all data'!B83</f>
        <v>82</v>
      </c>
      <c r="C83" s="1" t="str">
        <f>'all data'!C83</f>
        <v>Sheepshead</v>
      </c>
      <c r="D83" s="1" t="str">
        <f>'all data'!Q83</f>
        <v>2008091400003320001</v>
      </c>
      <c r="E83" s="1" t="str">
        <f>'all data'!R83</f>
        <v>356</v>
      </c>
      <c r="F83" s="1">
        <f>'all data'!S83</f>
        <v>1</v>
      </c>
      <c r="H83">
        <f>IF('all data'!AB83="","",'all data'!AB83)</f>
        <v>3</v>
      </c>
      <c r="I83">
        <f>IF('all data'!AC83="","",'all data'!AC83)</f>
        <v>2005</v>
      </c>
    </row>
    <row r="84" spans="1:9" x14ac:dyDescent="0.3">
      <c r="A84" s="1" t="str">
        <f>'all data'!A84</f>
        <v>2008</v>
      </c>
      <c r="B84" s="1">
        <f>'all data'!B84</f>
        <v>83</v>
      </c>
      <c r="C84" s="1" t="str">
        <f>'all data'!C84</f>
        <v>Sheepshead</v>
      </c>
      <c r="D84" s="1" t="str">
        <f>'all data'!Q84</f>
        <v>2008101700002660001</v>
      </c>
      <c r="E84" s="1" t="str">
        <f>'all data'!R84</f>
        <v>356</v>
      </c>
      <c r="F84" s="1">
        <f>'all data'!S84</f>
        <v>2</v>
      </c>
      <c r="H84">
        <f>IF('all data'!AB84="","",'all data'!AB84)</f>
        <v>1</v>
      </c>
      <c r="I84">
        <f>IF('all data'!AC84="","",'all data'!AC84)</f>
        <v>2007</v>
      </c>
    </row>
    <row r="85" spans="1:9" x14ac:dyDescent="0.3">
      <c r="A85" s="1" t="str">
        <f>'all data'!A85</f>
        <v>2008</v>
      </c>
      <c r="B85" s="1">
        <f>'all data'!B85</f>
        <v>84</v>
      </c>
      <c r="C85" s="1" t="str">
        <f>'all data'!C85</f>
        <v>Sheepshead</v>
      </c>
      <c r="D85" s="1" t="str">
        <f>'all data'!Q85</f>
        <v>2008101700002660002</v>
      </c>
      <c r="E85" s="1" t="str">
        <f>'all data'!R85</f>
        <v>356</v>
      </c>
      <c r="F85" s="1">
        <f>'all data'!S85</f>
        <v>2</v>
      </c>
      <c r="H85">
        <f>IF('all data'!AB85="","",'all data'!AB85)</f>
        <v>1</v>
      </c>
      <c r="I85">
        <f>IF('all data'!AC85="","",'all data'!AC85)</f>
        <v>2007</v>
      </c>
    </row>
    <row r="86" spans="1:9" x14ac:dyDescent="0.3">
      <c r="A86" s="1" t="str">
        <f>'all data'!A86</f>
        <v>2008</v>
      </c>
      <c r="B86" s="1">
        <f>'all data'!B86</f>
        <v>85</v>
      </c>
      <c r="C86" s="1" t="str">
        <f>'all data'!C86</f>
        <v>Sheepshead</v>
      </c>
      <c r="D86" s="1" t="str">
        <f>'all data'!Q86</f>
        <v>2008101700002660003</v>
      </c>
      <c r="E86" s="1" t="str">
        <f>'all data'!R86</f>
        <v>356</v>
      </c>
      <c r="F86" s="1">
        <f>'all data'!S86</f>
        <v>2</v>
      </c>
      <c r="H86">
        <f>IF('all data'!AB86="","",'all data'!AB86)</f>
        <v>1</v>
      </c>
      <c r="I86">
        <f>IF('all data'!AC86="","",'all data'!AC86)</f>
        <v>2007</v>
      </c>
    </row>
    <row r="87" spans="1:9" x14ac:dyDescent="0.3">
      <c r="A87" s="1" t="str">
        <f>'all data'!A87</f>
        <v>2008</v>
      </c>
      <c r="B87" s="1">
        <f>'all data'!B87</f>
        <v>86</v>
      </c>
      <c r="C87" s="1" t="str">
        <f>'all data'!C87</f>
        <v>Sheepshead</v>
      </c>
      <c r="D87" s="1" t="str">
        <f>'all data'!Q87</f>
        <v>2008102100002730001</v>
      </c>
      <c r="E87" s="1" t="str">
        <f>'all data'!R87</f>
        <v>356</v>
      </c>
      <c r="F87" s="1">
        <f>'all data'!S87</f>
        <v>1</v>
      </c>
      <c r="H87">
        <f>IF('all data'!AB87="","",'all data'!AB87)</f>
        <v>1</v>
      </c>
      <c r="I87">
        <f>IF('all data'!AC87="","",'all data'!AC87)</f>
        <v>2007</v>
      </c>
    </row>
    <row r="88" spans="1:9" x14ac:dyDescent="0.3">
      <c r="A88" s="1" t="str">
        <f>'all data'!A88</f>
        <v>2008</v>
      </c>
      <c r="B88" s="1">
        <f>'all data'!B88</f>
        <v>87</v>
      </c>
      <c r="C88" s="1" t="str">
        <f>'all data'!C88</f>
        <v>Sheepshead</v>
      </c>
      <c r="D88" s="1" t="str">
        <f>'all data'!Q88</f>
        <v>2008102100002730002</v>
      </c>
      <c r="E88" s="1" t="str">
        <f>'all data'!R88</f>
        <v>356</v>
      </c>
      <c r="F88" s="1">
        <f>'all data'!S88</f>
        <v>1</v>
      </c>
      <c r="H88">
        <f>IF('all data'!AB88="","",'all data'!AB88)</f>
        <v>1</v>
      </c>
      <c r="I88">
        <f>IF('all data'!AC88="","",'all data'!AC88)</f>
        <v>2007</v>
      </c>
    </row>
    <row r="89" spans="1:9" x14ac:dyDescent="0.3">
      <c r="A89" s="1" t="str">
        <f>'all data'!A89</f>
        <v>2008</v>
      </c>
      <c r="B89" s="1">
        <f>'all data'!B89</f>
        <v>88</v>
      </c>
      <c r="C89" s="1" t="str">
        <f>'all data'!C89</f>
        <v>Sheepshead</v>
      </c>
      <c r="D89" s="1" t="str">
        <f>'all data'!Q89</f>
        <v>2008102100002730003</v>
      </c>
      <c r="E89" s="1" t="str">
        <f>'all data'!R89</f>
        <v>356</v>
      </c>
      <c r="F89" s="1">
        <f>'all data'!S89</f>
        <v>1</v>
      </c>
      <c r="H89">
        <f>IF('all data'!AB89="","",'all data'!AB89)</f>
        <v>1</v>
      </c>
      <c r="I89">
        <f>IF('all data'!AC89="","",'all data'!AC89)</f>
        <v>2007</v>
      </c>
    </row>
    <row r="90" spans="1:9" x14ac:dyDescent="0.3">
      <c r="A90" s="1" t="str">
        <f>'all data'!A90</f>
        <v>2008</v>
      </c>
      <c r="B90" s="1">
        <f>'all data'!B90</f>
        <v>89</v>
      </c>
      <c r="C90" s="1" t="str">
        <f>'all data'!C90</f>
        <v>Sheepshead</v>
      </c>
      <c r="D90" s="1" t="str">
        <f>'all data'!Q90</f>
        <v>2008102100002730004</v>
      </c>
      <c r="E90" s="1" t="str">
        <f>'all data'!R90</f>
        <v>356</v>
      </c>
      <c r="F90" s="1">
        <f>'all data'!S90</f>
        <v>1</v>
      </c>
      <c r="H90">
        <f>IF('all data'!AB90="","",'all data'!AB90)</f>
        <v>1</v>
      </c>
      <c r="I90">
        <f>IF('all data'!AC90="","",'all data'!AC90)</f>
        <v>2007</v>
      </c>
    </row>
    <row r="91" spans="1:9" x14ac:dyDescent="0.3">
      <c r="A91" s="1" t="str">
        <f>'all data'!A91</f>
        <v>2008</v>
      </c>
      <c r="B91" s="1">
        <f>'all data'!B91</f>
        <v>90</v>
      </c>
      <c r="C91" s="1" t="str">
        <f>'all data'!C91</f>
        <v>Sheepshead</v>
      </c>
      <c r="D91" s="1" t="str">
        <f>'all data'!Q91</f>
        <v>2008102100002730005</v>
      </c>
      <c r="E91" s="1" t="str">
        <f>'all data'!R91</f>
        <v>356</v>
      </c>
      <c r="F91" s="1">
        <f>'all data'!S91</f>
        <v>1</v>
      </c>
      <c r="H91">
        <f>IF('all data'!AB91="","",'all data'!AB91)</f>
        <v>1</v>
      </c>
      <c r="I91">
        <f>IF('all data'!AC91="","",'all data'!AC91)</f>
        <v>2007</v>
      </c>
    </row>
    <row r="92" spans="1:9" x14ac:dyDescent="0.3">
      <c r="A92" s="1" t="str">
        <f>'all data'!A92</f>
        <v>2008</v>
      </c>
      <c r="B92" s="1">
        <f>'all data'!B92</f>
        <v>91</v>
      </c>
      <c r="C92" s="1" t="str">
        <f>'all data'!C92</f>
        <v>Sheepshead</v>
      </c>
      <c r="D92" s="1" t="str">
        <f>'all data'!Q92</f>
        <v>2008102100002730006</v>
      </c>
      <c r="E92" s="1" t="str">
        <f>'all data'!R92</f>
        <v>356</v>
      </c>
      <c r="F92" s="1">
        <f>'all data'!S92</f>
        <v>1</v>
      </c>
      <c r="H92">
        <f>IF('all data'!AB92="","",'all data'!AB92)</f>
        <v>1</v>
      </c>
      <c r="I92">
        <f>IF('all data'!AC92="","",'all data'!AC92)</f>
        <v>2007</v>
      </c>
    </row>
    <row r="93" spans="1:9" x14ac:dyDescent="0.3">
      <c r="A93" s="1" t="str">
        <f>'all data'!A93</f>
        <v>2008</v>
      </c>
      <c r="B93" s="1">
        <f>'all data'!B93</f>
        <v>92</v>
      </c>
      <c r="C93" s="1" t="str">
        <f>'all data'!C93</f>
        <v>Sheepshead</v>
      </c>
      <c r="D93" s="1" t="str">
        <f>'all data'!Q93</f>
        <v>2008102100002730007</v>
      </c>
      <c r="E93" s="1" t="str">
        <f>'all data'!R93</f>
        <v>356</v>
      </c>
      <c r="F93" s="1">
        <f>'all data'!S93</f>
        <v>1</v>
      </c>
      <c r="H93">
        <f>IF('all data'!AB93="","",'all data'!AB93)</f>
        <v>1</v>
      </c>
      <c r="I93">
        <f>IF('all data'!AC93="","",'all data'!AC93)</f>
        <v>2007</v>
      </c>
    </row>
    <row r="94" spans="1:9" x14ac:dyDescent="0.3">
      <c r="A94" s="1" t="str">
        <f>'all data'!A94</f>
        <v>2008</v>
      </c>
      <c r="B94" s="1">
        <f>'all data'!B94</f>
        <v>93</v>
      </c>
      <c r="C94" s="1" t="str">
        <f>'all data'!C94</f>
        <v>Sheepshead</v>
      </c>
      <c r="D94" s="1" t="str">
        <f>'all data'!Q94</f>
        <v>2008102100002730008</v>
      </c>
      <c r="E94" s="1" t="str">
        <f>'all data'!R94</f>
        <v>356</v>
      </c>
      <c r="F94" s="1">
        <f>'all data'!S94</f>
        <v>1</v>
      </c>
      <c r="H94">
        <f>IF('all data'!AB94="","",'all data'!AB94)</f>
        <v>1</v>
      </c>
      <c r="I94">
        <f>IF('all data'!AC94="","",'all data'!AC94)</f>
        <v>2007</v>
      </c>
    </row>
    <row r="95" spans="1:9" x14ac:dyDescent="0.3">
      <c r="A95" s="1" t="str">
        <f>'all data'!A95</f>
        <v>2008</v>
      </c>
      <c r="B95" s="1">
        <f>'all data'!B95</f>
        <v>94</v>
      </c>
      <c r="C95" s="1" t="str">
        <f>'all data'!C95</f>
        <v>Sheepshead</v>
      </c>
      <c r="D95" s="1" t="str">
        <f>'all data'!Q95</f>
        <v>2008102100002730009</v>
      </c>
      <c r="E95" s="1" t="str">
        <f>'all data'!R95</f>
        <v>356</v>
      </c>
      <c r="F95" s="1">
        <f>'all data'!S95</f>
        <v>1</v>
      </c>
      <c r="H95">
        <f>IF('all data'!AB95="","",'all data'!AB95)</f>
        <v>1</v>
      </c>
      <c r="I95">
        <f>IF('all data'!AC95="","",'all data'!AC95)</f>
        <v>2007</v>
      </c>
    </row>
    <row r="96" spans="1:9" x14ac:dyDescent="0.3">
      <c r="A96" s="1" t="str">
        <f>'all data'!A96</f>
        <v>2008</v>
      </c>
      <c r="B96" s="1">
        <f>'all data'!B96</f>
        <v>95</v>
      </c>
      <c r="C96" s="1" t="str">
        <f>'all data'!C96</f>
        <v>Sheepshead</v>
      </c>
      <c r="D96" s="1" t="str">
        <f>'all data'!Q96</f>
        <v>2008102100002730010</v>
      </c>
      <c r="E96" s="1" t="str">
        <f>'all data'!R96</f>
        <v>356</v>
      </c>
      <c r="F96" s="1">
        <f>'all data'!S96</f>
        <v>1</v>
      </c>
      <c r="H96">
        <f>IF('all data'!AB96="","",'all data'!AB96)</f>
        <v>1</v>
      </c>
      <c r="I96">
        <f>IF('all data'!AC96="","",'all data'!AC96)</f>
        <v>2007</v>
      </c>
    </row>
    <row r="97" spans="1:9" x14ac:dyDescent="0.3">
      <c r="A97" s="1" t="str">
        <f>'all data'!A97</f>
        <v>2008</v>
      </c>
      <c r="B97" s="1">
        <f>'all data'!B97</f>
        <v>96</v>
      </c>
      <c r="C97" s="1" t="str">
        <f>'all data'!C97</f>
        <v>Sheepshead</v>
      </c>
      <c r="D97" s="1" t="str">
        <f>'all data'!Q97</f>
        <v>2008102100002730011</v>
      </c>
      <c r="E97" s="1" t="str">
        <f>'all data'!R97</f>
        <v>356</v>
      </c>
      <c r="F97" s="1">
        <f>'all data'!S97</f>
        <v>1</v>
      </c>
      <c r="H97">
        <f>IF('all data'!AB97="","",'all data'!AB97)</f>
        <v>1</v>
      </c>
      <c r="I97">
        <f>IF('all data'!AC97="","",'all data'!AC97)</f>
        <v>2007</v>
      </c>
    </row>
    <row r="98" spans="1:9" x14ac:dyDescent="0.3">
      <c r="A98" s="1" t="str">
        <f>'all data'!A98</f>
        <v>2008</v>
      </c>
      <c r="B98" s="1">
        <f>'all data'!B98</f>
        <v>97</v>
      </c>
      <c r="C98" s="1" t="str">
        <f>'all data'!C98</f>
        <v>Sheepshead</v>
      </c>
      <c r="D98" s="1" t="str">
        <f>'all data'!Q98</f>
        <v>2008102100002730012</v>
      </c>
      <c r="E98" s="1" t="str">
        <f>'all data'!R98</f>
        <v>356</v>
      </c>
      <c r="F98" s="1">
        <f>'all data'!S98</f>
        <v>1</v>
      </c>
      <c r="H98">
        <f>IF('all data'!AB98="","",'all data'!AB98)</f>
        <v>1</v>
      </c>
      <c r="I98">
        <f>IF('all data'!AC98="","",'all data'!AC98)</f>
        <v>2007</v>
      </c>
    </row>
    <row r="99" spans="1:9" x14ac:dyDescent="0.3">
      <c r="A99" s="1" t="str">
        <f>'all data'!A99</f>
        <v>2008</v>
      </c>
      <c r="B99" s="1">
        <f>'all data'!B99</f>
        <v>98</v>
      </c>
      <c r="C99" s="1" t="str">
        <f>'all data'!C99</f>
        <v>Sheepshead</v>
      </c>
      <c r="D99" s="1" t="str">
        <f>'all data'!Q99</f>
        <v>2008102100002730013</v>
      </c>
      <c r="E99" s="1" t="str">
        <f>'all data'!R99</f>
        <v>356</v>
      </c>
      <c r="F99" s="1">
        <f>'all data'!S99</f>
        <v>1</v>
      </c>
      <c r="H99">
        <f>IF('all data'!AB99="","",'all data'!AB99)</f>
        <v>1</v>
      </c>
      <c r="I99">
        <f>IF('all data'!AC99="","",'all data'!AC99)</f>
        <v>2007</v>
      </c>
    </row>
    <row r="100" spans="1:9" x14ac:dyDescent="0.3">
      <c r="A100" s="1" t="str">
        <f>'all data'!A100</f>
        <v>2008</v>
      </c>
      <c r="B100" s="1">
        <f>'all data'!B100</f>
        <v>99</v>
      </c>
      <c r="C100" s="1" t="str">
        <f>'all data'!C100</f>
        <v>Sheepshead</v>
      </c>
      <c r="D100" s="1" t="str">
        <f>'all data'!Q100</f>
        <v>2008102100002730014</v>
      </c>
      <c r="E100" s="1" t="str">
        <f>'all data'!R100</f>
        <v>356</v>
      </c>
      <c r="F100" s="1">
        <f>'all data'!S100</f>
        <v>1</v>
      </c>
      <c r="H100">
        <f>IF('all data'!AB100="","",'all data'!AB100)</f>
        <v>1</v>
      </c>
      <c r="I100">
        <f>IF('all data'!AC100="","",'all data'!AC100)</f>
        <v>2007</v>
      </c>
    </row>
    <row r="101" spans="1:9" x14ac:dyDescent="0.3">
      <c r="A101" s="1" t="str">
        <f>'all data'!A101</f>
        <v>2008</v>
      </c>
      <c r="B101" s="1">
        <f>'all data'!B101</f>
        <v>100</v>
      </c>
      <c r="C101" s="1" t="str">
        <f>'all data'!C101</f>
        <v>Sheepshead</v>
      </c>
      <c r="D101" s="1" t="str">
        <f>'all data'!Q101</f>
        <v>2008102100002730015</v>
      </c>
      <c r="E101" s="1" t="str">
        <f>'all data'!R101</f>
        <v>356</v>
      </c>
      <c r="F101" s="1">
        <f>'all data'!S101</f>
        <v>1</v>
      </c>
      <c r="H101">
        <f>IF('all data'!AB101="","",'all data'!AB101)</f>
        <v>1</v>
      </c>
      <c r="I101">
        <f>IF('all data'!AC101="","",'all data'!AC101)</f>
        <v>2007</v>
      </c>
    </row>
    <row r="102" spans="1:9" x14ac:dyDescent="0.3">
      <c r="A102" s="1" t="str">
        <f>'all data'!A102</f>
        <v>2008</v>
      </c>
      <c r="B102" s="1">
        <f>'all data'!B102</f>
        <v>101</v>
      </c>
      <c r="C102" s="1" t="str">
        <f>'all data'!C102</f>
        <v>Sheepshead</v>
      </c>
      <c r="D102" s="1" t="str">
        <f>'all data'!Q102</f>
        <v>2008102100002730016</v>
      </c>
      <c r="E102" s="1" t="str">
        <f>'all data'!R102</f>
        <v>356</v>
      </c>
      <c r="F102" s="1">
        <f>'all data'!S102</f>
        <v>1</v>
      </c>
      <c r="H102">
        <f>IF('all data'!AB102="","",'all data'!AB102)</f>
        <v>1</v>
      </c>
      <c r="I102">
        <f>IF('all data'!AC102="","",'all data'!AC102)</f>
        <v>2007</v>
      </c>
    </row>
    <row r="103" spans="1:9" x14ac:dyDescent="0.3">
      <c r="A103" s="1" t="str">
        <f>'all data'!A103</f>
        <v>2008</v>
      </c>
      <c r="B103" s="1">
        <f>'all data'!B103</f>
        <v>102</v>
      </c>
      <c r="C103" s="1" t="str">
        <f>'all data'!C103</f>
        <v>Sheepshead</v>
      </c>
      <c r="D103" s="1" t="str">
        <f>'all data'!Q103</f>
        <v>2008102100002730017</v>
      </c>
      <c r="E103" s="1" t="str">
        <f>'all data'!R103</f>
        <v>356</v>
      </c>
      <c r="F103" s="1">
        <f>'all data'!S103</f>
        <v>1</v>
      </c>
      <c r="H103">
        <f>IF('all data'!AB103="","",'all data'!AB103)</f>
        <v>1</v>
      </c>
      <c r="I103">
        <f>IF('all data'!AC103="","",'all data'!AC103)</f>
        <v>2007</v>
      </c>
    </row>
    <row r="104" spans="1:9" x14ac:dyDescent="0.3">
      <c r="A104" s="1" t="str">
        <f>'all data'!A104</f>
        <v>2008</v>
      </c>
      <c r="B104" s="1">
        <f>'all data'!B104</f>
        <v>103</v>
      </c>
      <c r="C104" s="1" t="str">
        <f>'all data'!C104</f>
        <v>Sheepshead</v>
      </c>
      <c r="D104" s="1" t="str">
        <f>'all data'!Q104</f>
        <v>2008102100002730018</v>
      </c>
      <c r="E104" s="1" t="str">
        <f>'all data'!R104</f>
        <v>356</v>
      </c>
      <c r="F104" s="1">
        <f>'all data'!S104</f>
        <v>1</v>
      </c>
      <c r="H104">
        <f>IF('all data'!AB104="","",'all data'!AB104)</f>
        <v>1</v>
      </c>
      <c r="I104">
        <f>IF('all data'!AC104="","",'all data'!AC104)</f>
        <v>2007</v>
      </c>
    </row>
    <row r="105" spans="1:9" x14ac:dyDescent="0.3">
      <c r="A105" s="1" t="str">
        <f>'all data'!A105</f>
        <v>2008</v>
      </c>
      <c r="B105" s="1">
        <f>'all data'!B105</f>
        <v>104</v>
      </c>
      <c r="C105" s="1" t="str">
        <f>'all data'!C105</f>
        <v>Sheepshead</v>
      </c>
      <c r="D105" s="1" t="str">
        <f>'all data'!Q105</f>
        <v>2008102100002730019</v>
      </c>
      <c r="E105" s="1" t="str">
        <f>'all data'!R105</f>
        <v>356</v>
      </c>
      <c r="F105" s="1">
        <f>'all data'!S105</f>
        <v>1</v>
      </c>
      <c r="H105">
        <f>IF('all data'!AB105="","",'all data'!AB105)</f>
        <v>1</v>
      </c>
      <c r="I105">
        <f>IF('all data'!AC105="","",'all data'!AC105)</f>
        <v>2007</v>
      </c>
    </row>
    <row r="106" spans="1:9" x14ac:dyDescent="0.3">
      <c r="A106" s="1" t="str">
        <f>'all data'!A106</f>
        <v>2008</v>
      </c>
      <c r="B106" s="1">
        <f>'all data'!B106</f>
        <v>105</v>
      </c>
      <c r="C106" s="1" t="str">
        <f>'all data'!C106</f>
        <v>Sheepshead</v>
      </c>
      <c r="D106" s="1" t="str">
        <f>'all data'!Q106</f>
        <v>2008102100002730020</v>
      </c>
      <c r="E106" s="1" t="str">
        <f>'all data'!R106</f>
        <v>356</v>
      </c>
      <c r="F106" s="1">
        <f>'all data'!S106</f>
        <v>1</v>
      </c>
      <c r="H106">
        <f>IF('all data'!AB106="","",'all data'!AB106)</f>
        <v>1</v>
      </c>
      <c r="I106">
        <f>IF('all data'!AC106="","",'all data'!AC106)</f>
        <v>2007</v>
      </c>
    </row>
    <row r="107" spans="1:9" x14ac:dyDescent="0.3">
      <c r="A107" s="1" t="str">
        <f>'all data'!A107</f>
        <v>2008</v>
      </c>
      <c r="B107" s="1">
        <f>'all data'!B107</f>
        <v>106</v>
      </c>
      <c r="C107" s="1" t="str">
        <f>'all data'!C107</f>
        <v>Sheepshead</v>
      </c>
      <c r="D107" s="1" t="str">
        <f>'all data'!Q107</f>
        <v>2008102100002730021</v>
      </c>
      <c r="E107" s="1" t="str">
        <f>'all data'!R107</f>
        <v>356</v>
      </c>
      <c r="F107" s="1">
        <f>'all data'!S107</f>
        <v>1</v>
      </c>
      <c r="H107">
        <f>IF('all data'!AB107="","",'all data'!AB107)</f>
        <v>1</v>
      </c>
      <c r="I107">
        <f>IF('all data'!AC107="","",'all data'!AC107)</f>
        <v>2007</v>
      </c>
    </row>
    <row r="108" spans="1:9" x14ac:dyDescent="0.3">
      <c r="A108" s="1" t="str">
        <f>'all data'!A108</f>
        <v>2008</v>
      </c>
      <c r="B108" s="1">
        <f>'all data'!B108</f>
        <v>107</v>
      </c>
      <c r="C108" s="1" t="str">
        <f>'all data'!C108</f>
        <v>Sheepshead</v>
      </c>
      <c r="D108" s="1" t="str">
        <f>'all data'!Q108</f>
        <v>2008102100002730022</v>
      </c>
      <c r="E108" s="1" t="str">
        <f>'all data'!R108</f>
        <v>356</v>
      </c>
      <c r="F108" s="1">
        <f>'all data'!S108</f>
        <v>1</v>
      </c>
      <c r="H108">
        <f>IF('all data'!AB108="","",'all data'!AB108)</f>
        <v>1</v>
      </c>
      <c r="I108">
        <f>IF('all data'!AC108="","",'all data'!AC108)</f>
        <v>2007</v>
      </c>
    </row>
    <row r="109" spans="1:9" x14ac:dyDescent="0.3">
      <c r="A109" s="1" t="str">
        <f>'all data'!A109</f>
        <v>2008</v>
      </c>
      <c r="B109" s="1">
        <f>'all data'!B109</f>
        <v>108</v>
      </c>
      <c r="C109" s="1" t="str">
        <f>'all data'!C109</f>
        <v>Sheepshead</v>
      </c>
      <c r="D109" s="1" t="str">
        <f>'all data'!Q109</f>
        <v>2008102100002730023</v>
      </c>
      <c r="E109" s="1" t="str">
        <f>'all data'!R109</f>
        <v>356</v>
      </c>
      <c r="F109" s="1">
        <f>'all data'!S109</f>
        <v>1</v>
      </c>
      <c r="H109">
        <f>IF('all data'!AB109="","",'all data'!AB109)</f>
        <v>1</v>
      </c>
      <c r="I109">
        <f>IF('all data'!AC109="","",'all data'!AC109)</f>
        <v>2007</v>
      </c>
    </row>
    <row r="110" spans="1:9" x14ac:dyDescent="0.3">
      <c r="A110" s="1" t="str">
        <f>'all data'!A110</f>
        <v>2008</v>
      </c>
      <c r="B110" s="1">
        <f>'all data'!B110</f>
        <v>109</v>
      </c>
      <c r="C110" s="1" t="str">
        <f>'all data'!C110</f>
        <v>Sheepshead</v>
      </c>
      <c r="D110" s="1" t="str">
        <f>'all data'!Q110</f>
        <v>2008102100002730024</v>
      </c>
      <c r="E110" s="1" t="str">
        <f>'all data'!R110</f>
        <v>356</v>
      </c>
      <c r="F110" s="1">
        <f>'all data'!S110</f>
        <v>1</v>
      </c>
      <c r="H110">
        <f>IF('all data'!AB110="","",'all data'!AB110)</f>
        <v>1</v>
      </c>
      <c r="I110">
        <f>IF('all data'!AC110="","",'all data'!AC110)</f>
        <v>2007</v>
      </c>
    </row>
    <row r="111" spans="1:9" x14ac:dyDescent="0.3">
      <c r="A111" s="1" t="str">
        <f>'all data'!A111</f>
        <v>2008</v>
      </c>
      <c r="B111" s="1">
        <f>'all data'!B111</f>
        <v>110</v>
      </c>
      <c r="C111" s="1" t="str">
        <f>'all data'!C111</f>
        <v>Sheepshead</v>
      </c>
      <c r="D111" s="1" t="str">
        <f>'all data'!Q111</f>
        <v>2008102100002730025</v>
      </c>
      <c r="E111" s="1" t="str">
        <f>'all data'!R111</f>
        <v>356</v>
      </c>
      <c r="F111" s="1">
        <f>'all data'!S111</f>
        <v>1</v>
      </c>
      <c r="H111">
        <f>IF('all data'!AB111="","",'all data'!AB111)</f>
        <v>1</v>
      </c>
      <c r="I111">
        <f>IF('all data'!AC111="","",'all data'!AC111)</f>
        <v>2007</v>
      </c>
    </row>
    <row r="112" spans="1:9" x14ac:dyDescent="0.3">
      <c r="A112" s="1" t="str">
        <f>'all data'!A112</f>
        <v>2008</v>
      </c>
      <c r="B112" s="1">
        <f>'all data'!B112</f>
        <v>111</v>
      </c>
      <c r="C112" s="1" t="str">
        <f>'all data'!C112</f>
        <v>Sheepshead</v>
      </c>
      <c r="D112" s="1" t="str">
        <f>'all data'!Q112</f>
        <v>2008102100002730026</v>
      </c>
      <c r="E112" s="1" t="str">
        <f>'all data'!R112</f>
        <v>356</v>
      </c>
      <c r="F112" s="1">
        <f>'all data'!S112</f>
        <v>1</v>
      </c>
      <c r="H112">
        <f>IF('all data'!AB112="","",'all data'!AB112)</f>
        <v>1</v>
      </c>
      <c r="I112">
        <f>IF('all data'!AC112="","",'all data'!AC112)</f>
        <v>2007</v>
      </c>
    </row>
    <row r="113" spans="1:9" x14ac:dyDescent="0.3">
      <c r="A113" s="1" t="str">
        <f>'all data'!A113</f>
        <v>2008</v>
      </c>
      <c r="B113" s="1">
        <f>'all data'!B113</f>
        <v>112</v>
      </c>
      <c r="C113" s="1" t="str">
        <f>'all data'!C113</f>
        <v>Sheepshead</v>
      </c>
      <c r="D113" s="1" t="str">
        <f>'all data'!Q113</f>
        <v>2008102100002730027</v>
      </c>
      <c r="E113" s="1" t="str">
        <f>'all data'!R113</f>
        <v>356</v>
      </c>
      <c r="F113" s="1">
        <f>'all data'!S113</f>
        <v>1</v>
      </c>
      <c r="H113">
        <f>IF('all data'!AB113="","",'all data'!AB113)</f>
        <v>1</v>
      </c>
      <c r="I113">
        <f>IF('all data'!AC113="","",'all data'!AC113)</f>
        <v>2007</v>
      </c>
    </row>
    <row r="114" spans="1:9" x14ac:dyDescent="0.3">
      <c r="A114" s="1" t="str">
        <f>'all data'!A114</f>
        <v>2008</v>
      </c>
      <c r="B114" s="1">
        <f>'all data'!B114</f>
        <v>113</v>
      </c>
      <c r="C114" s="1" t="str">
        <f>'all data'!C114</f>
        <v>Sheepshead</v>
      </c>
      <c r="D114" s="1" t="str">
        <f>'all data'!Q114</f>
        <v>2008102100002730028</v>
      </c>
      <c r="E114" s="1" t="str">
        <f>'all data'!R114</f>
        <v>356</v>
      </c>
      <c r="F114" s="1">
        <f>'all data'!S114</f>
        <v>1</v>
      </c>
      <c r="H114">
        <f>IF('all data'!AB114="","",'all data'!AB114)</f>
        <v>1</v>
      </c>
      <c r="I114">
        <f>IF('all data'!AC114="","",'all data'!AC114)</f>
        <v>2007</v>
      </c>
    </row>
    <row r="115" spans="1:9" x14ac:dyDescent="0.3">
      <c r="A115" s="1" t="str">
        <f>'all data'!A115</f>
        <v>2008</v>
      </c>
      <c r="B115" s="1">
        <f>'all data'!B115</f>
        <v>114</v>
      </c>
      <c r="C115" s="1" t="str">
        <f>'all data'!C115</f>
        <v>Sheepshead</v>
      </c>
      <c r="D115" s="1" t="str">
        <f>'all data'!Q115</f>
        <v>2008102100002730029</v>
      </c>
      <c r="E115" s="1" t="str">
        <f>'all data'!R115</f>
        <v>356</v>
      </c>
      <c r="F115" s="1">
        <f>'all data'!S115</f>
        <v>1</v>
      </c>
      <c r="H115">
        <f>IF('all data'!AB115="","",'all data'!AB115)</f>
        <v>1</v>
      </c>
      <c r="I115">
        <f>IF('all data'!AC115="","",'all data'!AC115)</f>
        <v>2007</v>
      </c>
    </row>
    <row r="116" spans="1:9" x14ac:dyDescent="0.3">
      <c r="A116" s="1" t="str">
        <f>'all data'!A116</f>
        <v>2008</v>
      </c>
      <c r="B116" s="1">
        <f>'all data'!B116</f>
        <v>115</v>
      </c>
      <c r="C116" s="1" t="str">
        <f>'all data'!C116</f>
        <v>Sheepshead</v>
      </c>
      <c r="D116" s="1" t="str">
        <f>'all data'!Q116</f>
        <v>2008102100002730030</v>
      </c>
      <c r="E116" s="1" t="str">
        <f>'all data'!R116</f>
        <v>356</v>
      </c>
      <c r="F116" s="1">
        <f>'all data'!S116</f>
        <v>1</v>
      </c>
      <c r="H116">
        <f>IF('all data'!AB116="","",'all data'!AB116)</f>
        <v>1</v>
      </c>
      <c r="I116">
        <f>IF('all data'!AC116="","",'all data'!AC116)</f>
        <v>2007</v>
      </c>
    </row>
    <row r="117" spans="1:9" x14ac:dyDescent="0.3">
      <c r="A117" s="1" t="str">
        <f>'all data'!A117</f>
        <v>2008</v>
      </c>
      <c r="B117" s="1">
        <f>'all data'!B117</f>
        <v>116</v>
      </c>
      <c r="C117" s="1" t="str">
        <f>'all data'!C117</f>
        <v>Sheepshead</v>
      </c>
      <c r="D117" s="1" t="str">
        <f>'all data'!Q117</f>
        <v>2008102100002730031</v>
      </c>
      <c r="E117" s="1" t="str">
        <f>'all data'!R117</f>
        <v>356</v>
      </c>
      <c r="F117" s="1">
        <f>'all data'!S117</f>
        <v>1</v>
      </c>
      <c r="H117">
        <f>IF('all data'!AB117="","",'all data'!AB117)</f>
        <v>1</v>
      </c>
      <c r="I117">
        <f>IF('all data'!AC117="","",'all data'!AC117)</f>
        <v>2007</v>
      </c>
    </row>
    <row r="118" spans="1:9" x14ac:dyDescent="0.3">
      <c r="A118" s="1" t="str">
        <f>'all data'!A118</f>
        <v>2008</v>
      </c>
      <c r="B118" s="1">
        <f>'all data'!B118</f>
        <v>117</v>
      </c>
      <c r="C118" s="1" t="str">
        <f>'all data'!C118</f>
        <v>Sheepshead</v>
      </c>
      <c r="D118" s="1" t="str">
        <f>'all data'!Q118</f>
        <v>2008102100002730032</v>
      </c>
      <c r="E118" s="1" t="str">
        <f>'all data'!R118</f>
        <v>356</v>
      </c>
      <c r="F118" s="1">
        <f>'all data'!S118</f>
        <v>1</v>
      </c>
      <c r="H118">
        <f>IF('all data'!AB118="","",'all data'!AB118)</f>
        <v>1</v>
      </c>
      <c r="I118">
        <f>IF('all data'!AC118="","",'all data'!AC118)</f>
        <v>2007</v>
      </c>
    </row>
    <row r="119" spans="1:9" x14ac:dyDescent="0.3">
      <c r="A119" s="1" t="str">
        <f>'all data'!A119</f>
        <v>2008</v>
      </c>
      <c r="B119" s="1">
        <f>'all data'!B119</f>
        <v>118</v>
      </c>
      <c r="C119" s="1" t="str">
        <f>'all data'!C119</f>
        <v>Sheepshead</v>
      </c>
      <c r="D119" s="1" t="str">
        <f>'all data'!Q119</f>
        <v>2008102100002730033</v>
      </c>
      <c r="E119" s="1" t="str">
        <f>'all data'!R119</f>
        <v>356</v>
      </c>
      <c r="F119" s="1">
        <f>'all data'!S119</f>
        <v>1</v>
      </c>
      <c r="H119">
        <f>IF('all data'!AB119="","",'all data'!AB119)</f>
        <v>1</v>
      </c>
      <c r="I119">
        <f>IF('all data'!AC119="","",'all data'!AC119)</f>
        <v>2007</v>
      </c>
    </row>
    <row r="120" spans="1:9" x14ac:dyDescent="0.3">
      <c r="A120" s="1" t="str">
        <f>'all data'!A120</f>
        <v>2008</v>
      </c>
      <c r="B120" s="1">
        <f>'all data'!B120</f>
        <v>119</v>
      </c>
      <c r="C120" s="1" t="str">
        <f>'all data'!C120</f>
        <v>Sheepshead</v>
      </c>
      <c r="D120" s="1" t="str">
        <f>'all data'!Q120</f>
        <v>2008102100002730034</v>
      </c>
      <c r="E120" s="1" t="str">
        <f>'all data'!R120</f>
        <v>356</v>
      </c>
      <c r="F120" s="1">
        <f>'all data'!S120</f>
        <v>1</v>
      </c>
      <c r="H120">
        <f>IF('all data'!AB120="","",'all data'!AB120)</f>
        <v>1</v>
      </c>
      <c r="I120">
        <f>IF('all data'!AC120="","",'all data'!AC120)</f>
        <v>2007</v>
      </c>
    </row>
    <row r="121" spans="1:9" x14ac:dyDescent="0.3">
      <c r="A121" s="1" t="str">
        <f>'all data'!A121</f>
        <v>2008</v>
      </c>
      <c r="B121" s="1">
        <f>'all data'!B121</f>
        <v>120</v>
      </c>
      <c r="C121" s="1" t="str">
        <f>'all data'!C121</f>
        <v>Sheepshead</v>
      </c>
      <c r="D121" s="1" t="str">
        <f>'all data'!Q121</f>
        <v>2008102100002730035</v>
      </c>
      <c r="E121" s="1" t="str">
        <f>'all data'!R121</f>
        <v>356</v>
      </c>
      <c r="F121" s="1">
        <f>'all data'!S121</f>
        <v>1</v>
      </c>
      <c r="H121">
        <f>IF('all data'!AB121="","",'all data'!AB121)</f>
        <v>1</v>
      </c>
      <c r="I121">
        <f>IF('all data'!AC121="","",'all data'!AC121)</f>
        <v>2007</v>
      </c>
    </row>
    <row r="122" spans="1:9" x14ac:dyDescent="0.3">
      <c r="A122" s="1" t="str">
        <f>'all data'!A122</f>
        <v>2008</v>
      </c>
      <c r="B122" s="1">
        <f>'all data'!B122</f>
        <v>121</v>
      </c>
      <c r="C122" s="1" t="str">
        <f>'all data'!C122</f>
        <v>Sheepshead</v>
      </c>
      <c r="D122" s="1" t="str">
        <f>'all data'!Q122</f>
        <v>2008102100002730036</v>
      </c>
      <c r="E122" s="1" t="str">
        <f>'all data'!R122</f>
        <v>356</v>
      </c>
      <c r="F122" s="1">
        <f>'all data'!S122</f>
        <v>1</v>
      </c>
      <c r="H122">
        <f>IF('all data'!AB122="","",'all data'!AB122)</f>
        <v>1</v>
      </c>
      <c r="I122">
        <f>IF('all data'!AC122="","",'all data'!AC122)</f>
        <v>2007</v>
      </c>
    </row>
    <row r="123" spans="1:9" x14ac:dyDescent="0.3">
      <c r="A123" s="1" t="str">
        <f>'all data'!A123</f>
        <v>2008</v>
      </c>
      <c r="B123" s="1">
        <f>'all data'!B123</f>
        <v>122</v>
      </c>
      <c r="C123" s="1" t="str">
        <f>'all data'!C123</f>
        <v>Sheepshead</v>
      </c>
      <c r="D123" s="1" t="str">
        <f>'all data'!Q123</f>
        <v>2008102100002730037</v>
      </c>
      <c r="E123" s="1" t="str">
        <f>'all data'!R123</f>
        <v>356</v>
      </c>
      <c r="F123" s="1">
        <f>'all data'!S123</f>
        <v>1</v>
      </c>
      <c r="H123">
        <f>IF('all data'!AB123="","",'all data'!AB123)</f>
        <v>1</v>
      </c>
      <c r="I123">
        <f>IF('all data'!AC123="","",'all data'!AC123)</f>
        <v>2007</v>
      </c>
    </row>
    <row r="124" spans="1:9" x14ac:dyDescent="0.3">
      <c r="A124" s="1" t="str">
        <f>'all data'!A124</f>
        <v>2008</v>
      </c>
      <c r="B124" s="1">
        <f>'all data'!B124</f>
        <v>123</v>
      </c>
      <c r="C124" s="1" t="str">
        <f>'all data'!C124</f>
        <v>Sheepshead</v>
      </c>
      <c r="D124" s="1" t="str">
        <f>'all data'!Q124</f>
        <v>2008102100002730038</v>
      </c>
      <c r="E124" s="1" t="str">
        <f>'all data'!R124</f>
        <v>356</v>
      </c>
      <c r="F124" s="1">
        <f>'all data'!S124</f>
        <v>1</v>
      </c>
      <c r="H124">
        <f>IF('all data'!AB124="","",'all data'!AB124)</f>
        <v>1</v>
      </c>
      <c r="I124">
        <f>IF('all data'!AC124="","",'all data'!AC124)</f>
        <v>2007</v>
      </c>
    </row>
    <row r="125" spans="1:9" x14ac:dyDescent="0.3">
      <c r="A125" s="1" t="str">
        <f>'all data'!A125</f>
        <v>2008</v>
      </c>
      <c r="B125" s="1">
        <f>'all data'!B125</f>
        <v>124</v>
      </c>
      <c r="C125" s="1" t="str">
        <f>'all data'!C125</f>
        <v>Sheepshead</v>
      </c>
      <c r="D125" s="1" t="str">
        <f>'all data'!Q125</f>
        <v>2008102100002730039</v>
      </c>
      <c r="E125" s="1" t="str">
        <f>'all data'!R125</f>
        <v>356</v>
      </c>
      <c r="F125" s="1">
        <f>'all data'!S125</f>
        <v>1</v>
      </c>
      <c r="H125">
        <f>IF('all data'!AB125="","",'all data'!AB125)</f>
        <v>1</v>
      </c>
      <c r="I125">
        <f>IF('all data'!AC125="","",'all data'!AC125)</f>
        <v>2007</v>
      </c>
    </row>
    <row r="126" spans="1:9" x14ac:dyDescent="0.3">
      <c r="A126" s="1" t="str">
        <f>'all data'!A126</f>
        <v>2008</v>
      </c>
      <c r="B126" s="1">
        <f>'all data'!B126</f>
        <v>125</v>
      </c>
      <c r="C126" s="1" t="str">
        <f>'all data'!C126</f>
        <v>Sheepshead</v>
      </c>
      <c r="D126" s="1" t="str">
        <f>'all data'!Q126</f>
        <v>2008102100002730040</v>
      </c>
      <c r="E126" s="1" t="str">
        <f>'all data'!R126</f>
        <v>356</v>
      </c>
      <c r="F126" s="1">
        <f>'all data'!S126</f>
        <v>1</v>
      </c>
      <c r="H126">
        <f>IF('all data'!AB126="","",'all data'!AB126)</f>
        <v>1</v>
      </c>
      <c r="I126">
        <f>IF('all data'!AC126="","",'all data'!AC126)</f>
        <v>2007</v>
      </c>
    </row>
    <row r="127" spans="1:9" x14ac:dyDescent="0.3">
      <c r="A127" s="1" t="str">
        <f>'all data'!A127</f>
        <v>2008</v>
      </c>
      <c r="B127" s="1">
        <f>'all data'!B127</f>
        <v>126</v>
      </c>
      <c r="C127" s="1" t="str">
        <f>'all data'!C127</f>
        <v>Sheepshead</v>
      </c>
      <c r="D127" s="1" t="str">
        <f>'all data'!Q127</f>
        <v>2008102100002730041</v>
      </c>
      <c r="E127" s="1" t="str">
        <f>'all data'!R127</f>
        <v>356</v>
      </c>
      <c r="F127" s="1">
        <f>'all data'!S127</f>
        <v>1</v>
      </c>
      <c r="H127">
        <f>IF('all data'!AB127="","",'all data'!AB127)</f>
        <v>1</v>
      </c>
      <c r="I127">
        <f>IF('all data'!AC127="","",'all data'!AC127)</f>
        <v>2007</v>
      </c>
    </row>
    <row r="128" spans="1:9" x14ac:dyDescent="0.3">
      <c r="A128" s="1" t="str">
        <f>'all data'!A128</f>
        <v>2008</v>
      </c>
      <c r="B128" s="1">
        <f>'all data'!B128</f>
        <v>127</v>
      </c>
      <c r="C128" s="1" t="str">
        <f>'all data'!C128</f>
        <v>Sheepshead</v>
      </c>
      <c r="D128" s="1" t="str">
        <f>'all data'!Q128</f>
        <v>2008102100002730042</v>
      </c>
      <c r="E128" s="1" t="str">
        <f>'all data'!R128</f>
        <v>356</v>
      </c>
      <c r="F128" s="1">
        <f>'all data'!S128</f>
        <v>1</v>
      </c>
      <c r="H128">
        <f>IF('all data'!AB128="","",'all data'!AB128)</f>
        <v>1</v>
      </c>
      <c r="I128">
        <f>IF('all data'!AC128="","",'all data'!AC128)</f>
        <v>2007</v>
      </c>
    </row>
    <row r="129" spans="1:9" x14ac:dyDescent="0.3">
      <c r="A129" s="1" t="str">
        <f>'all data'!A129</f>
        <v>2008</v>
      </c>
      <c r="B129" s="1">
        <f>'all data'!B129</f>
        <v>128</v>
      </c>
      <c r="C129" s="1" t="str">
        <f>'all data'!C129</f>
        <v>Sheepshead</v>
      </c>
      <c r="D129" s="1" t="str">
        <f>'all data'!Q129</f>
        <v>2008102100002730043</v>
      </c>
      <c r="E129" s="1" t="str">
        <f>'all data'!R129</f>
        <v>356</v>
      </c>
      <c r="F129" s="1">
        <f>'all data'!S129</f>
        <v>1</v>
      </c>
      <c r="H129">
        <f>IF('all data'!AB129="","",'all data'!AB129)</f>
        <v>1</v>
      </c>
      <c r="I129">
        <f>IF('all data'!AC129="","",'all data'!AC129)</f>
        <v>2007</v>
      </c>
    </row>
    <row r="130" spans="1:9" x14ac:dyDescent="0.3">
      <c r="A130" s="1" t="str">
        <f>'all data'!A130</f>
        <v>2008</v>
      </c>
      <c r="B130" s="1">
        <f>'all data'!B130</f>
        <v>129</v>
      </c>
      <c r="C130" s="1" t="str">
        <f>'all data'!C130</f>
        <v>Sheepshead</v>
      </c>
      <c r="D130" s="1" t="str">
        <f>'all data'!Q130</f>
        <v>2008102100002730044</v>
      </c>
      <c r="E130" s="1" t="str">
        <f>'all data'!R130</f>
        <v>356</v>
      </c>
      <c r="F130" s="1">
        <f>'all data'!S130</f>
        <v>1</v>
      </c>
      <c r="H130">
        <f>IF('all data'!AB130="","",'all data'!AB130)</f>
        <v>1</v>
      </c>
      <c r="I130">
        <f>IF('all data'!AC130="","",'all data'!AC130)</f>
        <v>2007</v>
      </c>
    </row>
    <row r="131" spans="1:9" x14ac:dyDescent="0.3">
      <c r="A131" s="1" t="str">
        <f>'all data'!A131</f>
        <v>2008</v>
      </c>
      <c r="B131" s="1">
        <f>'all data'!B131</f>
        <v>130</v>
      </c>
      <c r="C131" s="1" t="str">
        <f>'all data'!C131</f>
        <v>Sheepshead</v>
      </c>
      <c r="D131" s="1" t="str">
        <f>'all data'!Q131</f>
        <v>2008102100002730045</v>
      </c>
      <c r="E131" s="1" t="str">
        <f>'all data'!R131</f>
        <v>356</v>
      </c>
      <c r="F131" s="1">
        <f>'all data'!S131</f>
        <v>1</v>
      </c>
      <c r="H131">
        <f>IF('all data'!AB131="","",'all data'!AB131)</f>
        <v>1</v>
      </c>
      <c r="I131">
        <f>IF('all data'!AC131="","",'all data'!AC131)</f>
        <v>2007</v>
      </c>
    </row>
    <row r="132" spans="1:9" x14ac:dyDescent="0.3">
      <c r="A132" s="1" t="str">
        <f>'all data'!A132</f>
        <v>2008</v>
      </c>
      <c r="B132" s="1">
        <f>'all data'!B132</f>
        <v>131</v>
      </c>
      <c r="C132" s="1" t="str">
        <f>'all data'!C132</f>
        <v>Sheepshead</v>
      </c>
      <c r="D132" s="1" t="str">
        <f>'all data'!Q132</f>
        <v>2008102100002730046</v>
      </c>
      <c r="E132" s="1" t="str">
        <f>'all data'!R132</f>
        <v>356</v>
      </c>
      <c r="F132" s="1">
        <f>'all data'!S132</f>
        <v>1</v>
      </c>
      <c r="H132">
        <f>IF('all data'!AB132="","",'all data'!AB132)</f>
        <v>1</v>
      </c>
      <c r="I132">
        <f>IF('all data'!AC132="","",'all data'!AC132)</f>
        <v>2007</v>
      </c>
    </row>
    <row r="133" spans="1:9" x14ac:dyDescent="0.3">
      <c r="A133" s="1" t="str">
        <f>'all data'!A133</f>
        <v>2008</v>
      </c>
      <c r="B133" s="1">
        <f>'all data'!B133</f>
        <v>132</v>
      </c>
      <c r="C133" s="1" t="str">
        <f>'all data'!C133</f>
        <v>Sheepshead</v>
      </c>
      <c r="D133" s="1" t="str">
        <f>'all data'!Q133</f>
        <v>2008102100002730047</v>
      </c>
      <c r="E133" s="1" t="str">
        <f>'all data'!R133</f>
        <v>356</v>
      </c>
      <c r="F133" s="1">
        <f>'all data'!S133</f>
        <v>1</v>
      </c>
      <c r="H133">
        <f>IF('all data'!AB133="","",'all data'!AB133)</f>
        <v>1</v>
      </c>
      <c r="I133">
        <f>IF('all data'!AC133="","",'all data'!AC133)</f>
        <v>2007</v>
      </c>
    </row>
    <row r="134" spans="1:9" x14ac:dyDescent="0.3">
      <c r="A134" s="1" t="str">
        <f>'all data'!A134</f>
        <v>2008</v>
      </c>
      <c r="B134" s="1">
        <f>'all data'!B134</f>
        <v>133</v>
      </c>
      <c r="C134" s="1" t="str">
        <f>'all data'!C134</f>
        <v>Sheepshead</v>
      </c>
      <c r="D134" s="1" t="str">
        <f>'all data'!Q134</f>
        <v>2008102100002730048</v>
      </c>
      <c r="E134" s="1" t="str">
        <f>'all data'!R134</f>
        <v>356</v>
      </c>
      <c r="F134" s="1">
        <f>'all data'!S134</f>
        <v>1</v>
      </c>
      <c r="H134">
        <f>IF('all data'!AB134="","",'all data'!AB134)</f>
        <v>1</v>
      </c>
      <c r="I134">
        <f>IF('all data'!AC134="","",'all data'!AC134)</f>
        <v>2007</v>
      </c>
    </row>
    <row r="135" spans="1:9" x14ac:dyDescent="0.3">
      <c r="A135" s="1" t="str">
        <f>'all data'!A135</f>
        <v>2008</v>
      </c>
      <c r="B135" s="1">
        <f>'all data'!B135</f>
        <v>134</v>
      </c>
      <c r="C135" s="1" t="str">
        <f>'all data'!C135</f>
        <v>Sheepshead</v>
      </c>
      <c r="D135" s="1" t="str">
        <f>'all data'!Q135</f>
        <v>2008102100002730049</v>
      </c>
      <c r="E135" s="1" t="str">
        <f>'all data'!R135</f>
        <v>356</v>
      </c>
      <c r="F135" s="1">
        <f>'all data'!S135</f>
        <v>1</v>
      </c>
      <c r="H135">
        <f>IF('all data'!AB135="","",'all data'!AB135)</f>
        <v>1</v>
      </c>
      <c r="I135">
        <f>IF('all data'!AC135="","",'all data'!AC135)</f>
        <v>2007</v>
      </c>
    </row>
    <row r="136" spans="1:9" x14ac:dyDescent="0.3">
      <c r="A136" s="1" t="str">
        <f>'all data'!A136</f>
        <v>2008</v>
      </c>
      <c r="B136" s="1">
        <f>'all data'!B136</f>
        <v>135</v>
      </c>
      <c r="C136" s="1" t="str">
        <f>'all data'!C136</f>
        <v>Sheepshead</v>
      </c>
      <c r="D136" s="1" t="str">
        <f>'all data'!Q136</f>
        <v>2008102100002730050</v>
      </c>
      <c r="E136" s="1" t="str">
        <f>'all data'!R136</f>
        <v>356</v>
      </c>
      <c r="F136" s="1">
        <f>'all data'!S136</f>
        <v>1</v>
      </c>
      <c r="H136">
        <f>IF('all data'!AB136="","",'all data'!AB136)</f>
        <v>1</v>
      </c>
      <c r="I136">
        <f>IF('all data'!AC136="","",'all data'!AC136)</f>
        <v>2007</v>
      </c>
    </row>
    <row r="137" spans="1:9" x14ac:dyDescent="0.3">
      <c r="A137" s="1" t="str">
        <f>'all data'!A137</f>
        <v>2008</v>
      </c>
      <c r="B137" s="1">
        <f>'all data'!B137</f>
        <v>136</v>
      </c>
      <c r="C137" s="1" t="str">
        <f>'all data'!C137</f>
        <v>Sheepshead</v>
      </c>
      <c r="D137" s="1" t="str">
        <f>'all data'!Q137</f>
        <v>2008102100002740001</v>
      </c>
      <c r="E137" s="1" t="str">
        <f>'all data'!R137</f>
        <v>356</v>
      </c>
      <c r="F137" s="1">
        <f>'all data'!S137</f>
        <v>2</v>
      </c>
      <c r="H137">
        <f>IF('all data'!AB137="","",'all data'!AB137)</f>
        <v>1</v>
      </c>
      <c r="I137">
        <f>IF('all data'!AC137="","",'all data'!AC137)</f>
        <v>2007</v>
      </c>
    </row>
    <row r="138" spans="1:9" x14ac:dyDescent="0.3">
      <c r="A138" s="1" t="str">
        <f>'all data'!A138</f>
        <v>2008</v>
      </c>
      <c r="B138" s="1">
        <f>'all data'!B138</f>
        <v>137</v>
      </c>
      <c r="C138" s="1" t="str">
        <f>'all data'!C138</f>
        <v>Sheepshead</v>
      </c>
      <c r="D138" s="1" t="str">
        <f>'all data'!Q138</f>
        <v>2008102100002740002</v>
      </c>
      <c r="E138" s="1" t="str">
        <f>'all data'!R138</f>
        <v>356</v>
      </c>
      <c r="F138" s="1">
        <f>'all data'!S138</f>
        <v>2</v>
      </c>
      <c r="H138">
        <f>IF('all data'!AB138="","",'all data'!AB138)</f>
        <v>1</v>
      </c>
      <c r="I138">
        <f>IF('all data'!AC138="","",'all data'!AC138)</f>
        <v>2007</v>
      </c>
    </row>
    <row r="139" spans="1:9" x14ac:dyDescent="0.3">
      <c r="A139" s="1" t="str">
        <f>'all data'!A139</f>
        <v>2008</v>
      </c>
      <c r="B139" s="1">
        <f>'all data'!B139</f>
        <v>138</v>
      </c>
      <c r="C139" s="1" t="str">
        <f>'all data'!C139</f>
        <v>Sheepshead</v>
      </c>
      <c r="D139" s="1" t="str">
        <f>'all data'!Q139</f>
        <v>2008102100002740003</v>
      </c>
      <c r="E139" s="1" t="str">
        <f>'all data'!R139</f>
        <v>356</v>
      </c>
      <c r="F139" s="1">
        <f>'all data'!S139</f>
        <v>2</v>
      </c>
      <c r="H139">
        <f>IF('all data'!AB139="","",'all data'!AB139)</f>
        <v>1</v>
      </c>
      <c r="I139">
        <f>IF('all data'!AC139="","",'all data'!AC139)</f>
        <v>2007</v>
      </c>
    </row>
    <row r="140" spans="1:9" x14ac:dyDescent="0.3">
      <c r="A140" s="1" t="str">
        <f>'all data'!A140</f>
        <v>2008</v>
      </c>
      <c r="B140" s="1">
        <f>'all data'!B140</f>
        <v>139</v>
      </c>
      <c r="C140" s="1" t="str">
        <f>'all data'!C140</f>
        <v>Sheepshead</v>
      </c>
      <c r="D140" s="1" t="str">
        <f>'all data'!Q140</f>
        <v>2008102100002740004</v>
      </c>
      <c r="E140" s="1" t="str">
        <f>'all data'!R140</f>
        <v>356</v>
      </c>
      <c r="F140" s="1">
        <f>'all data'!S140</f>
        <v>2</v>
      </c>
      <c r="H140">
        <f>IF('all data'!AB140="","",'all data'!AB140)</f>
        <v>1</v>
      </c>
      <c r="I140">
        <f>IF('all data'!AC140="","",'all data'!AC140)</f>
        <v>2007</v>
      </c>
    </row>
    <row r="141" spans="1:9" x14ac:dyDescent="0.3">
      <c r="A141" s="1" t="str">
        <f>'all data'!A141</f>
        <v>2008</v>
      </c>
      <c r="B141" s="1">
        <f>'all data'!B141</f>
        <v>140</v>
      </c>
      <c r="C141" s="1" t="str">
        <f>'all data'!C141</f>
        <v>Sheepshead</v>
      </c>
      <c r="D141" s="1" t="str">
        <f>'all data'!Q141</f>
        <v>2008102100002740005</v>
      </c>
      <c r="E141" s="1" t="str">
        <f>'all data'!R141</f>
        <v>356</v>
      </c>
      <c r="F141" s="1">
        <f>'all data'!S141</f>
        <v>2</v>
      </c>
      <c r="H141">
        <f>IF('all data'!AB141="","",'all data'!AB141)</f>
        <v>1</v>
      </c>
      <c r="I141">
        <f>IF('all data'!AC141="","",'all data'!AC141)</f>
        <v>2007</v>
      </c>
    </row>
    <row r="142" spans="1:9" x14ac:dyDescent="0.3">
      <c r="A142" s="1" t="str">
        <f>'all data'!A142</f>
        <v>2008</v>
      </c>
      <c r="B142" s="1">
        <f>'all data'!B142</f>
        <v>141</v>
      </c>
      <c r="C142" s="1" t="str">
        <f>'all data'!C142</f>
        <v>Sheepshead</v>
      </c>
      <c r="D142" s="1" t="str">
        <f>'all data'!Q142</f>
        <v>2008102100002740006</v>
      </c>
      <c r="E142" s="1" t="str">
        <f>'all data'!R142</f>
        <v>356</v>
      </c>
      <c r="F142" s="1">
        <f>'all data'!S142</f>
        <v>2</v>
      </c>
      <c r="H142">
        <f>IF('all data'!AB142="","",'all data'!AB142)</f>
        <v>1</v>
      </c>
      <c r="I142">
        <f>IF('all data'!AC142="","",'all data'!AC142)</f>
        <v>2007</v>
      </c>
    </row>
    <row r="143" spans="1:9" x14ac:dyDescent="0.3">
      <c r="A143" s="1" t="str">
        <f>'all data'!A143</f>
        <v>2008</v>
      </c>
      <c r="B143" s="1">
        <f>'all data'!B143</f>
        <v>142</v>
      </c>
      <c r="C143" s="1" t="str">
        <f>'all data'!C143</f>
        <v>Sheepshead</v>
      </c>
      <c r="D143" s="1" t="str">
        <f>'all data'!Q143</f>
        <v>2008102100002740007</v>
      </c>
      <c r="E143" s="1" t="str">
        <f>'all data'!R143</f>
        <v>356</v>
      </c>
      <c r="F143" s="1">
        <f>'all data'!S143</f>
        <v>2</v>
      </c>
      <c r="H143">
        <f>IF('all data'!AB143="","",'all data'!AB143)</f>
        <v>1</v>
      </c>
      <c r="I143">
        <f>IF('all data'!AC143="","",'all data'!AC143)</f>
        <v>2007</v>
      </c>
    </row>
    <row r="144" spans="1:9" x14ac:dyDescent="0.3">
      <c r="A144" s="1" t="str">
        <f>'all data'!A144</f>
        <v>2008</v>
      </c>
      <c r="B144" s="1">
        <f>'all data'!B144</f>
        <v>143</v>
      </c>
      <c r="C144" s="1" t="str">
        <f>'all data'!C144</f>
        <v>Sheepshead</v>
      </c>
      <c r="D144" s="1" t="str">
        <f>'all data'!Q144</f>
        <v>2008102100002740008</v>
      </c>
      <c r="E144" s="1" t="str">
        <f>'all data'!R144</f>
        <v>356</v>
      </c>
      <c r="F144" s="1">
        <f>'all data'!S144</f>
        <v>2</v>
      </c>
      <c r="H144">
        <f>IF('all data'!AB144="","",'all data'!AB144)</f>
        <v>1</v>
      </c>
      <c r="I144">
        <f>IF('all data'!AC144="","",'all data'!AC144)</f>
        <v>2007</v>
      </c>
    </row>
    <row r="145" spans="1:9" x14ac:dyDescent="0.3">
      <c r="A145" s="1" t="str">
        <f>'all data'!A145</f>
        <v>2008</v>
      </c>
      <c r="B145" s="1">
        <f>'all data'!B145</f>
        <v>144</v>
      </c>
      <c r="C145" s="1" t="str">
        <f>'all data'!C145</f>
        <v>Sheepshead</v>
      </c>
      <c r="D145" s="1" t="str">
        <f>'all data'!Q145</f>
        <v>2008102100002740009</v>
      </c>
      <c r="E145" s="1" t="str">
        <f>'all data'!R145</f>
        <v>356</v>
      </c>
      <c r="F145" s="1">
        <f>'all data'!S145</f>
        <v>2</v>
      </c>
      <c r="H145">
        <f>IF('all data'!AB145="","",'all data'!AB145)</f>
        <v>1</v>
      </c>
      <c r="I145">
        <f>IF('all data'!AC145="","",'all data'!AC145)</f>
        <v>2007</v>
      </c>
    </row>
    <row r="146" spans="1:9" x14ac:dyDescent="0.3">
      <c r="A146" s="1" t="str">
        <f>'all data'!A146</f>
        <v>2008</v>
      </c>
      <c r="B146" s="1">
        <f>'all data'!B146</f>
        <v>145</v>
      </c>
      <c r="C146" s="1" t="str">
        <f>'all data'!C146</f>
        <v>Sheepshead</v>
      </c>
      <c r="D146" s="1" t="str">
        <f>'all data'!Q146</f>
        <v>2008102100002740010</v>
      </c>
      <c r="E146" s="1" t="str">
        <f>'all data'!R146</f>
        <v>356</v>
      </c>
      <c r="F146" s="1">
        <f>'all data'!S146</f>
        <v>2</v>
      </c>
      <c r="H146">
        <f>IF('all data'!AB146="","",'all data'!AB146)</f>
        <v>2</v>
      </c>
      <c r="I146">
        <f>IF('all data'!AC146="","",'all data'!AC146)</f>
        <v>2006</v>
      </c>
    </row>
    <row r="147" spans="1:9" x14ac:dyDescent="0.3">
      <c r="A147" s="1" t="str">
        <f>'all data'!A147</f>
        <v>2008</v>
      </c>
      <c r="B147" s="1">
        <f>'all data'!B147</f>
        <v>146</v>
      </c>
      <c r="C147" s="1" t="str">
        <f>'all data'!C147</f>
        <v>Sheepshead</v>
      </c>
      <c r="D147" s="1" t="str">
        <f>'all data'!Q147</f>
        <v>2008102100002740011</v>
      </c>
      <c r="E147" s="1" t="str">
        <f>'all data'!R147</f>
        <v>356</v>
      </c>
      <c r="F147" s="1">
        <f>'all data'!S147</f>
        <v>2</v>
      </c>
      <c r="H147">
        <f>IF('all data'!AB147="","",'all data'!AB147)</f>
        <v>1</v>
      </c>
      <c r="I147">
        <f>IF('all data'!AC147="","",'all data'!AC147)</f>
        <v>2007</v>
      </c>
    </row>
    <row r="148" spans="1:9" x14ac:dyDescent="0.3">
      <c r="A148" s="1" t="str">
        <f>'all data'!A148</f>
        <v>2008</v>
      </c>
      <c r="B148" s="1">
        <f>'all data'!B148</f>
        <v>147</v>
      </c>
      <c r="C148" s="1" t="str">
        <f>'all data'!C148</f>
        <v>Sheepshead</v>
      </c>
      <c r="D148" s="1" t="str">
        <f>'all data'!Q148</f>
        <v>2008102100002740012</v>
      </c>
      <c r="E148" s="1" t="str">
        <f>'all data'!R148</f>
        <v>356</v>
      </c>
      <c r="F148" s="1">
        <f>'all data'!S148</f>
        <v>2</v>
      </c>
      <c r="H148">
        <f>IF('all data'!AB148="","",'all data'!AB148)</f>
        <v>1</v>
      </c>
      <c r="I148">
        <f>IF('all data'!AC148="","",'all data'!AC148)</f>
        <v>2007</v>
      </c>
    </row>
    <row r="149" spans="1:9" x14ac:dyDescent="0.3">
      <c r="A149" s="1" t="str">
        <f>'all data'!A149</f>
        <v>2008</v>
      </c>
      <c r="B149" s="1">
        <f>'all data'!B149</f>
        <v>148</v>
      </c>
      <c r="C149" s="1" t="str">
        <f>'all data'!C149</f>
        <v>Sheepshead</v>
      </c>
      <c r="D149" s="1" t="str">
        <f>'all data'!Q149</f>
        <v>2008102100002740013</v>
      </c>
      <c r="E149" s="1" t="str">
        <f>'all data'!R149</f>
        <v>356</v>
      </c>
      <c r="F149" s="1">
        <f>'all data'!S149</f>
        <v>2</v>
      </c>
      <c r="H149">
        <f>IF('all data'!AB149="","",'all data'!AB149)</f>
        <v>1</v>
      </c>
      <c r="I149">
        <f>IF('all data'!AC149="","",'all data'!AC149)</f>
        <v>2007</v>
      </c>
    </row>
    <row r="150" spans="1:9" x14ac:dyDescent="0.3">
      <c r="A150" s="1" t="str">
        <f>'all data'!A150</f>
        <v>2008</v>
      </c>
      <c r="B150" s="1">
        <f>'all data'!B150</f>
        <v>149</v>
      </c>
      <c r="C150" s="1" t="str">
        <f>'all data'!C150</f>
        <v>Sheepshead</v>
      </c>
      <c r="D150" s="1" t="str">
        <f>'all data'!Q150</f>
        <v>2008102100002740014</v>
      </c>
      <c r="E150" s="1" t="str">
        <f>'all data'!R150</f>
        <v>356</v>
      </c>
      <c r="F150" s="1">
        <f>'all data'!S150</f>
        <v>2</v>
      </c>
      <c r="H150">
        <f>IF('all data'!AB150="","",'all data'!AB150)</f>
        <v>1</v>
      </c>
      <c r="I150">
        <f>IF('all data'!AC150="","",'all data'!AC150)</f>
        <v>2007</v>
      </c>
    </row>
    <row r="151" spans="1:9" x14ac:dyDescent="0.3">
      <c r="A151" s="1" t="str">
        <f>'all data'!A151</f>
        <v>2008</v>
      </c>
      <c r="B151" s="1">
        <f>'all data'!B151</f>
        <v>150</v>
      </c>
      <c r="C151" s="1" t="str">
        <f>'all data'!C151</f>
        <v>Sheepshead</v>
      </c>
      <c r="D151" s="1" t="str">
        <f>'all data'!Q151</f>
        <v>2008102100002740015</v>
      </c>
      <c r="E151" s="1" t="str">
        <f>'all data'!R151</f>
        <v>356</v>
      </c>
      <c r="F151" s="1">
        <f>'all data'!S151</f>
        <v>2</v>
      </c>
      <c r="H151">
        <f>IF('all data'!AB151="","",'all data'!AB151)</f>
        <v>1</v>
      </c>
      <c r="I151">
        <f>IF('all data'!AC151="","",'all data'!AC151)</f>
        <v>2007</v>
      </c>
    </row>
    <row r="152" spans="1:9" x14ac:dyDescent="0.3">
      <c r="A152" s="1" t="str">
        <f>'all data'!A152</f>
        <v>2008</v>
      </c>
      <c r="B152" s="1">
        <f>'all data'!B152</f>
        <v>151</v>
      </c>
      <c r="C152" s="1" t="str">
        <f>'all data'!C152</f>
        <v>Sheepshead</v>
      </c>
      <c r="D152" s="1" t="str">
        <f>'all data'!Q152</f>
        <v>2008102100002740016</v>
      </c>
      <c r="E152" s="1" t="str">
        <f>'all data'!R152</f>
        <v>356</v>
      </c>
      <c r="F152" s="1">
        <f>'all data'!S152</f>
        <v>2</v>
      </c>
      <c r="H152">
        <f>IF('all data'!AB152="","",'all data'!AB152)</f>
        <v>1</v>
      </c>
      <c r="I152">
        <f>IF('all data'!AC152="","",'all data'!AC152)</f>
        <v>2007</v>
      </c>
    </row>
    <row r="153" spans="1:9" x14ac:dyDescent="0.3">
      <c r="A153" s="1" t="str">
        <f>'all data'!A153</f>
        <v>2008</v>
      </c>
      <c r="B153" s="1">
        <f>'all data'!B153</f>
        <v>152</v>
      </c>
      <c r="C153" s="1" t="str">
        <f>'all data'!C153</f>
        <v>Sheepshead</v>
      </c>
      <c r="D153" s="1" t="str">
        <f>'all data'!Q153</f>
        <v>2008102100002740017</v>
      </c>
      <c r="E153" s="1" t="str">
        <f>'all data'!R153</f>
        <v>356</v>
      </c>
      <c r="F153" s="1">
        <f>'all data'!S153</f>
        <v>2</v>
      </c>
      <c r="H153">
        <f>IF('all data'!AB153="","",'all data'!AB153)</f>
        <v>1</v>
      </c>
      <c r="I153">
        <f>IF('all data'!AC153="","",'all data'!AC153)</f>
        <v>2007</v>
      </c>
    </row>
    <row r="154" spans="1:9" x14ac:dyDescent="0.3">
      <c r="A154" s="1" t="str">
        <f>'all data'!A154</f>
        <v>2008</v>
      </c>
      <c r="B154" s="1">
        <f>'all data'!B154</f>
        <v>153</v>
      </c>
      <c r="C154" s="1" t="str">
        <f>'all data'!C154</f>
        <v>Sheepshead</v>
      </c>
      <c r="D154" s="1" t="str">
        <f>'all data'!Q154</f>
        <v>2008102100002740018</v>
      </c>
      <c r="E154" s="1" t="str">
        <f>'all data'!R154</f>
        <v>356</v>
      </c>
      <c r="F154" s="1">
        <f>'all data'!S154</f>
        <v>2</v>
      </c>
      <c r="H154">
        <f>IF('all data'!AB154="","",'all data'!AB154)</f>
        <v>1</v>
      </c>
      <c r="I154">
        <f>IF('all data'!AC154="","",'all data'!AC154)</f>
        <v>2007</v>
      </c>
    </row>
    <row r="155" spans="1:9" x14ac:dyDescent="0.3">
      <c r="A155" s="1" t="str">
        <f>'all data'!A155</f>
        <v>2008</v>
      </c>
      <c r="B155" s="1">
        <f>'all data'!B155</f>
        <v>154</v>
      </c>
      <c r="C155" s="1" t="str">
        <f>'all data'!C155</f>
        <v>Sheepshead</v>
      </c>
      <c r="D155" s="1" t="str">
        <f>'all data'!Q155</f>
        <v>2008102100002740019</v>
      </c>
      <c r="E155" s="1" t="str">
        <f>'all data'!R155</f>
        <v>356</v>
      </c>
      <c r="F155" s="1">
        <f>'all data'!S155</f>
        <v>2</v>
      </c>
      <c r="H155">
        <f>IF('all data'!AB155="","",'all data'!AB155)</f>
        <v>1</v>
      </c>
      <c r="I155">
        <f>IF('all data'!AC155="","",'all data'!AC155)</f>
        <v>2007</v>
      </c>
    </row>
    <row r="156" spans="1:9" x14ac:dyDescent="0.3">
      <c r="A156" s="1" t="str">
        <f>'all data'!A156</f>
        <v>2008</v>
      </c>
      <c r="B156" s="1">
        <f>'all data'!B156</f>
        <v>155</v>
      </c>
      <c r="C156" s="1" t="str">
        <f>'all data'!C156</f>
        <v>Sheepshead</v>
      </c>
      <c r="D156" s="1" t="str">
        <f>'all data'!Q156</f>
        <v>2008102100002740020</v>
      </c>
      <c r="E156" s="1" t="str">
        <f>'all data'!R156</f>
        <v>356</v>
      </c>
      <c r="F156" s="1">
        <f>'all data'!S156</f>
        <v>2</v>
      </c>
      <c r="H156">
        <f>IF('all data'!AB156="","",'all data'!AB156)</f>
        <v>1</v>
      </c>
      <c r="I156">
        <f>IF('all data'!AC156="","",'all data'!AC156)</f>
        <v>2007</v>
      </c>
    </row>
    <row r="157" spans="1:9" x14ac:dyDescent="0.3">
      <c r="A157" s="1" t="str">
        <f>'all data'!A157</f>
        <v>2008</v>
      </c>
      <c r="B157" s="1">
        <f>'all data'!B157</f>
        <v>156</v>
      </c>
      <c r="C157" s="1" t="str">
        <f>'all data'!C157</f>
        <v>Sheepshead</v>
      </c>
      <c r="D157" s="1" t="str">
        <f>'all data'!Q157</f>
        <v>2008102100002740021</v>
      </c>
      <c r="E157" s="1" t="str">
        <f>'all data'!R157</f>
        <v>356</v>
      </c>
      <c r="F157" s="1">
        <f>'all data'!S157</f>
        <v>2</v>
      </c>
      <c r="H157">
        <f>IF('all data'!AB157="","",'all data'!AB157)</f>
        <v>1</v>
      </c>
      <c r="I157">
        <f>IF('all data'!AC157="","",'all data'!AC157)</f>
        <v>2007</v>
      </c>
    </row>
    <row r="158" spans="1:9" x14ac:dyDescent="0.3">
      <c r="A158" s="1" t="str">
        <f>'all data'!A158</f>
        <v>2008</v>
      </c>
      <c r="B158" s="1">
        <f>'all data'!B158</f>
        <v>157</v>
      </c>
      <c r="C158" s="1" t="str">
        <f>'all data'!C158</f>
        <v>Sheepshead</v>
      </c>
      <c r="D158" s="1" t="str">
        <f>'all data'!Q158</f>
        <v>2008102100002740022</v>
      </c>
      <c r="E158" s="1" t="str">
        <f>'all data'!R158</f>
        <v>356</v>
      </c>
      <c r="F158" s="1">
        <f>'all data'!S158</f>
        <v>2</v>
      </c>
      <c r="H158">
        <f>IF('all data'!AB158="","",'all data'!AB158)</f>
        <v>1</v>
      </c>
      <c r="I158">
        <f>IF('all data'!AC158="","",'all data'!AC158)</f>
        <v>2007</v>
      </c>
    </row>
    <row r="159" spans="1:9" x14ac:dyDescent="0.3">
      <c r="A159" s="1" t="str">
        <f>'all data'!A159</f>
        <v>2008</v>
      </c>
      <c r="B159" s="1">
        <f>'all data'!B159</f>
        <v>158</v>
      </c>
      <c r="C159" s="1" t="str">
        <f>'all data'!C159</f>
        <v>Sheepshead</v>
      </c>
      <c r="D159" s="1" t="str">
        <f>'all data'!Q159</f>
        <v>2008102100002810001</v>
      </c>
      <c r="E159" s="1" t="str">
        <f>'all data'!R159</f>
        <v>356</v>
      </c>
      <c r="F159" s="1">
        <f>'all data'!S159</f>
        <v>1</v>
      </c>
      <c r="H159">
        <f>IF('all data'!AB159="","",'all data'!AB159)</f>
        <v>1</v>
      </c>
      <c r="I159">
        <f>IF('all data'!AC159="","",'all data'!AC159)</f>
        <v>2007</v>
      </c>
    </row>
    <row r="160" spans="1:9" x14ac:dyDescent="0.3">
      <c r="A160" s="1" t="str">
        <f>'all data'!A160</f>
        <v>2008</v>
      </c>
      <c r="B160" s="1">
        <f>'all data'!B160</f>
        <v>159</v>
      </c>
      <c r="C160" s="1" t="str">
        <f>'all data'!C160</f>
        <v>Sheepshead</v>
      </c>
      <c r="D160" s="1" t="str">
        <f>'all data'!Q160</f>
        <v>2008102100002810002</v>
      </c>
      <c r="E160" s="1" t="str">
        <f>'all data'!R160</f>
        <v>356</v>
      </c>
      <c r="F160" s="1">
        <f>'all data'!S160</f>
        <v>1</v>
      </c>
      <c r="H160">
        <f>IF('all data'!AB160="","",'all data'!AB160)</f>
        <v>1</v>
      </c>
      <c r="I160">
        <f>IF('all data'!AC160="","",'all data'!AC160)</f>
        <v>2007</v>
      </c>
    </row>
    <row r="161" spans="1:9" x14ac:dyDescent="0.3">
      <c r="A161" s="1" t="str">
        <f>'all data'!A161</f>
        <v>2008</v>
      </c>
      <c r="B161" s="1">
        <f>'all data'!B161</f>
        <v>160</v>
      </c>
      <c r="C161" s="1" t="str">
        <f>'all data'!C161</f>
        <v>Sheepshead</v>
      </c>
      <c r="D161" s="1" t="str">
        <f>'all data'!Q161</f>
        <v>2008102100002810003</v>
      </c>
      <c r="E161" s="1" t="str">
        <f>'all data'!R161</f>
        <v>356</v>
      </c>
      <c r="F161" s="1">
        <f>'all data'!S161</f>
        <v>1</v>
      </c>
      <c r="H161">
        <f>IF('all data'!AB161="","",'all data'!AB161)</f>
        <v>1</v>
      </c>
      <c r="I161">
        <f>IF('all data'!AC161="","",'all data'!AC161)</f>
        <v>2007</v>
      </c>
    </row>
    <row r="162" spans="1:9" x14ac:dyDescent="0.3">
      <c r="A162" s="1" t="str">
        <f>'all data'!A162</f>
        <v>2008</v>
      </c>
      <c r="B162" s="1">
        <f>'all data'!B162</f>
        <v>161</v>
      </c>
      <c r="C162" s="1" t="str">
        <f>'all data'!C162</f>
        <v>Sheepshead</v>
      </c>
      <c r="D162" s="1" t="str">
        <f>'all data'!Q162</f>
        <v>2008102300002890001</v>
      </c>
      <c r="E162" s="1" t="str">
        <f>'all data'!R162</f>
        <v>356</v>
      </c>
      <c r="F162" s="1">
        <f>'all data'!S162</f>
        <v>1</v>
      </c>
      <c r="H162">
        <f>IF('all data'!AB162="","",'all data'!AB162)</f>
        <v>1</v>
      </c>
      <c r="I162">
        <f>IF('all data'!AC162="","",'all data'!AC162)</f>
        <v>2007</v>
      </c>
    </row>
    <row r="163" spans="1:9" x14ac:dyDescent="0.3">
      <c r="A163" s="1" t="str">
        <f>'all data'!A163</f>
        <v>2008</v>
      </c>
      <c r="B163" s="1">
        <f>'all data'!B163</f>
        <v>162</v>
      </c>
      <c r="C163" s="1" t="str">
        <f>'all data'!C163</f>
        <v>Sheepshead</v>
      </c>
      <c r="D163" s="1" t="str">
        <f>'all data'!Q163</f>
        <v>2008102300002890002</v>
      </c>
      <c r="E163" s="1" t="str">
        <f>'all data'!R163</f>
        <v>356</v>
      </c>
      <c r="F163" s="1">
        <f>'all data'!S163</f>
        <v>1</v>
      </c>
      <c r="H163">
        <f>IF('all data'!AB163="","",'all data'!AB163)</f>
        <v>1</v>
      </c>
      <c r="I163">
        <f>IF('all data'!AC163="","",'all data'!AC163)</f>
        <v>2007</v>
      </c>
    </row>
    <row r="164" spans="1:9" x14ac:dyDescent="0.3">
      <c r="A164" s="1" t="str">
        <f>'all data'!A164</f>
        <v>2008</v>
      </c>
      <c r="B164" s="1">
        <f>'all data'!B164</f>
        <v>163</v>
      </c>
      <c r="C164" s="1" t="str">
        <f>'all data'!C164</f>
        <v>Sheepshead</v>
      </c>
      <c r="D164" s="1" t="str">
        <f>'all data'!Q164</f>
        <v>2008102300002890003</v>
      </c>
      <c r="E164" s="1" t="str">
        <f>'all data'!R164</f>
        <v>356</v>
      </c>
      <c r="F164" s="1">
        <f>'all data'!S164</f>
        <v>1</v>
      </c>
      <c r="H164">
        <f>IF('all data'!AB164="","",'all data'!AB164)</f>
        <v>1</v>
      </c>
      <c r="I164">
        <f>IF('all data'!AC164="","",'all data'!AC164)</f>
        <v>2007</v>
      </c>
    </row>
    <row r="165" spans="1:9" x14ac:dyDescent="0.3">
      <c r="A165" s="1" t="str">
        <f>'all data'!A165</f>
        <v>2008</v>
      </c>
      <c r="B165" s="1">
        <f>'all data'!B165</f>
        <v>164</v>
      </c>
      <c r="C165" s="1" t="str">
        <f>'all data'!C165</f>
        <v>Sheepshead</v>
      </c>
      <c r="D165" s="1" t="str">
        <f>'all data'!Q165</f>
        <v>2008102905054360001</v>
      </c>
      <c r="E165" s="1" t="str">
        <f>'all data'!R165</f>
        <v>356</v>
      </c>
      <c r="F165" s="1">
        <f>'all data'!S165</f>
        <v>2</v>
      </c>
      <c r="H165">
        <f>IF('all data'!AB165="","",'all data'!AB165)</f>
        <v>2</v>
      </c>
      <c r="I165">
        <f>IF('all data'!AC165="","",'all data'!AC165)</f>
        <v>2006</v>
      </c>
    </row>
    <row r="166" spans="1:9" x14ac:dyDescent="0.3">
      <c r="A166" s="1" t="str">
        <f>'all data'!A166</f>
        <v>2008</v>
      </c>
      <c r="B166" s="1">
        <f>'all data'!B166</f>
        <v>165</v>
      </c>
      <c r="C166" s="1" t="str">
        <f>'all data'!C166</f>
        <v>Sheepshead</v>
      </c>
      <c r="D166" s="1" t="str">
        <f>'all data'!Q166</f>
        <v>2008111006003030001</v>
      </c>
      <c r="E166" s="1" t="str">
        <f>'all data'!R166</f>
        <v>356</v>
      </c>
      <c r="F166" s="1">
        <f>'all data'!S166</f>
        <v>1</v>
      </c>
      <c r="H166">
        <f>IF('all data'!AB166="","",'all data'!AB166)</f>
        <v>1</v>
      </c>
      <c r="I166">
        <f>IF('all data'!AC166="","",'all data'!AC166)</f>
        <v>2007</v>
      </c>
    </row>
    <row r="167" spans="1:9" x14ac:dyDescent="0.3">
      <c r="A167" s="1" t="str">
        <f>'all data'!A167</f>
        <v>2008</v>
      </c>
      <c r="B167" s="1">
        <f>'all data'!B167</f>
        <v>166</v>
      </c>
      <c r="C167" s="1" t="str">
        <f>'all data'!C167</f>
        <v>Sheepshead</v>
      </c>
      <c r="D167" s="1" t="str">
        <f>'all data'!Q167</f>
        <v>2008111006003030002</v>
      </c>
      <c r="E167" s="1" t="str">
        <f>'all data'!R167</f>
        <v>356</v>
      </c>
      <c r="F167" s="1">
        <f>'all data'!S167</f>
        <v>1</v>
      </c>
      <c r="H167">
        <f>IF('all data'!AB167="","",'all data'!AB167)</f>
        <v>1</v>
      </c>
      <c r="I167">
        <f>IF('all data'!AC167="","",'all data'!AC167)</f>
        <v>2007</v>
      </c>
    </row>
    <row r="168" spans="1:9" x14ac:dyDescent="0.3">
      <c r="A168" s="1" t="str">
        <f>'all data'!A168</f>
        <v>2008</v>
      </c>
      <c r="B168" s="1">
        <f>'all data'!B168</f>
        <v>167</v>
      </c>
      <c r="C168" s="1" t="str">
        <f>'all data'!C168</f>
        <v>Sheepshead</v>
      </c>
      <c r="D168" s="1" t="str">
        <f>'all data'!Q168</f>
        <v>2008111006003030003</v>
      </c>
      <c r="E168" s="1" t="str">
        <f>'all data'!R168</f>
        <v>356</v>
      </c>
      <c r="F168" s="1">
        <f>'all data'!S168</f>
        <v>1</v>
      </c>
      <c r="H168">
        <f>IF('all data'!AB168="","",'all data'!AB168)</f>
        <v>1</v>
      </c>
      <c r="I168">
        <f>IF('all data'!AC168="","",'all data'!AC168)</f>
        <v>2007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25">
      <c r="A1" t="s">
        <v>421</v>
      </c>
    </row>
    <row r="2" spans="1:1" x14ac:dyDescent="0.25">
      <c r="A2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all data</vt:lpstr>
      <vt:lpstr>random ageing</vt:lpstr>
      <vt:lpstr>data sent</vt:lpstr>
      <vt:lpstr>errors changed by Hank in 2013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Liao, Hongsheng</cp:lastModifiedBy>
  <cp:lastPrinted>2009-04-07T16:01:21Z</cp:lastPrinted>
  <dcterms:created xsi:type="dcterms:W3CDTF">2009-04-06T20:14:58Z</dcterms:created>
  <dcterms:modified xsi:type="dcterms:W3CDTF">2015-06-25T13:40:38Z</dcterms:modified>
</cp:coreProperties>
</file>