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36" yWindow="60" windowWidth="19476" windowHeight="12432"/>
  </bookViews>
  <sheets>
    <sheet name="all data" sheetId="4" r:id="rId1"/>
    <sheet name="ageing sheet" sheetId="5" r:id="rId2"/>
    <sheet name="data sent" sheetId="1" r:id="rId3"/>
    <sheet name="Sheet2" sheetId="2" r:id="rId4"/>
    <sheet name="Sheet3" sheetId="3" r:id="rId5"/>
    <sheet name="error corrected by Hank in 2013" sheetId="6" r:id="rId6"/>
  </sheets>
  <externalReferences>
    <externalReference r:id="rId7"/>
  </externalReferences>
  <definedNames>
    <definedName name="December">'all data'!$A$1:$X$78</definedName>
  </definedNames>
  <calcPr calcId="145621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33" i="4"/>
  <c r="O34" i="4"/>
  <c r="O35" i="4"/>
  <c r="O36" i="4"/>
  <c r="O29" i="4"/>
  <c r="O30" i="4"/>
  <c r="O31" i="4"/>
  <c r="O32" i="4"/>
  <c r="O50" i="4"/>
  <c r="O52" i="4"/>
  <c r="O53" i="4"/>
  <c r="O54" i="4"/>
  <c r="O55" i="4"/>
  <c r="O59" i="4"/>
  <c r="O60" i="4"/>
  <c r="O61" i="4"/>
  <c r="O62" i="4"/>
  <c r="O68" i="4"/>
  <c r="O69" i="4"/>
  <c r="O70" i="4"/>
  <c r="O71" i="4"/>
  <c r="O72" i="4"/>
  <c r="O73" i="4"/>
  <c r="O74" i="4"/>
  <c r="O75" i="4"/>
  <c r="O65" i="4"/>
  <c r="O66" i="4"/>
  <c r="O11" i="4"/>
  <c r="O12" i="4"/>
  <c r="O13" i="4"/>
  <c r="O16" i="4"/>
  <c r="O17" i="4"/>
  <c r="O26" i="4"/>
  <c r="O27" i="4"/>
  <c r="O28" i="4"/>
  <c r="O56" i="4"/>
  <c r="O57" i="4"/>
  <c r="O58" i="4"/>
  <c r="O64" i="4"/>
  <c r="O51" i="4"/>
  <c r="O63" i="4"/>
  <c r="O67" i="4"/>
  <c r="O77" i="4"/>
  <c r="O3" i="4"/>
  <c r="O14" i="4"/>
  <c r="O15" i="4"/>
  <c r="O18" i="4"/>
  <c r="O19" i="4"/>
  <c r="O20" i="4"/>
  <c r="O21" i="4"/>
  <c r="O22" i="4"/>
  <c r="O23" i="4"/>
  <c r="O24" i="4"/>
  <c r="O25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76" i="4"/>
  <c r="O78" i="4"/>
  <c r="O9" i="4"/>
  <c r="O10" i="4"/>
  <c r="O2" i="4"/>
  <c r="AK17" i="4" l="1"/>
  <c r="AK51" i="4"/>
  <c r="AK64" i="4"/>
  <c r="AK54" i="4"/>
  <c r="AK25" i="4"/>
  <c r="AK65" i="4"/>
  <c r="AK71" i="4"/>
  <c r="AK57" i="4"/>
  <c r="AK55" i="4"/>
  <c r="AK58" i="4"/>
  <c r="AH9" i="4" l="1"/>
  <c r="AH27" i="4"/>
  <c r="AH10" i="4"/>
  <c r="AH6" i="4"/>
  <c r="AH13" i="4"/>
  <c r="AH4" i="4"/>
  <c r="AH3" i="4"/>
  <c r="AH42" i="4"/>
  <c r="AH43" i="4"/>
  <c r="AH5" i="4"/>
  <c r="AH12" i="4"/>
  <c r="AH26" i="4"/>
  <c r="AH7" i="4"/>
  <c r="AH8" i="4"/>
  <c r="AH45" i="4"/>
  <c r="AH11" i="4"/>
  <c r="AH14" i="4"/>
  <c r="AH41" i="4"/>
  <c r="AH40" i="4"/>
  <c r="AH17" i="4"/>
  <c r="AH44" i="4"/>
  <c r="AH2" i="4"/>
  <c r="AH15" i="4"/>
  <c r="AH39" i="4"/>
  <c r="AH51" i="4"/>
  <c r="AH49" i="4"/>
  <c r="AH53" i="4"/>
  <c r="AH64" i="4"/>
  <c r="AH74" i="4"/>
  <c r="AH18" i="4"/>
  <c r="AH52" i="4"/>
  <c r="AH63" i="4"/>
  <c r="AH58" i="4"/>
  <c r="AH75" i="4"/>
  <c r="AH54" i="4"/>
  <c r="AH71" i="4"/>
  <c r="AH57" i="4"/>
  <c r="AH56" i="4"/>
  <c r="AH65" i="4"/>
  <c r="AH69" i="4"/>
  <c r="AH59" i="4"/>
  <c r="AH73" i="4"/>
  <c r="AH47" i="4"/>
  <c r="AH16" i="4"/>
  <c r="AH66" i="4"/>
  <c r="AH77" i="4"/>
  <c r="AH55" i="4"/>
  <c r="AH28" i="4"/>
  <c r="C36" i="5" l="1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F2" i="1"/>
  <c r="E2" i="1"/>
  <c r="D2" i="1"/>
  <c r="C2" i="1"/>
  <c r="B2" i="1"/>
  <c r="A2" i="1"/>
  <c r="AC3" i="4"/>
  <c r="AK3" i="4" s="1"/>
  <c r="AE3" i="4"/>
  <c r="AF3" i="4"/>
  <c r="AC4" i="4"/>
  <c r="AK4" i="4" s="1"/>
  <c r="AE4" i="4"/>
  <c r="AF4" i="4"/>
  <c r="AC5" i="4"/>
  <c r="AE5" i="4"/>
  <c r="AF5" i="4"/>
  <c r="AC6" i="4"/>
  <c r="AE6" i="4"/>
  <c r="AF6" i="4"/>
  <c r="AC7" i="4"/>
  <c r="AE7" i="4"/>
  <c r="AF7" i="4"/>
  <c r="AC8" i="4"/>
  <c r="AE8" i="4"/>
  <c r="AF8" i="4"/>
  <c r="AC9" i="4"/>
  <c r="AE9" i="4"/>
  <c r="AF9" i="4"/>
  <c r="AC10" i="4"/>
  <c r="AE10" i="4"/>
  <c r="AF10" i="4"/>
  <c r="AC11" i="4"/>
  <c r="AE11" i="4"/>
  <c r="AF11" i="4"/>
  <c r="AC12" i="4"/>
  <c r="AE12" i="4"/>
  <c r="AF12" i="4"/>
  <c r="AC13" i="4"/>
  <c r="G13" i="1" s="1"/>
  <c r="AE13" i="4"/>
  <c r="AF13" i="4"/>
  <c r="AC14" i="4"/>
  <c r="AE14" i="4"/>
  <c r="AF14" i="4"/>
  <c r="AC15" i="4"/>
  <c r="AE15" i="4"/>
  <c r="AF15" i="4"/>
  <c r="AC16" i="4"/>
  <c r="AE16" i="4"/>
  <c r="AF16" i="4"/>
  <c r="AD17" i="4"/>
  <c r="AE17" i="4"/>
  <c r="AF17" i="4"/>
  <c r="AC18" i="4"/>
  <c r="AE18" i="4"/>
  <c r="AF18" i="4"/>
  <c r="AC19" i="4"/>
  <c r="AE19" i="4"/>
  <c r="AF19" i="4"/>
  <c r="AC20" i="4"/>
  <c r="AE20" i="4"/>
  <c r="AF20" i="4"/>
  <c r="AC21" i="4"/>
  <c r="AE21" i="4"/>
  <c r="AF21" i="4"/>
  <c r="AC22" i="4"/>
  <c r="AE22" i="4"/>
  <c r="AF22" i="4"/>
  <c r="AC23" i="4"/>
  <c r="AE23" i="4"/>
  <c r="AF23" i="4"/>
  <c r="AC24" i="4"/>
  <c r="AE24" i="4"/>
  <c r="AF24" i="4"/>
  <c r="AD25" i="4"/>
  <c r="AE25" i="4"/>
  <c r="AF25" i="4"/>
  <c r="AC26" i="4"/>
  <c r="AE26" i="4"/>
  <c r="AF26" i="4"/>
  <c r="AC27" i="4"/>
  <c r="AE27" i="4"/>
  <c r="AF27" i="4"/>
  <c r="AC28" i="4"/>
  <c r="AE28" i="4"/>
  <c r="AF28" i="4"/>
  <c r="AC29" i="4"/>
  <c r="AE29" i="4"/>
  <c r="AF29" i="4"/>
  <c r="AC30" i="4"/>
  <c r="AE30" i="4"/>
  <c r="AF30" i="4"/>
  <c r="AC31" i="4"/>
  <c r="G31" i="1" s="1"/>
  <c r="AE31" i="4"/>
  <c r="AF31" i="4"/>
  <c r="AC32" i="4"/>
  <c r="AE32" i="4"/>
  <c r="AF32" i="4"/>
  <c r="AC33" i="4"/>
  <c r="AE33" i="4"/>
  <c r="AF33" i="4"/>
  <c r="AC34" i="4"/>
  <c r="AE34" i="4"/>
  <c r="AF34" i="4"/>
  <c r="AC35" i="4"/>
  <c r="G35" i="1" s="1"/>
  <c r="AE35" i="4"/>
  <c r="AF35" i="4"/>
  <c r="AC36" i="4"/>
  <c r="AE36" i="4"/>
  <c r="AF36" i="4"/>
  <c r="AC37" i="4"/>
  <c r="AK37" i="4" s="1"/>
  <c r="AE37" i="4"/>
  <c r="AF37" i="4"/>
  <c r="AC38" i="4"/>
  <c r="AK38" i="4" s="1"/>
  <c r="AE38" i="4"/>
  <c r="AF38" i="4"/>
  <c r="AC39" i="4"/>
  <c r="AE39" i="4"/>
  <c r="AF39" i="4"/>
  <c r="AC40" i="4"/>
  <c r="AK40" i="4" s="1"/>
  <c r="AE40" i="4"/>
  <c r="AF40" i="4"/>
  <c r="AC41" i="4"/>
  <c r="AE41" i="4"/>
  <c r="AF41" i="4"/>
  <c r="AC42" i="4"/>
  <c r="AE42" i="4"/>
  <c r="AF42" i="4"/>
  <c r="AC43" i="4"/>
  <c r="AE43" i="4"/>
  <c r="AF43" i="4"/>
  <c r="AC44" i="4"/>
  <c r="AK44" i="4" s="1"/>
  <c r="AE44" i="4"/>
  <c r="AF44" i="4"/>
  <c r="AC45" i="4"/>
  <c r="AK45" i="4" s="1"/>
  <c r="AE45" i="4"/>
  <c r="AF45" i="4"/>
  <c r="AC46" i="4"/>
  <c r="AK46" i="4" s="1"/>
  <c r="AE46" i="4"/>
  <c r="AF46" i="4"/>
  <c r="AC47" i="4"/>
  <c r="G72" i="1" s="1"/>
  <c r="AE47" i="4"/>
  <c r="AF47" i="4"/>
  <c r="AC48" i="4"/>
  <c r="AE48" i="4"/>
  <c r="AF48" i="4"/>
  <c r="AC49" i="4"/>
  <c r="G49" i="1" s="1"/>
  <c r="AE49" i="4"/>
  <c r="AF49" i="4"/>
  <c r="AC50" i="4"/>
  <c r="AE50" i="4"/>
  <c r="AF50" i="4"/>
  <c r="AD51" i="4"/>
  <c r="AE51" i="4"/>
  <c r="AF51" i="4"/>
  <c r="AC52" i="4"/>
  <c r="AE52" i="4"/>
  <c r="AF52" i="4"/>
  <c r="AC53" i="4"/>
  <c r="AE53" i="4"/>
  <c r="AF53" i="4"/>
  <c r="AD54" i="4"/>
  <c r="AE54" i="4"/>
  <c r="AF54" i="4"/>
  <c r="AD55" i="4"/>
  <c r="AE55" i="4"/>
  <c r="AF55" i="4"/>
  <c r="AC56" i="4"/>
  <c r="AE56" i="4"/>
  <c r="AF56" i="4"/>
  <c r="AD57" i="4"/>
  <c r="AE57" i="4"/>
  <c r="AF57" i="4"/>
  <c r="AD58" i="4"/>
  <c r="AE58" i="4"/>
  <c r="AF58" i="4"/>
  <c r="AC59" i="4"/>
  <c r="AK59" i="4" s="1"/>
  <c r="AE59" i="4"/>
  <c r="AF59" i="4"/>
  <c r="AC60" i="4"/>
  <c r="AE60" i="4"/>
  <c r="AF60" i="4"/>
  <c r="AC61" i="4"/>
  <c r="AK61" i="4" s="1"/>
  <c r="AE61" i="4"/>
  <c r="AF61" i="4"/>
  <c r="AC62" i="4"/>
  <c r="AE62" i="4"/>
  <c r="AF62" i="4"/>
  <c r="AC63" i="4"/>
  <c r="AD63" i="4" s="1"/>
  <c r="AE63" i="4"/>
  <c r="AF63" i="4"/>
  <c r="AD64" i="4"/>
  <c r="AE64" i="4"/>
  <c r="AF64" i="4"/>
  <c r="AD65" i="4"/>
  <c r="AE65" i="4"/>
  <c r="AF65" i="4"/>
  <c r="AC66" i="4"/>
  <c r="AE66" i="4"/>
  <c r="AF66" i="4"/>
  <c r="AC67" i="4"/>
  <c r="AK67" i="4" s="1"/>
  <c r="AE67" i="4"/>
  <c r="AF67" i="4"/>
  <c r="AC68" i="4"/>
  <c r="G25" i="1" s="1"/>
  <c r="AE68" i="4"/>
  <c r="AF68" i="4"/>
  <c r="AC69" i="4"/>
  <c r="AE69" i="4"/>
  <c r="AF69" i="4"/>
  <c r="AC70" i="4"/>
  <c r="AK70" i="4" s="1"/>
  <c r="AE70" i="4"/>
  <c r="AF70" i="4"/>
  <c r="AD71" i="4"/>
  <c r="AE71" i="4"/>
  <c r="AF71" i="4"/>
  <c r="AC72" i="4"/>
  <c r="AK72" i="4" s="1"/>
  <c r="AE72" i="4"/>
  <c r="AF72" i="4"/>
  <c r="AC73" i="4"/>
  <c r="AE73" i="4"/>
  <c r="AF73" i="4"/>
  <c r="AC74" i="4"/>
  <c r="AK74" i="4" s="1"/>
  <c r="AE74" i="4"/>
  <c r="AF74" i="4"/>
  <c r="AC75" i="4"/>
  <c r="G32" i="1" s="1"/>
  <c r="AE75" i="4"/>
  <c r="AF75" i="4"/>
  <c r="AC76" i="4"/>
  <c r="AE76" i="4"/>
  <c r="AF76" i="4"/>
  <c r="AC77" i="4"/>
  <c r="AK77" i="4" s="1"/>
  <c r="AE77" i="4"/>
  <c r="AF77" i="4"/>
  <c r="AC78" i="4"/>
  <c r="AE78" i="4"/>
  <c r="AF78" i="4"/>
  <c r="AF2" i="4"/>
  <c r="AE2" i="4"/>
  <c r="AC2" i="4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7" i="5"/>
  <c r="B7" i="5"/>
  <c r="C58" i="5"/>
  <c r="F58" i="5"/>
  <c r="C59" i="5"/>
  <c r="D62" i="5"/>
  <c r="C114" i="5"/>
  <c r="F114" i="5"/>
  <c r="C115" i="5"/>
  <c r="D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C170" i="5"/>
  <c r="F170" i="5"/>
  <c r="C171" i="5"/>
  <c r="D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C226" i="5"/>
  <c r="F226" i="5"/>
  <c r="C227" i="5"/>
  <c r="D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C282" i="5"/>
  <c r="F282" i="5"/>
  <c r="C283" i="5"/>
  <c r="D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C338" i="5"/>
  <c r="F338" i="5"/>
  <c r="C339" i="5"/>
  <c r="D342" i="5"/>
  <c r="G62" i="1"/>
  <c r="G60" i="1"/>
  <c r="G58" i="1"/>
  <c r="G57" i="1"/>
  <c r="G56" i="1"/>
  <c r="G54" i="1"/>
  <c r="G51" i="1"/>
  <c r="G40" i="1"/>
  <c r="G38" i="1"/>
  <c r="G36" i="1"/>
  <c r="G34" i="1"/>
  <c r="G19" i="1"/>
  <c r="G17" i="1"/>
  <c r="G15" i="1"/>
  <c r="G6" i="1"/>
  <c r="AD3" i="4" l="1"/>
  <c r="G59" i="1"/>
  <c r="G61" i="1"/>
  <c r="G77" i="1"/>
  <c r="G39" i="1"/>
  <c r="G75" i="1"/>
  <c r="G50" i="1"/>
  <c r="AD70" i="4"/>
  <c r="AD59" i="4"/>
  <c r="AD78" i="4"/>
  <c r="AK78" i="4"/>
  <c r="AD2" i="4"/>
  <c r="AK2" i="4"/>
  <c r="AD75" i="4"/>
  <c r="AK75" i="4"/>
  <c r="AD73" i="4"/>
  <c r="AK73" i="4"/>
  <c r="AD69" i="4"/>
  <c r="AK69" i="4"/>
  <c r="G27" i="1"/>
  <c r="AK62" i="4"/>
  <c r="G41" i="1"/>
  <c r="AK60" i="4"/>
  <c r="AD56" i="4"/>
  <c r="AK56" i="4"/>
  <c r="AD52" i="4"/>
  <c r="AK52" i="4"/>
  <c r="AD50" i="4"/>
  <c r="AK50" i="4"/>
  <c r="AD48" i="4"/>
  <c r="AK48" i="4"/>
  <c r="AD42" i="4"/>
  <c r="AK42" i="4"/>
  <c r="AD36" i="4"/>
  <c r="AK36" i="4"/>
  <c r="AD34" i="4"/>
  <c r="AK34" i="4"/>
  <c r="AD32" i="4"/>
  <c r="AK32" i="4"/>
  <c r="AD30" i="4"/>
  <c r="AK30" i="4"/>
  <c r="AD28" i="4"/>
  <c r="AK28" i="4"/>
  <c r="AD26" i="4"/>
  <c r="AK26" i="4"/>
  <c r="AD24" i="4"/>
  <c r="AK24" i="4"/>
  <c r="AD22" i="4"/>
  <c r="AK22" i="4"/>
  <c r="AD20" i="4"/>
  <c r="AK20" i="4"/>
  <c r="AD18" i="4"/>
  <c r="AK18" i="4"/>
  <c r="AD16" i="4"/>
  <c r="AK16" i="4"/>
  <c r="AD14" i="4"/>
  <c r="AK14" i="4"/>
  <c r="AD12" i="4"/>
  <c r="AK12" i="4"/>
  <c r="AD10" i="4"/>
  <c r="AK10" i="4"/>
  <c r="AD8" i="4"/>
  <c r="AK8" i="4"/>
  <c r="AD6" i="4"/>
  <c r="AK6" i="4"/>
  <c r="AD76" i="4"/>
  <c r="AK76" i="4"/>
  <c r="AD68" i="4"/>
  <c r="AK68" i="4"/>
  <c r="AD66" i="4"/>
  <c r="AK66" i="4"/>
  <c r="G68" i="1"/>
  <c r="AK63" i="4"/>
  <c r="AD53" i="4"/>
  <c r="AK53" i="4"/>
  <c r="AD49" i="4"/>
  <c r="AK49" i="4"/>
  <c r="AD47" i="4"/>
  <c r="AK47" i="4"/>
  <c r="AD43" i="4"/>
  <c r="H68" i="1" s="1"/>
  <c r="AK43" i="4"/>
  <c r="G22" i="1"/>
  <c r="AK41" i="4"/>
  <c r="G21" i="1"/>
  <c r="AK39" i="4"/>
  <c r="AD35" i="4"/>
  <c r="AK35" i="4"/>
  <c r="AD33" i="4"/>
  <c r="AK33" i="4"/>
  <c r="AD31" i="4"/>
  <c r="AK31" i="4"/>
  <c r="AD29" i="4"/>
  <c r="AK29" i="4"/>
  <c r="AD27" i="4"/>
  <c r="AK27" i="4"/>
  <c r="G8" i="1"/>
  <c r="AK23" i="4"/>
  <c r="AD21" i="4"/>
  <c r="AK21" i="4"/>
  <c r="AD19" i="4"/>
  <c r="AK19" i="4"/>
  <c r="AD15" i="4"/>
  <c r="AK15" i="4"/>
  <c r="AD13" i="4"/>
  <c r="H37" i="1" s="1"/>
  <c r="AK13" i="4"/>
  <c r="AD11" i="4"/>
  <c r="H35" i="1" s="1"/>
  <c r="AK11" i="4"/>
  <c r="AD9" i="4"/>
  <c r="AK9" i="4"/>
  <c r="AD7" i="4"/>
  <c r="H15" i="1" s="1"/>
  <c r="AK7" i="4"/>
  <c r="AD5" i="4"/>
  <c r="H5" i="1" s="1"/>
  <c r="AK5" i="4"/>
  <c r="G78" i="1"/>
  <c r="G3" i="1"/>
  <c r="G7" i="1"/>
  <c r="G18" i="1"/>
  <c r="G33" i="1"/>
  <c r="G37" i="1"/>
  <c r="G47" i="1"/>
  <c r="G74" i="1"/>
  <c r="G76" i="1"/>
  <c r="G43" i="1"/>
  <c r="H78" i="1"/>
  <c r="AD67" i="4"/>
  <c r="G42" i="1"/>
  <c r="G11" i="1"/>
  <c r="G52" i="1"/>
  <c r="G4" i="1"/>
  <c r="G46" i="1"/>
  <c r="G48" i="1"/>
  <c r="G70" i="1"/>
  <c r="G69" i="1"/>
  <c r="G67" i="1"/>
  <c r="G10" i="1"/>
  <c r="H60" i="1"/>
  <c r="H44" i="1"/>
  <c r="G64" i="1"/>
  <c r="H26" i="1"/>
  <c r="H36" i="1"/>
  <c r="H54" i="1"/>
  <c r="H19" i="1"/>
  <c r="G5" i="1"/>
  <c r="G14" i="1"/>
  <c r="G16" i="1"/>
  <c r="G45" i="1"/>
  <c r="G53" i="1"/>
  <c r="G55" i="1"/>
  <c r="G29" i="1"/>
  <c r="G73" i="1"/>
  <c r="G71" i="1"/>
  <c r="G28" i="1"/>
  <c r="G20" i="1"/>
  <c r="G66" i="1"/>
  <c r="G12" i="1"/>
  <c r="G24" i="1"/>
  <c r="G63" i="1"/>
  <c r="AD38" i="4"/>
  <c r="H38" i="1" s="1"/>
  <c r="G9" i="1"/>
  <c r="H58" i="1"/>
  <c r="H56" i="1"/>
  <c r="H34" i="1"/>
  <c r="G44" i="1"/>
  <c r="H6" i="1"/>
  <c r="H49" i="1"/>
  <c r="H33" i="1"/>
  <c r="G2" i="1"/>
  <c r="G65" i="1"/>
  <c r="AD44" i="4"/>
  <c r="H75" i="1" s="1"/>
  <c r="AD77" i="4"/>
  <c r="H43" i="1" s="1"/>
  <c r="AD62" i="4"/>
  <c r="AD61" i="4"/>
  <c r="H42" i="1" s="1"/>
  <c r="AD60" i="4"/>
  <c r="AD40" i="4"/>
  <c r="H65" i="1" s="1"/>
  <c r="AD23" i="4"/>
  <c r="AD46" i="4"/>
  <c r="H18" i="1" s="1"/>
  <c r="G30" i="1"/>
  <c r="AD74" i="4"/>
  <c r="H74" i="1" s="1"/>
  <c r="AD72" i="4"/>
  <c r="G26" i="1"/>
  <c r="G23" i="1"/>
  <c r="AD45" i="4"/>
  <c r="H11" i="1" s="1"/>
  <c r="AD41" i="4"/>
  <c r="H22" i="1" s="1"/>
  <c r="AD39" i="4"/>
  <c r="H21" i="1" s="1"/>
  <c r="AD37" i="4"/>
  <c r="AD4" i="4"/>
  <c r="H2" i="1" s="1"/>
  <c r="H40" i="1" l="1"/>
  <c r="H7" i="1"/>
  <c r="H4" i="1"/>
  <c r="H27" i="1"/>
  <c r="H39" i="1"/>
  <c r="H61" i="1"/>
  <c r="H55" i="1"/>
  <c r="H13" i="1"/>
  <c r="H28" i="1"/>
  <c r="H30" i="1"/>
  <c r="H9" i="1"/>
  <c r="H47" i="1"/>
  <c r="H8" i="1"/>
  <c r="H41" i="1"/>
  <c r="H64" i="1"/>
  <c r="H77" i="1"/>
  <c r="H59" i="1"/>
  <c r="H66" i="1"/>
  <c r="H62" i="1"/>
  <c r="H69" i="1"/>
  <c r="H29" i="1"/>
  <c r="H3" i="1"/>
  <c r="H50" i="1"/>
  <c r="H25" i="1"/>
  <c r="H70" i="1"/>
  <c r="H12" i="1"/>
  <c r="H45" i="1"/>
  <c r="H46" i="1"/>
  <c r="H73" i="1"/>
  <c r="H24" i="1"/>
  <c r="H14" i="1"/>
  <c r="H16" i="1"/>
  <c r="H71" i="1"/>
  <c r="H32" i="1"/>
  <c r="H67" i="1"/>
  <c r="H72" i="1"/>
  <c r="H51" i="1"/>
  <c r="H63" i="1"/>
  <c r="H52" i="1"/>
  <c r="H10" i="1"/>
  <c r="H53" i="1"/>
  <c r="H76" i="1"/>
  <c r="H31" i="1"/>
  <c r="H48" i="1"/>
  <c r="H20" i="1"/>
  <c r="H57" i="1"/>
  <c r="H23" i="1"/>
  <c r="H17" i="1"/>
</calcChain>
</file>

<file path=xl/sharedStrings.xml><?xml version="1.0" encoding="utf-8"?>
<sst xmlns="http://schemas.openxmlformats.org/spreadsheetml/2006/main" count="588" uniqueCount="148">
  <si>
    <t>YEAR</t>
  </si>
  <si>
    <t>AGID</t>
  </si>
  <si>
    <t>SPNAME</t>
  </si>
  <si>
    <t>MONTH</t>
  </si>
  <si>
    <t>DAY</t>
  </si>
  <si>
    <t>BATCH</t>
  </si>
  <si>
    <t>ENVNO</t>
  </si>
  <si>
    <t>WEIGHT</t>
  </si>
  <si>
    <t>TOTAL</t>
  </si>
  <si>
    <t>TOTAL2</t>
  </si>
  <si>
    <t>SIZE</t>
  </si>
  <si>
    <t>SEX</t>
  </si>
  <si>
    <t>STAGE</t>
  </si>
  <si>
    <t>COMMENT</t>
  </si>
  <si>
    <t>FISHID</t>
  </si>
  <si>
    <t>SPEC_GROUP</t>
  </si>
  <si>
    <t>STRUC</t>
  </si>
  <si>
    <t>WATER</t>
  </si>
  <si>
    <t>GEAR</t>
  </si>
  <si>
    <t>TYPE</t>
  </si>
  <si>
    <t>AREA</t>
  </si>
  <si>
    <t>SELECTED</t>
  </si>
  <si>
    <t>Sheepshead</t>
  </si>
  <si>
    <t>201005030121001</t>
  </si>
  <si>
    <t>C</t>
  </si>
  <si>
    <t>BAY</t>
  </si>
  <si>
    <t>201005054144001</t>
  </si>
  <si>
    <t>201005100130001</t>
  </si>
  <si>
    <t>201005100130002</t>
  </si>
  <si>
    <t>201005100130003</t>
  </si>
  <si>
    <t>201005100130004</t>
  </si>
  <si>
    <t>201005100130005</t>
  </si>
  <si>
    <t>201005106115001</t>
  </si>
  <si>
    <t>201005126125001</t>
  </si>
  <si>
    <t>201005132136001</t>
  </si>
  <si>
    <t>201005132136002</t>
  </si>
  <si>
    <t>201005132137001</t>
  </si>
  <si>
    <t>201005194160001</t>
  </si>
  <si>
    <t>201005194160002</t>
  </si>
  <si>
    <t>Billy Harmon</t>
  </si>
  <si>
    <t>201006012190001</t>
  </si>
  <si>
    <t>R</t>
  </si>
  <si>
    <t>201006012192001</t>
  </si>
  <si>
    <t>OCEAN</t>
  </si>
  <si>
    <t>201006054194001</t>
  </si>
  <si>
    <t>201006244214001</t>
  </si>
  <si>
    <t>201006244214002</t>
  </si>
  <si>
    <t>201006244214003</t>
  </si>
  <si>
    <t>201006244214004</t>
  </si>
  <si>
    <t>201006244214005</t>
  </si>
  <si>
    <t>201006244214006</t>
  </si>
  <si>
    <t>201006244214007</t>
  </si>
  <si>
    <t>201007062282001</t>
  </si>
  <si>
    <t>201007062282002</t>
  </si>
  <si>
    <t>201007062282003</t>
  </si>
  <si>
    <t>201007080201001</t>
  </si>
  <si>
    <t>201007080201002</t>
  </si>
  <si>
    <t>201007080201003</t>
  </si>
  <si>
    <t>201007080201004</t>
  </si>
  <si>
    <t>201007080200001</t>
  </si>
  <si>
    <t>201007080200002</t>
  </si>
  <si>
    <t>201007080200003</t>
  </si>
  <si>
    <t>201007080200004</t>
  </si>
  <si>
    <t>201007224233001</t>
  </si>
  <si>
    <t>201007224233002</t>
  </si>
  <si>
    <t>201007284242001</t>
  </si>
  <si>
    <t>201007284242002</t>
  </si>
  <si>
    <t>201007284242003</t>
  </si>
  <si>
    <t>201007284242004</t>
  </si>
  <si>
    <t>201007274247001</t>
  </si>
  <si>
    <t>201008034252001</t>
  </si>
  <si>
    <t>201008034252002</t>
  </si>
  <si>
    <t>201008064261001</t>
  </si>
  <si>
    <t>201008064261002</t>
  </si>
  <si>
    <t>201008104265001</t>
  </si>
  <si>
    <t>201008174273001</t>
  </si>
  <si>
    <t>"Only one otolith"</t>
  </si>
  <si>
    <t>201008200250001</t>
  </si>
  <si>
    <t>201009152404001</t>
  </si>
  <si>
    <t>201008300253001</t>
  </si>
  <si>
    <t>201008300253002</t>
  </si>
  <si>
    <t>201008300253003</t>
  </si>
  <si>
    <t>"Darryl Nemoth"</t>
  </si>
  <si>
    <t>201008300261001</t>
  </si>
  <si>
    <t>201008312385001</t>
  </si>
  <si>
    <t>201008312385002</t>
  </si>
  <si>
    <t>201008312386001</t>
  </si>
  <si>
    <t>"David Wood"</t>
  </si>
  <si>
    <t>201009050274001</t>
  </si>
  <si>
    <t>"Mel Richardson"</t>
  </si>
  <si>
    <t>201009060275001</t>
  </si>
  <si>
    <t>"Kenny Meyer"</t>
  </si>
  <si>
    <t>201009060275002</t>
  </si>
  <si>
    <t>201009060275003</t>
  </si>
  <si>
    <t>201009132406001</t>
  </si>
  <si>
    <t>201009152403001</t>
  </si>
  <si>
    <t>"Scott Elford- Broken spine and messed up tail"</t>
  </si>
  <si>
    <t>201009290300001</t>
  </si>
  <si>
    <t>"Barclay Sheppard"</t>
  </si>
  <si>
    <t>201009290300002</t>
  </si>
  <si>
    <t>201010062433001</t>
  </si>
  <si>
    <t>201010060294001</t>
  </si>
  <si>
    <t>201010060294002</t>
  </si>
  <si>
    <t>201010060294003</t>
  </si>
  <si>
    <t>201010060294004</t>
  </si>
  <si>
    <t>201010060294005</t>
  </si>
  <si>
    <t>201010060294006</t>
  </si>
  <si>
    <t>"Scott Elford"</t>
  </si>
  <si>
    <t>201010090299001</t>
  </si>
  <si>
    <t>"Spencer Elford"</t>
  </si>
  <si>
    <t>201010090299002</t>
  </si>
  <si>
    <t>201010224299001</t>
  </si>
  <si>
    <t>201010262488001</t>
  </si>
  <si>
    <t>201011014308001</t>
  </si>
  <si>
    <t>Comments</t>
  </si>
  <si>
    <t>Sacrifice Date</t>
  </si>
  <si>
    <t>A&amp;G ID</t>
  </si>
  <si>
    <t>Date</t>
  </si>
  <si>
    <t>Precision</t>
  </si>
  <si>
    <t>Structure</t>
  </si>
  <si>
    <t>Reader</t>
  </si>
  <si>
    <t>Species</t>
  </si>
  <si>
    <t xml:space="preserve">          A&amp;G Ageing Sheets</t>
  </si>
  <si>
    <t xml:space="preserve"> </t>
  </si>
  <si>
    <t>Otoliths Age</t>
  </si>
  <si>
    <t>Otoliths VMRC 2010</t>
  </si>
  <si>
    <t>READER1</t>
  </si>
  <si>
    <t>READER1PREC</t>
  </si>
  <si>
    <t>READER2</t>
  </si>
  <si>
    <t>READER2PREC</t>
  </si>
  <si>
    <t>OTOAGE</t>
  </si>
  <si>
    <t>YOBOTO</t>
  </si>
  <si>
    <t>OTOAGED</t>
  </si>
  <si>
    <t>DIFFERENCE</t>
  </si>
  <si>
    <t>A&amp;GID</t>
  </si>
  <si>
    <t>SPECIES</t>
  </si>
  <si>
    <t>selection.50</t>
  </si>
  <si>
    <t>Self precision</t>
  </si>
  <si>
    <t>James</t>
  </si>
  <si>
    <t>2010</t>
  </si>
  <si>
    <t>GRAM</t>
  </si>
  <si>
    <t>Bacth 4242 Env 1 changed TOTAL from 463 to 563</t>
  </si>
  <si>
    <t>FL</t>
  </si>
  <si>
    <t>STATE</t>
  </si>
  <si>
    <t>VA</t>
  </si>
  <si>
    <t>AGE</t>
  </si>
  <si>
    <t>JVSEX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</si>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</sst>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33">
    <xf numFmtId="0" fontId="0" fillId="0" borderId="0" xfId="0"/>
    <xf numFmtId="0" fontId="1" fillId="0" borderId="0" xfId="1" quotePrefix="1" applyNumberFormat="1"/>
    <xf numFmtId="0" fontId="1" fillId="0" borderId="0" xfId="1"/>
    <xf numFmtId="0" fontId="7" fillId="0" borderId="0" xfId="3"/>
    <xf numFmtId="0" fontId="2" fillId="0" borderId="1" xfId="2" applyBorder="1"/>
    <xf numFmtId="0" fontId="2" fillId="0" borderId="2" xfId="2" applyBorder="1"/>
    <xf numFmtId="1" fontId="2" fillId="0" borderId="3" xfId="2" applyNumberFormat="1" applyBorder="1"/>
    <xf numFmtId="0" fontId="2" fillId="0" borderId="3" xfId="2" applyBorder="1" applyAlignment="1">
      <alignment horizontal="center"/>
    </xf>
    <xf numFmtId="1" fontId="2" fillId="0" borderId="4" xfId="2" applyNumberFormat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right"/>
    </xf>
    <xf numFmtId="0" fontId="2" fillId="0" borderId="0" xfId="2" applyAlignment="1">
      <alignment horizontal="center"/>
    </xf>
    <xf numFmtId="0" fontId="2" fillId="0" borderId="0" xfId="2"/>
    <xf numFmtId="0" fontId="2" fillId="0" borderId="0" xfId="2" applyFont="1" applyAlignment="1">
      <alignment horizontal="right"/>
    </xf>
    <xf numFmtId="0" fontId="2" fillId="0" borderId="0" xfId="2" applyAlignment="1">
      <alignment horizontal="right"/>
    </xf>
    <xf numFmtId="0" fontId="2" fillId="0" borderId="0" xfId="2" applyFont="1"/>
    <xf numFmtId="0" fontId="2" fillId="0" borderId="0" xfId="2" applyFont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6" xfId="2" applyFont="1" applyBorder="1" applyAlignment="1">
      <alignment horizontal="left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left"/>
    </xf>
    <xf numFmtId="0" fontId="5" fillId="0" borderId="6" xfId="2" applyFont="1" applyBorder="1" applyAlignment="1">
      <alignment horizontal="center"/>
    </xf>
    <xf numFmtId="0" fontId="2" fillId="0" borderId="5" xfId="2" applyFont="1" applyBorder="1" applyAlignment="1">
      <alignment horizontal="left"/>
    </xf>
    <xf numFmtId="0" fontId="2" fillId="0" borderId="0" xfId="2" applyAlignment="1"/>
    <xf numFmtId="0" fontId="2" fillId="0" borderId="0" xfId="2" applyFont="1" applyAlignment="1"/>
    <xf numFmtId="0" fontId="6" fillId="0" borderId="0" xfId="2" applyFont="1" applyAlignment="1"/>
    <xf numFmtId="0" fontId="0" fillId="0" borderId="0" xfId="0" applyFill="1"/>
    <xf numFmtId="1" fontId="0" fillId="0" borderId="0" xfId="0" applyNumberFormat="1"/>
    <xf numFmtId="1" fontId="7" fillId="2" borderId="4" xfId="3" applyNumberFormat="1" applyFill="1" applyBorder="1" applyAlignment="1">
      <alignment horizontal="center"/>
    </xf>
    <xf numFmtId="0" fontId="7" fillId="2" borderId="4" xfId="3" applyFill="1" applyBorder="1" applyAlignment="1">
      <alignment horizontal="center"/>
    </xf>
    <xf numFmtId="1" fontId="7" fillId="0" borderId="0" xfId="3" applyNumberFormat="1" applyFill="1" applyBorder="1" applyAlignment="1">
      <alignment horizontal="center"/>
    </xf>
    <xf numFmtId="0" fontId="3" fillId="0" borderId="0" xfId="2" applyFont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0/Spot/ODU%202010%20Spot%20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  <sheetName val="data sent"/>
    </sheetNames>
    <sheetDataSet>
      <sheetData sheetId="0">
        <row r="102">
          <cell r="B102">
            <v>61</v>
          </cell>
          <cell r="D102">
            <v>4</v>
          </cell>
        </row>
        <row r="103">
          <cell r="B103">
            <v>62</v>
          </cell>
          <cell r="D103">
            <v>5</v>
          </cell>
        </row>
        <row r="104">
          <cell r="B104">
            <v>63</v>
          </cell>
          <cell r="D104">
            <v>5</v>
          </cell>
        </row>
        <row r="105">
          <cell r="B105">
            <v>64</v>
          </cell>
          <cell r="D105">
            <v>5</v>
          </cell>
        </row>
        <row r="106">
          <cell r="B106">
            <v>66</v>
          </cell>
          <cell r="D106">
            <v>5</v>
          </cell>
        </row>
        <row r="107">
          <cell r="B107">
            <v>67</v>
          </cell>
          <cell r="D107">
            <v>5</v>
          </cell>
        </row>
        <row r="108">
          <cell r="B108">
            <v>68</v>
          </cell>
          <cell r="D108">
            <v>5</v>
          </cell>
        </row>
        <row r="109">
          <cell r="B109">
            <v>69</v>
          </cell>
          <cell r="D109">
            <v>5</v>
          </cell>
        </row>
        <row r="110">
          <cell r="B110">
            <v>70</v>
          </cell>
          <cell r="D110">
            <v>5</v>
          </cell>
        </row>
        <row r="111">
          <cell r="B111">
            <v>71</v>
          </cell>
          <cell r="D111">
            <v>5</v>
          </cell>
        </row>
        <row r="112">
          <cell r="B112">
            <v>72</v>
          </cell>
          <cell r="D112">
            <v>5</v>
          </cell>
        </row>
        <row r="113">
          <cell r="B113">
            <v>73</v>
          </cell>
          <cell r="D113">
            <v>5</v>
          </cell>
        </row>
        <row r="114">
          <cell r="B114">
            <v>74</v>
          </cell>
          <cell r="D114">
            <v>5</v>
          </cell>
        </row>
        <row r="115">
          <cell r="B115">
            <v>75</v>
          </cell>
          <cell r="D115">
            <v>5</v>
          </cell>
        </row>
        <row r="116">
          <cell r="B116">
            <v>76</v>
          </cell>
          <cell r="D116">
            <v>5</v>
          </cell>
        </row>
        <row r="117">
          <cell r="B117">
            <v>77</v>
          </cell>
          <cell r="D117">
            <v>5</v>
          </cell>
        </row>
        <row r="118">
          <cell r="B118">
            <v>78</v>
          </cell>
          <cell r="D118">
            <v>5</v>
          </cell>
        </row>
        <row r="119">
          <cell r="B119">
            <v>80</v>
          </cell>
          <cell r="D119">
            <v>5</v>
          </cell>
        </row>
        <row r="120">
          <cell r="B120">
            <v>81</v>
          </cell>
          <cell r="D120">
            <v>5</v>
          </cell>
        </row>
        <row r="121">
          <cell r="B121">
            <v>82</v>
          </cell>
          <cell r="D121">
            <v>5</v>
          </cell>
        </row>
        <row r="122">
          <cell r="B122">
            <v>83</v>
          </cell>
          <cell r="D122">
            <v>5</v>
          </cell>
        </row>
        <row r="123">
          <cell r="B123">
            <v>84</v>
          </cell>
          <cell r="D123">
            <v>5</v>
          </cell>
        </row>
        <row r="124">
          <cell r="B124">
            <v>85</v>
          </cell>
          <cell r="D124">
            <v>5</v>
          </cell>
        </row>
        <row r="125">
          <cell r="B125">
            <v>86</v>
          </cell>
          <cell r="D125">
            <v>5</v>
          </cell>
        </row>
        <row r="126">
          <cell r="B126">
            <v>87</v>
          </cell>
          <cell r="D126">
            <v>5</v>
          </cell>
        </row>
        <row r="127">
          <cell r="B127">
            <v>88</v>
          </cell>
          <cell r="D127">
            <v>5</v>
          </cell>
        </row>
        <row r="128">
          <cell r="B128">
            <v>89</v>
          </cell>
          <cell r="D128">
            <v>5</v>
          </cell>
        </row>
        <row r="129">
          <cell r="B129">
            <v>90</v>
          </cell>
          <cell r="D129">
            <v>5</v>
          </cell>
        </row>
        <row r="130">
          <cell r="B130">
            <v>91</v>
          </cell>
          <cell r="D130">
            <v>5</v>
          </cell>
        </row>
        <row r="131">
          <cell r="B131">
            <v>92</v>
          </cell>
          <cell r="D131">
            <v>5</v>
          </cell>
        </row>
        <row r="132">
          <cell r="B132">
            <v>93</v>
          </cell>
          <cell r="D132">
            <v>5</v>
          </cell>
        </row>
        <row r="133">
          <cell r="B133">
            <v>95</v>
          </cell>
          <cell r="D133">
            <v>5</v>
          </cell>
        </row>
        <row r="134">
          <cell r="B134">
            <v>96</v>
          </cell>
          <cell r="D134">
            <v>5</v>
          </cell>
        </row>
        <row r="135">
          <cell r="B135">
            <v>97</v>
          </cell>
          <cell r="D135">
            <v>5</v>
          </cell>
        </row>
        <row r="136">
          <cell r="B136">
            <v>98</v>
          </cell>
          <cell r="D136">
            <v>5</v>
          </cell>
        </row>
        <row r="137">
          <cell r="B137">
            <v>99</v>
          </cell>
          <cell r="D137">
            <v>5</v>
          </cell>
        </row>
        <row r="138">
          <cell r="B138">
            <v>100</v>
          </cell>
          <cell r="D138">
            <v>5</v>
          </cell>
        </row>
        <row r="139">
          <cell r="B139">
            <v>101</v>
          </cell>
          <cell r="D139">
            <v>5</v>
          </cell>
        </row>
        <row r="140">
          <cell r="B140">
            <v>102</v>
          </cell>
          <cell r="D140">
            <v>5</v>
          </cell>
        </row>
        <row r="141">
          <cell r="B141">
            <v>103</v>
          </cell>
          <cell r="D141">
            <v>5</v>
          </cell>
        </row>
        <row r="142">
          <cell r="B142">
            <v>104</v>
          </cell>
          <cell r="D142">
            <v>5</v>
          </cell>
        </row>
        <row r="143">
          <cell r="B143">
            <v>105</v>
          </cell>
          <cell r="D143">
            <v>5</v>
          </cell>
        </row>
        <row r="144">
          <cell r="B144">
            <v>106</v>
          </cell>
          <cell r="D144">
            <v>5</v>
          </cell>
        </row>
        <row r="145">
          <cell r="B145">
            <v>108</v>
          </cell>
          <cell r="D145">
            <v>5</v>
          </cell>
        </row>
        <row r="146">
          <cell r="B146">
            <v>109</v>
          </cell>
          <cell r="D146">
            <v>5</v>
          </cell>
        </row>
        <row r="147">
          <cell r="B147">
            <v>110</v>
          </cell>
          <cell r="D147">
            <v>5</v>
          </cell>
        </row>
        <row r="148">
          <cell r="B148">
            <v>111</v>
          </cell>
          <cell r="D148">
            <v>5</v>
          </cell>
        </row>
        <row r="149">
          <cell r="B149">
            <v>112</v>
          </cell>
          <cell r="D149">
            <v>5</v>
          </cell>
        </row>
        <row r="150">
          <cell r="B150">
            <v>113</v>
          </cell>
          <cell r="D150">
            <v>5</v>
          </cell>
        </row>
        <row r="151">
          <cell r="B151">
            <v>114</v>
          </cell>
          <cell r="D151">
            <v>5</v>
          </cell>
        </row>
        <row r="152">
          <cell r="B152">
            <v>115</v>
          </cell>
          <cell r="D152">
            <v>5</v>
          </cell>
        </row>
        <row r="153">
          <cell r="B153">
            <v>116</v>
          </cell>
          <cell r="D153">
            <v>5</v>
          </cell>
        </row>
        <row r="154">
          <cell r="B154">
            <v>118</v>
          </cell>
          <cell r="D154">
            <v>5</v>
          </cell>
        </row>
        <row r="155">
          <cell r="B155">
            <v>119</v>
          </cell>
          <cell r="D155">
            <v>5</v>
          </cell>
        </row>
        <row r="156">
          <cell r="B156">
            <v>120</v>
          </cell>
          <cell r="D156">
            <v>5</v>
          </cell>
        </row>
        <row r="157">
          <cell r="B157">
            <v>121</v>
          </cell>
          <cell r="D157">
            <v>5</v>
          </cell>
        </row>
        <row r="158">
          <cell r="B158">
            <v>122</v>
          </cell>
          <cell r="D158">
            <v>5</v>
          </cell>
        </row>
        <row r="159">
          <cell r="B159">
            <v>123</v>
          </cell>
          <cell r="D159">
            <v>5</v>
          </cell>
        </row>
        <row r="160">
          <cell r="B160">
            <v>124</v>
          </cell>
          <cell r="D160">
            <v>5</v>
          </cell>
        </row>
        <row r="161">
          <cell r="B161">
            <v>125</v>
          </cell>
          <cell r="D161">
            <v>5</v>
          </cell>
        </row>
        <row r="162">
          <cell r="B162">
            <v>126</v>
          </cell>
          <cell r="D162">
            <v>5</v>
          </cell>
        </row>
        <row r="163">
          <cell r="B163">
            <v>128</v>
          </cell>
          <cell r="D163">
            <v>5</v>
          </cell>
        </row>
        <row r="164">
          <cell r="B164">
            <v>129</v>
          </cell>
          <cell r="D164">
            <v>5</v>
          </cell>
        </row>
        <row r="165">
          <cell r="B165">
            <v>130</v>
          </cell>
          <cell r="D165">
            <v>5</v>
          </cell>
        </row>
        <row r="166">
          <cell r="B166">
            <v>131</v>
          </cell>
          <cell r="D166">
            <v>5</v>
          </cell>
        </row>
        <row r="167">
          <cell r="B167">
            <v>134</v>
          </cell>
          <cell r="D167">
            <v>5</v>
          </cell>
        </row>
        <row r="168">
          <cell r="B168">
            <v>136</v>
          </cell>
          <cell r="D168">
            <v>5</v>
          </cell>
        </row>
        <row r="169">
          <cell r="B169">
            <v>137</v>
          </cell>
          <cell r="D169">
            <v>5</v>
          </cell>
        </row>
        <row r="170">
          <cell r="B170">
            <v>138</v>
          </cell>
          <cell r="D170">
            <v>5</v>
          </cell>
        </row>
        <row r="171">
          <cell r="B171">
            <v>139</v>
          </cell>
          <cell r="D171">
            <v>5</v>
          </cell>
        </row>
        <row r="172">
          <cell r="B172">
            <v>140</v>
          </cell>
          <cell r="D172">
            <v>5</v>
          </cell>
        </row>
        <row r="173">
          <cell r="B173">
            <v>141</v>
          </cell>
          <cell r="D173">
            <v>5</v>
          </cell>
        </row>
        <row r="174">
          <cell r="B174">
            <v>142</v>
          </cell>
          <cell r="D174">
            <v>5</v>
          </cell>
        </row>
        <row r="175">
          <cell r="B175">
            <v>143</v>
          </cell>
          <cell r="D175">
            <v>5</v>
          </cell>
        </row>
        <row r="176">
          <cell r="B176">
            <v>144</v>
          </cell>
          <cell r="D176">
            <v>5</v>
          </cell>
        </row>
        <row r="177">
          <cell r="B177">
            <v>146</v>
          </cell>
          <cell r="D177">
            <v>5</v>
          </cell>
        </row>
        <row r="178">
          <cell r="B178">
            <v>147</v>
          </cell>
          <cell r="D178">
            <v>5</v>
          </cell>
        </row>
        <row r="179">
          <cell r="B179">
            <v>148</v>
          </cell>
          <cell r="D179">
            <v>5</v>
          </cell>
        </row>
        <row r="180">
          <cell r="B180">
            <v>149</v>
          </cell>
          <cell r="D180">
            <v>5</v>
          </cell>
        </row>
        <row r="181">
          <cell r="B181">
            <v>150</v>
          </cell>
          <cell r="D181">
            <v>5</v>
          </cell>
        </row>
        <row r="182">
          <cell r="B182">
            <v>151</v>
          </cell>
          <cell r="D182">
            <v>5</v>
          </cell>
        </row>
        <row r="183">
          <cell r="B183">
            <v>152</v>
          </cell>
          <cell r="D183">
            <v>5</v>
          </cell>
        </row>
        <row r="184">
          <cell r="B184">
            <v>153</v>
          </cell>
          <cell r="D184">
            <v>5</v>
          </cell>
        </row>
        <row r="185">
          <cell r="B185">
            <v>154</v>
          </cell>
          <cell r="D185">
            <v>5</v>
          </cell>
        </row>
        <row r="186">
          <cell r="B186">
            <v>155</v>
          </cell>
          <cell r="D186">
            <v>5</v>
          </cell>
        </row>
        <row r="187">
          <cell r="B187">
            <v>156</v>
          </cell>
          <cell r="D187">
            <v>5</v>
          </cell>
        </row>
        <row r="188">
          <cell r="B188">
            <v>157</v>
          </cell>
          <cell r="D188">
            <v>5</v>
          </cell>
        </row>
        <row r="189">
          <cell r="B189">
            <v>158</v>
          </cell>
          <cell r="D189">
            <v>5</v>
          </cell>
        </row>
        <row r="190">
          <cell r="B190">
            <v>159</v>
          </cell>
          <cell r="D190">
            <v>5</v>
          </cell>
        </row>
        <row r="191">
          <cell r="B191">
            <v>160</v>
          </cell>
          <cell r="D191">
            <v>5</v>
          </cell>
        </row>
        <row r="192">
          <cell r="B192">
            <v>161</v>
          </cell>
          <cell r="D192">
            <v>5</v>
          </cell>
        </row>
        <row r="193">
          <cell r="B193">
            <v>163</v>
          </cell>
          <cell r="D193">
            <v>5</v>
          </cell>
        </row>
        <row r="194">
          <cell r="B194">
            <v>164</v>
          </cell>
          <cell r="D194">
            <v>5</v>
          </cell>
        </row>
        <row r="195">
          <cell r="B195">
            <v>165</v>
          </cell>
          <cell r="D195">
            <v>5</v>
          </cell>
        </row>
        <row r="196">
          <cell r="B196">
            <v>166</v>
          </cell>
          <cell r="D196">
            <v>5</v>
          </cell>
        </row>
        <row r="197">
          <cell r="B197">
            <v>167</v>
          </cell>
          <cell r="D197">
            <v>5</v>
          </cell>
        </row>
        <row r="198">
          <cell r="B198">
            <v>168</v>
          </cell>
          <cell r="D198">
            <v>5</v>
          </cell>
        </row>
        <row r="199">
          <cell r="B199">
            <v>169</v>
          </cell>
          <cell r="D199">
            <v>5</v>
          </cell>
        </row>
        <row r="200">
          <cell r="B200">
            <v>170</v>
          </cell>
          <cell r="D200">
            <v>5</v>
          </cell>
        </row>
        <row r="201">
          <cell r="B201">
            <v>171</v>
          </cell>
          <cell r="D201">
            <v>5</v>
          </cell>
        </row>
        <row r="202">
          <cell r="B202">
            <v>172</v>
          </cell>
          <cell r="D202">
            <v>5</v>
          </cell>
        </row>
        <row r="203">
          <cell r="B203">
            <v>173</v>
          </cell>
          <cell r="D203">
            <v>5</v>
          </cell>
        </row>
        <row r="204">
          <cell r="B204">
            <v>175</v>
          </cell>
          <cell r="D204">
            <v>5</v>
          </cell>
        </row>
        <row r="205">
          <cell r="B205">
            <v>177</v>
          </cell>
          <cell r="D205">
            <v>5</v>
          </cell>
        </row>
        <row r="206">
          <cell r="B206">
            <v>178</v>
          </cell>
          <cell r="D206">
            <v>6</v>
          </cell>
        </row>
        <row r="207">
          <cell r="B207">
            <v>179</v>
          </cell>
          <cell r="D207">
            <v>6</v>
          </cell>
        </row>
        <row r="208">
          <cell r="B208">
            <v>180</v>
          </cell>
          <cell r="D208">
            <v>6</v>
          </cell>
        </row>
        <row r="209">
          <cell r="B209">
            <v>181</v>
          </cell>
          <cell r="D209">
            <v>6</v>
          </cell>
        </row>
        <row r="210">
          <cell r="B210">
            <v>182</v>
          </cell>
          <cell r="D210">
            <v>6</v>
          </cell>
        </row>
        <row r="211">
          <cell r="B211">
            <v>183</v>
          </cell>
          <cell r="D211">
            <v>6</v>
          </cell>
        </row>
        <row r="212">
          <cell r="B212">
            <v>184</v>
          </cell>
          <cell r="D212">
            <v>6</v>
          </cell>
        </row>
        <row r="213">
          <cell r="B213">
            <v>185</v>
          </cell>
          <cell r="D213">
            <v>6</v>
          </cell>
        </row>
        <row r="214">
          <cell r="B214">
            <v>187</v>
          </cell>
          <cell r="D214">
            <v>6</v>
          </cell>
        </row>
        <row r="215">
          <cell r="B215">
            <v>189</v>
          </cell>
          <cell r="D215">
            <v>6</v>
          </cell>
        </row>
        <row r="216">
          <cell r="B216">
            <v>190</v>
          </cell>
          <cell r="D216">
            <v>6</v>
          </cell>
        </row>
        <row r="217">
          <cell r="B217">
            <v>191</v>
          </cell>
          <cell r="D217">
            <v>6</v>
          </cell>
        </row>
        <row r="218">
          <cell r="B218">
            <v>192</v>
          </cell>
          <cell r="D218">
            <v>6</v>
          </cell>
        </row>
        <row r="219">
          <cell r="B219">
            <v>193</v>
          </cell>
          <cell r="D219">
            <v>6</v>
          </cell>
        </row>
        <row r="220">
          <cell r="B220">
            <v>194</v>
          </cell>
          <cell r="D220">
            <v>6</v>
          </cell>
        </row>
        <row r="221">
          <cell r="B221">
            <v>195</v>
          </cell>
          <cell r="D221">
            <v>6</v>
          </cell>
        </row>
        <row r="222">
          <cell r="B222">
            <v>196</v>
          </cell>
          <cell r="D222">
            <v>6</v>
          </cell>
        </row>
        <row r="223">
          <cell r="B223">
            <v>198</v>
          </cell>
          <cell r="D223">
            <v>6</v>
          </cell>
        </row>
        <row r="224">
          <cell r="B224">
            <v>199</v>
          </cell>
          <cell r="D224">
            <v>6</v>
          </cell>
        </row>
        <row r="225">
          <cell r="B225">
            <v>200</v>
          </cell>
          <cell r="D225">
            <v>6</v>
          </cell>
        </row>
        <row r="226">
          <cell r="B226">
            <v>201</v>
          </cell>
          <cell r="D226">
            <v>6</v>
          </cell>
        </row>
        <row r="227">
          <cell r="B227">
            <v>202</v>
          </cell>
          <cell r="D227">
            <v>6</v>
          </cell>
        </row>
        <row r="228">
          <cell r="B228">
            <v>203</v>
          </cell>
          <cell r="D228">
            <v>6</v>
          </cell>
        </row>
        <row r="229">
          <cell r="B229">
            <v>204</v>
          </cell>
          <cell r="D229">
            <v>6</v>
          </cell>
        </row>
        <row r="230">
          <cell r="B230">
            <v>205</v>
          </cell>
          <cell r="D230">
            <v>6</v>
          </cell>
        </row>
        <row r="231">
          <cell r="B231">
            <v>206</v>
          </cell>
          <cell r="D231">
            <v>7</v>
          </cell>
        </row>
        <row r="232">
          <cell r="B232">
            <v>207</v>
          </cell>
          <cell r="D232">
            <v>7</v>
          </cell>
        </row>
        <row r="233">
          <cell r="B233">
            <v>208</v>
          </cell>
          <cell r="D233">
            <v>7</v>
          </cell>
        </row>
        <row r="234">
          <cell r="B234">
            <v>209</v>
          </cell>
          <cell r="D234">
            <v>7</v>
          </cell>
        </row>
        <row r="235">
          <cell r="B235">
            <v>210</v>
          </cell>
          <cell r="D235">
            <v>7</v>
          </cell>
        </row>
        <row r="236">
          <cell r="B236">
            <v>211</v>
          </cell>
          <cell r="D236">
            <v>7</v>
          </cell>
        </row>
        <row r="237">
          <cell r="B237">
            <v>213</v>
          </cell>
          <cell r="D237">
            <v>7</v>
          </cell>
        </row>
        <row r="238">
          <cell r="B238">
            <v>214</v>
          </cell>
          <cell r="D238">
            <v>7</v>
          </cell>
        </row>
        <row r="239">
          <cell r="B239">
            <v>215</v>
          </cell>
          <cell r="D239">
            <v>7</v>
          </cell>
        </row>
        <row r="240">
          <cell r="B240">
            <v>216</v>
          </cell>
          <cell r="D240">
            <v>7</v>
          </cell>
        </row>
        <row r="241">
          <cell r="B241">
            <v>217</v>
          </cell>
          <cell r="D241">
            <v>7</v>
          </cell>
        </row>
        <row r="242">
          <cell r="B242">
            <v>218</v>
          </cell>
          <cell r="D242">
            <v>7</v>
          </cell>
        </row>
        <row r="243">
          <cell r="B243">
            <v>219</v>
          </cell>
          <cell r="D243">
            <v>7</v>
          </cell>
        </row>
        <row r="244">
          <cell r="B244">
            <v>220</v>
          </cell>
          <cell r="D244">
            <v>7</v>
          </cell>
        </row>
        <row r="245">
          <cell r="B245">
            <v>222</v>
          </cell>
          <cell r="D245">
            <v>7</v>
          </cell>
        </row>
        <row r="246">
          <cell r="B246">
            <v>224</v>
          </cell>
          <cell r="D246">
            <v>7</v>
          </cell>
        </row>
        <row r="247">
          <cell r="B247">
            <v>225</v>
          </cell>
          <cell r="D247">
            <v>7</v>
          </cell>
        </row>
        <row r="248">
          <cell r="B248">
            <v>226</v>
          </cell>
          <cell r="D248">
            <v>7</v>
          </cell>
        </row>
        <row r="249">
          <cell r="B249">
            <v>227</v>
          </cell>
          <cell r="D249">
            <v>7</v>
          </cell>
        </row>
        <row r="250">
          <cell r="B250">
            <v>228</v>
          </cell>
          <cell r="D250">
            <v>7</v>
          </cell>
        </row>
        <row r="251">
          <cell r="B251">
            <v>229</v>
          </cell>
          <cell r="D251">
            <v>7</v>
          </cell>
        </row>
        <row r="252">
          <cell r="B252">
            <v>230</v>
          </cell>
          <cell r="D252">
            <v>7</v>
          </cell>
        </row>
        <row r="253">
          <cell r="B253">
            <v>231</v>
          </cell>
          <cell r="D253">
            <v>7</v>
          </cell>
        </row>
        <row r="254">
          <cell r="B254">
            <v>232</v>
          </cell>
          <cell r="D254">
            <v>7</v>
          </cell>
        </row>
        <row r="255">
          <cell r="B255">
            <v>233</v>
          </cell>
          <cell r="D255">
            <v>7</v>
          </cell>
        </row>
        <row r="256">
          <cell r="B256">
            <v>234</v>
          </cell>
          <cell r="D256">
            <v>7</v>
          </cell>
        </row>
        <row r="257">
          <cell r="B257">
            <v>235</v>
          </cell>
          <cell r="D257">
            <v>7</v>
          </cell>
        </row>
        <row r="258">
          <cell r="B258">
            <v>236</v>
          </cell>
          <cell r="D258">
            <v>7</v>
          </cell>
        </row>
        <row r="259">
          <cell r="B259">
            <v>237</v>
          </cell>
          <cell r="D259">
            <v>7</v>
          </cell>
        </row>
        <row r="260">
          <cell r="B260">
            <v>238</v>
          </cell>
          <cell r="D260">
            <v>7</v>
          </cell>
        </row>
        <row r="261">
          <cell r="B261">
            <v>239</v>
          </cell>
          <cell r="D261">
            <v>7</v>
          </cell>
        </row>
        <row r="262">
          <cell r="B262">
            <v>240</v>
          </cell>
          <cell r="D262">
            <v>7</v>
          </cell>
        </row>
        <row r="263">
          <cell r="B263">
            <v>241</v>
          </cell>
          <cell r="D263">
            <v>7</v>
          </cell>
        </row>
        <row r="264">
          <cell r="B264">
            <v>242</v>
          </cell>
          <cell r="D264">
            <v>7</v>
          </cell>
        </row>
        <row r="265">
          <cell r="B265">
            <v>244</v>
          </cell>
          <cell r="D265">
            <v>7</v>
          </cell>
        </row>
        <row r="266">
          <cell r="B266">
            <v>246</v>
          </cell>
          <cell r="D266">
            <v>7</v>
          </cell>
        </row>
        <row r="267">
          <cell r="B267">
            <v>247</v>
          </cell>
          <cell r="D267">
            <v>7</v>
          </cell>
        </row>
        <row r="268">
          <cell r="B268">
            <v>249</v>
          </cell>
          <cell r="D268">
            <v>7</v>
          </cell>
        </row>
        <row r="269">
          <cell r="B269">
            <v>250</v>
          </cell>
          <cell r="D269">
            <v>7</v>
          </cell>
        </row>
        <row r="270">
          <cell r="B270">
            <v>251</v>
          </cell>
          <cell r="D270">
            <v>7</v>
          </cell>
        </row>
        <row r="271">
          <cell r="B271">
            <v>252</v>
          </cell>
          <cell r="D271">
            <v>7</v>
          </cell>
        </row>
        <row r="272">
          <cell r="B272">
            <v>253</v>
          </cell>
          <cell r="D272">
            <v>7</v>
          </cell>
        </row>
        <row r="273">
          <cell r="B273">
            <v>254</v>
          </cell>
          <cell r="D273">
            <v>7</v>
          </cell>
        </row>
        <row r="274">
          <cell r="B274">
            <v>258</v>
          </cell>
          <cell r="D274">
            <v>7</v>
          </cell>
        </row>
        <row r="275">
          <cell r="B275">
            <v>259</v>
          </cell>
          <cell r="D275">
            <v>7</v>
          </cell>
        </row>
        <row r="276">
          <cell r="B276">
            <v>260</v>
          </cell>
          <cell r="D276">
            <v>7</v>
          </cell>
        </row>
        <row r="277">
          <cell r="B277">
            <v>261</v>
          </cell>
          <cell r="D277">
            <v>7</v>
          </cell>
        </row>
        <row r="278">
          <cell r="B278">
            <v>262</v>
          </cell>
          <cell r="D278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workbookViewId="0">
      <pane xSplit="2" ySplit="1" topLeftCell="K42" activePane="bottomRight" state="frozen"/>
      <selection pane="topRight" activeCell="C1" sqref="C1"/>
      <selection pane="bottomLeft" activeCell="A2" sqref="A2"/>
      <selection pane="bottomRight" activeCell="K61" sqref="K61"/>
    </sheetView>
  </sheetViews>
  <sheetFormatPr defaultColWidth="9.109375" defaultRowHeight="12.6" x14ac:dyDescent="0.25"/>
  <cols>
    <col min="1" max="1" width="6.33203125" style="2" bestFit="1" customWidth="1"/>
    <col min="2" max="2" width="5.5546875" style="2" bestFit="1" customWidth="1"/>
    <col min="3" max="3" width="12.109375" style="2" bestFit="1" customWidth="1"/>
    <col min="4" max="4" width="8.109375" style="2" bestFit="1" customWidth="1"/>
    <col min="5" max="5" width="5" style="2" bestFit="1" customWidth="1"/>
    <col min="6" max="6" width="7.5546875" style="2" bestFit="1" customWidth="1"/>
    <col min="7" max="7" width="7.88671875" style="2" bestFit="1" customWidth="1"/>
    <col min="8" max="8" width="8.6640625" style="2" bestFit="1" customWidth="1"/>
    <col min="9" max="9" width="9.109375" style="2"/>
    <col min="10" max="10" width="7.33203125" style="2" bestFit="1" customWidth="1"/>
    <col min="11" max="11" width="8.33203125" style="2" bestFit="1" customWidth="1"/>
    <col min="12" max="12" width="5.109375" style="2" bestFit="1" customWidth="1"/>
    <col min="13" max="13" width="4.6640625" style="2" bestFit="1" customWidth="1"/>
    <col min="14" max="14" width="7.5546875" style="2" bestFit="1" customWidth="1"/>
    <col min="15" max="15" width="7.5546875" style="2" customWidth="1"/>
    <col min="16" max="16" width="42.109375" style="2" bestFit="1" customWidth="1"/>
    <col min="17" max="17" width="16.109375" style="2" bestFit="1" customWidth="1"/>
    <col min="18" max="18" width="14.33203125" style="2" bestFit="1" customWidth="1"/>
    <col min="19" max="19" width="7.6640625" style="2" bestFit="1" customWidth="1"/>
    <col min="20" max="20" width="8.109375" style="2" bestFit="1" customWidth="1"/>
    <col min="21" max="21" width="6.44140625" style="2" bestFit="1" customWidth="1"/>
    <col min="22" max="22" width="6.109375" style="2" bestFit="1" customWidth="1"/>
    <col min="23" max="23" width="7.6640625" style="2" bestFit="1" customWidth="1"/>
    <col min="24" max="24" width="11.109375" style="2" bestFit="1" customWidth="1"/>
    <col min="25" max="25" width="8.88671875" style="2" bestFit="1" customWidth="1"/>
    <col min="26" max="26" width="13.44140625" style="2" bestFit="1" customWidth="1"/>
    <col min="27" max="27" width="8.88671875" style="2" bestFit="1" customWidth="1"/>
    <col min="28" max="28" width="13.44140625" style="2" bestFit="1" customWidth="1"/>
    <col min="29" max="30" width="8.44140625" style="2" bestFit="1" customWidth="1"/>
    <col min="31" max="31" width="9.6640625" style="2" bestFit="1" customWidth="1"/>
    <col min="32" max="32" width="11.5546875" style="2" bestFit="1" customWidth="1"/>
    <col min="33" max="33" width="11.6640625" style="2" bestFit="1" customWidth="1"/>
    <col min="34" max="16384" width="9.109375" style="2"/>
  </cols>
  <sheetData>
    <row r="1" spans="1:3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147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146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7" t="s">
        <v>126</v>
      </c>
      <c r="Z1" t="s">
        <v>127</v>
      </c>
      <c r="AA1" s="27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136</v>
      </c>
      <c r="AH1" s="2" t="s">
        <v>140</v>
      </c>
      <c r="AI1" s="2" t="s">
        <v>142</v>
      </c>
      <c r="AJ1" s="2" t="s">
        <v>143</v>
      </c>
      <c r="AK1" s="2" t="s">
        <v>145</v>
      </c>
    </row>
    <row r="2" spans="1:37" ht="15" x14ac:dyDescent="0.25">
      <c r="A2" s="1" t="s">
        <v>139</v>
      </c>
      <c r="B2" s="1">
        <v>1</v>
      </c>
      <c r="C2" s="1" t="s">
        <v>22</v>
      </c>
      <c r="D2" s="1">
        <v>5</v>
      </c>
      <c r="E2" s="1">
        <v>3</v>
      </c>
      <c r="F2" s="1">
        <v>121</v>
      </c>
      <c r="G2" s="1">
        <v>1</v>
      </c>
      <c r="H2" s="1">
        <v>4.79</v>
      </c>
      <c r="I2">
        <v>435</v>
      </c>
      <c r="J2" s="1">
        <v>482</v>
      </c>
      <c r="K2" s="1">
        <v>18.98</v>
      </c>
      <c r="L2" s="1">
        <v>18</v>
      </c>
      <c r="M2" s="1">
        <v>1</v>
      </c>
      <c r="N2" s="1">
        <v>3</v>
      </c>
      <c r="O2" s="1">
        <f t="shared" ref="O2:O33" si="0">M2</f>
        <v>1</v>
      </c>
      <c r="Q2" s="1" t="s">
        <v>23</v>
      </c>
      <c r="R2" s="1">
        <v>356</v>
      </c>
      <c r="S2" s="1">
        <v>1</v>
      </c>
      <c r="T2" s="1">
        <v>306</v>
      </c>
      <c r="U2" s="1">
        <v>142</v>
      </c>
      <c r="V2" s="1" t="s">
        <v>24</v>
      </c>
      <c r="W2" s="1" t="s">
        <v>25</v>
      </c>
      <c r="Y2" s="28">
        <v>5</v>
      </c>
      <c r="Z2" s="28"/>
      <c r="AA2" s="28">
        <v>5</v>
      </c>
      <c r="AB2" s="28"/>
      <c r="AC2">
        <f t="shared" ref="AC2:AC16" si="1">IF(Y2="","",IF(Y2=AA2, Y2,""))</f>
        <v>5</v>
      </c>
      <c r="AD2">
        <f t="shared" ref="AD2:AD33" si="2">IF(AC2="","",A2-AC2)</f>
        <v>2005</v>
      </c>
      <c r="AE2">
        <f t="shared" ref="AE2:AE33" si="3">IF(Y2="","",IF(AA2="","",1))</f>
        <v>1</v>
      </c>
      <c r="AF2" t="str">
        <f t="shared" ref="AF2:AF33" si="4">IF(Y2="","",IF(AA2="","",IF(Y2=AA2,"",1)))</f>
        <v/>
      </c>
      <c r="AG2"/>
      <c r="AH2" s="2">
        <f t="shared" ref="AH2:AH18" si="5">453.6*H2</f>
        <v>2172.7440000000001</v>
      </c>
      <c r="AI2">
        <v>435</v>
      </c>
      <c r="AJ2" s="2" t="s">
        <v>144</v>
      </c>
      <c r="AK2" s="2">
        <f t="shared" ref="AK2:AK33" si="6">AC2</f>
        <v>5</v>
      </c>
    </row>
    <row r="3" spans="1:37" ht="15" x14ac:dyDescent="0.25">
      <c r="A3" s="1" t="s">
        <v>139</v>
      </c>
      <c r="B3" s="1">
        <v>2</v>
      </c>
      <c r="C3" s="1" t="s">
        <v>22</v>
      </c>
      <c r="D3" s="1">
        <v>5</v>
      </c>
      <c r="E3" s="1">
        <v>5</v>
      </c>
      <c r="F3" s="1">
        <v>4144</v>
      </c>
      <c r="G3" s="1">
        <v>1</v>
      </c>
      <c r="H3" s="1">
        <v>2.8</v>
      </c>
      <c r="I3">
        <v>371</v>
      </c>
      <c r="J3" s="1">
        <v>409</v>
      </c>
      <c r="K3" s="1">
        <v>16.100000000000001</v>
      </c>
      <c r="L3" s="1">
        <v>16</v>
      </c>
      <c r="M3" s="1">
        <v>2</v>
      </c>
      <c r="N3" s="1">
        <v>2</v>
      </c>
      <c r="O3" s="1">
        <f t="shared" si="0"/>
        <v>2</v>
      </c>
      <c r="Q3" s="1" t="s">
        <v>26</v>
      </c>
      <c r="R3" s="1">
        <v>356</v>
      </c>
      <c r="S3" s="1">
        <v>1</v>
      </c>
      <c r="T3" s="1">
        <v>306</v>
      </c>
      <c r="U3" s="1">
        <v>142</v>
      </c>
      <c r="V3" s="1" t="s">
        <v>24</v>
      </c>
      <c r="W3" s="1" t="s">
        <v>25</v>
      </c>
      <c r="Y3" s="28">
        <v>4</v>
      </c>
      <c r="Z3">
        <v>3</v>
      </c>
      <c r="AA3">
        <v>4</v>
      </c>
      <c r="AB3">
        <v>3</v>
      </c>
      <c r="AC3">
        <f t="shared" si="1"/>
        <v>4</v>
      </c>
      <c r="AD3">
        <f t="shared" si="2"/>
        <v>2006</v>
      </c>
      <c r="AE3">
        <f t="shared" si="3"/>
        <v>1</v>
      </c>
      <c r="AF3" t="str">
        <f t="shared" si="4"/>
        <v/>
      </c>
      <c r="AG3">
        <v>1</v>
      </c>
      <c r="AH3" s="2">
        <f t="shared" si="5"/>
        <v>1270.08</v>
      </c>
      <c r="AI3">
        <v>371</v>
      </c>
      <c r="AJ3" s="2" t="s">
        <v>144</v>
      </c>
      <c r="AK3" s="2">
        <f t="shared" si="6"/>
        <v>4</v>
      </c>
    </row>
    <row r="4" spans="1:37" ht="15" x14ac:dyDescent="0.25">
      <c r="A4" s="1" t="s">
        <v>139</v>
      </c>
      <c r="B4" s="1">
        <v>3</v>
      </c>
      <c r="C4" s="1" t="s">
        <v>22</v>
      </c>
      <c r="D4" s="1">
        <v>5</v>
      </c>
      <c r="E4" s="1">
        <v>10</v>
      </c>
      <c r="F4" s="1">
        <v>130</v>
      </c>
      <c r="G4" s="1">
        <v>1</v>
      </c>
      <c r="H4" s="1">
        <v>2.77</v>
      </c>
      <c r="I4">
        <v>381</v>
      </c>
      <c r="J4" s="1">
        <v>399</v>
      </c>
      <c r="K4" s="1">
        <v>15.71</v>
      </c>
      <c r="L4" s="1">
        <v>15</v>
      </c>
      <c r="M4" s="1">
        <v>1</v>
      </c>
      <c r="N4" s="1">
        <v>3</v>
      </c>
      <c r="O4" s="1">
        <f t="shared" si="0"/>
        <v>1</v>
      </c>
      <c r="Q4" s="1" t="s">
        <v>27</v>
      </c>
      <c r="R4" s="1">
        <v>356</v>
      </c>
      <c r="S4" s="1">
        <v>1</v>
      </c>
      <c r="T4" s="1">
        <v>306</v>
      </c>
      <c r="U4" s="1">
        <v>142</v>
      </c>
      <c r="V4" s="1" t="s">
        <v>24</v>
      </c>
      <c r="W4" s="1" t="s">
        <v>25</v>
      </c>
      <c r="Y4" s="28">
        <v>4</v>
      </c>
      <c r="Z4">
        <v>4</v>
      </c>
      <c r="AA4">
        <v>4</v>
      </c>
      <c r="AB4">
        <v>4</v>
      </c>
      <c r="AC4">
        <f t="shared" si="1"/>
        <v>4</v>
      </c>
      <c r="AD4">
        <f t="shared" si="2"/>
        <v>2006</v>
      </c>
      <c r="AE4">
        <f t="shared" si="3"/>
        <v>1</v>
      </c>
      <c r="AF4" t="str">
        <f t="shared" si="4"/>
        <v/>
      </c>
      <c r="AG4">
        <v>1</v>
      </c>
      <c r="AH4" s="2">
        <f t="shared" si="5"/>
        <v>1256.472</v>
      </c>
      <c r="AI4">
        <v>381</v>
      </c>
      <c r="AJ4" s="2" t="s">
        <v>144</v>
      </c>
      <c r="AK4" s="2">
        <f t="shared" si="6"/>
        <v>4</v>
      </c>
    </row>
    <row r="5" spans="1:37" ht="15" x14ac:dyDescent="0.25">
      <c r="A5" s="1" t="s">
        <v>139</v>
      </c>
      <c r="B5" s="1">
        <v>4</v>
      </c>
      <c r="C5" s="1" t="s">
        <v>22</v>
      </c>
      <c r="D5" s="1">
        <v>5</v>
      </c>
      <c r="E5" s="1">
        <v>10</v>
      </c>
      <c r="F5" s="1">
        <v>130</v>
      </c>
      <c r="G5" s="1">
        <v>2</v>
      </c>
      <c r="H5" s="1">
        <v>3.39</v>
      </c>
      <c r="I5">
        <v>371</v>
      </c>
      <c r="J5" s="1">
        <v>400</v>
      </c>
      <c r="K5" s="1">
        <v>15.75</v>
      </c>
      <c r="L5" s="1">
        <v>15</v>
      </c>
      <c r="M5" s="1">
        <v>2</v>
      </c>
      <c r="N5" s="1">
        <v>3</v>
      </c>
      <c r="O5" s="1">
        <f t="shared" si="0"/>
        <v>2</v>
      </c>
      <c r="Q5" s="1" t="s">
        <v>28</v>
      </c>
      <c r="R5" s="1">
        <v>356</v>
      </c>
      <c r="S5" s="1">
        <v>1</v>
      </c>
      <c r="T5" s="1">
        <v>306</v>
      </c>
      <c r="U5" s="1">
        <v>142</v>
      </c>
      <c r="V5" s="1" t="s">
        <v>24</v>
      </c>
      <c r="W5" s="1" t="s">
        <v>25</v>
      </c>
      <c r="Y5" s="28">
        <v>3</v>
      </c>
      <c r="Z5" s="28"/>
      <c r="AA5">
        <v>3</v>
      </c>
      <c r="AB5" s="28"/>
      <c r="AC5">
        <f t="shared" si="1"/>
        <v>3</v>
      </c>
      <c r="AD5">
        <f t="shared" si="2"/>
        <v>2007</v>
      </c>
      <c r="AE5">
        <f t="shared" si="3"/>
        <v>1</v>
      </c>
      <c r="AF5" t="str">
        <f t="shared" si="4"/>
        <v/>
      </c>
      <c r="AG5"/>
      <c r="AH5" s="2">
        <f t="shared" si="5"/>
        <v>1537.7040000000002</v>
      </c>
      <c r="AI5">
        <v>371</v>
      </c>
      <c r="AJ5" s="2" t="s">
        <v>144</v>
      </c>
      <c r="AK5" s="2">
        <f t="shared" si="6"/>
        <v>3</v>
      </c>
    </row>
    <row r="6" spans="1:37" ht="15" x14ac:dyDescent="0.25">
      <c r="A6" s="1" t="s">
        <v>139</v>
      </c>
      <c r="B6" s="1">
        <v>5</v>
      </c>
      <c r="C6" s="1" t="s">
        <v>22</v>
      </c>
      <c r="D6" s="1">
        <v>5</v>
      </c>
      <c r="E6" s="1">
        <v>10</v>
      </c>
      <c r="F6" s="1">
        <v>130</v>
      </c>
      <c r="G6" s="1">
        <v>3</v>
      </c>
      <c r="H6" s="1">
        <v>2.5099999999999998</v>
      </c>
      <c r="I6">
        <v>364</v>
      </c>
      <c r="J6" s="1">
        <v>399</v>
      </c>
      <c r="K6" s="1">
        <v>15.71</v>
      </c>
      <c r="L6" s="1">
        <v>15</v>
      </c>
      <c r="M6" s="1">
        <v>2</v>
      </c>
      <c r="N6" s="1">
        <v>3</v>
      </c>
      <c r="O6" s="1">
        <f t="shared" si="0"/>
        <v>2</v>
      </c>
      <c r="Q6" s="1" t="s">
        <v>29</v>
      </c>
      <c r="R6" s="1">
        <v>356</v>
      </c>
      <c r="S6" s="1">
        <v>1</v>
      </c>
      <c r="T6" s="1">
        <v>306</v>
      </c>
      <c r="U6" s="1">
        <v>142</v>
      </c>
      <c r="V6" s="1" t="s">
        <v>24</v>
      </c>
      <c r="W6" s="1" t="s">
        <v>25</v>
      </c>
      <c r="Y6" s="28">
        <v>4</v>
      </c>
      <c r="Z6"/>
      <c r="AA6">
        <v>4</v>
      </c>
      <c r="AB6"/>
      <c r="AC6">
        <f t="shared" si="1"/>
        <v>4</v>
      </c>
      <c r="AD6">
        <f t="shared" si="2"/>
        <v>2006</v>
      </c>
      <c r="AE6">
        <f t="shared" si="3"/>
        <v>1</v>
      </c>
      <c r="AF6" t="str">
        <f t="shared" si="4"/>
        <v/>
      </c>
      <c r="AG6"/>
      <c r="AH6" s="2">
        <f t="shared" si="5"/>
        <v>1138.5360000000001</v>
      </c>
      <c r="AI6">
        <v>364</v>
      </c>
      <c r="AJ6" s="2" t="s">
        <v>144</v>
      </c>
      <c r="AK6" s="2">
        <f t="shared" si="6"/>
        <v>4</v>
      </c>
    </row>
    <row r="7" spans="1:37" ht="15" x14ac:dyDescent="0.25">
      <c r="A7" s="1" t="s">
        <v>139</v>
      </c>
      <c r="B7" s="1">
        <v>6</v>
      </c>
      <c r="C7" s="1" t="s">
        <v>22</v>
      </c>
      <c r="D7" s="1">
        <v>5</v>
      </c>
      <c r="E7" s="1">
        <v>10</v>
      </c>
      <c r="F7" s="1">
        <v>130</v>
      </c>
      <c r="G7" s="1">
        <v>4</v>
      </c>
      <c r="H7" s="1">
        <v>3.62</v>
      </c>
      <c r="I7">
        <v>390</v>
      </c>
      <c r="J7" s="1">
        <v>425</v>
      </c>
      <c r="K7" s="1">
        <v>16.73</v>
      </c>
      <c r="L7" s="1">
        <v>16</v>
      </c>
      <c r="M7" s="1">
        <v>1</v>
      </c>
      <c r="N7" s="1">
        <v>2</v>
      </c>
      <c r="O7" s="1">
        <f t="shared" si="0"/>
        <v>1</v>
      </c>
      <c r="Q7" s="1" t="s">
        <v>30</v>
      </c>
      <c r="R7" s="1">
        <v>356</v>
      </c>
      <c r="S7" s="1">
        <v>1</v>
      </c>
      <c r="T7" s="1">
        <v>306</v>
      </c>
      <c r="U7" s="1">
        <v>142</v>
      </c>
      <c r="V7" s="1" t="s">
        <v>24</v>
      </c>
      <c r="W7" s="1" t="s">
        <v>25</v>
      </c>
      <c r="Y7" s="28">
        <v>4</v>
      </c>
      <c r="Z7">
        <v>4</v>
      </c>
      <c r="AA7">
        <v>4</v>
      </c>
      <c r="AB7">
        <v>4</v>
      </c>
      <c r="AC7">
        <f t="shared" si="1"/>
        <v>4</v>
      </c>
      <c r="AD7">
        <f t="shared" si="2"/>
        <v>2006</v>
      </c>
      <c r="AE7">
        <f t="shared" si="3"/>
        <v>1</v>
      </c>
      <c r="AF7" t="str">
        <f t="shared" si="4"/>
        <v/>
      </c>
      <c r="AG7">
        <v>1</v>
      </c>
      <c r="AH7" s="2">
        <f t="shared" si="5"/>
        <v>1642.0320000000002</v>
      </c>
      <c r="AI7">
        <v>390</v>
      </c>
      <c r="AJ7" s="2" t="s">
        <v>144</v>
      </c>
      <c r="AK7" s="2">
        <f t="shared" si="6"/>
        <v>4</v>
      </c>
    </row>
    <row r="8" spans="1:37" ht="15" x14ac:dyDescent="0.25">
      <c r="A8" s="1" t="s">
        <v>139</v>
      </c>
      <c r="B8" s="1">
        <v>7</v>
      </c>
      <c r="C8" s="1" t="s">
        <v>22</v>
      </c>
      <c r="D8" s="1">
        <v>5</v>
      </c>
      <c r="E8" s="1">
        <v>10</v>
      </c>
      <c r="F8" s="1">
        <v>130</v>
      </c>
      <c r="G8" s="1">
        <v>5</v>
      </c>
      <c r="H8" s="1">
        <v>3.7</v>
      </c>
      <c r="I8">
        <v>410</v>
      </c>
      <c r="J8" s="1">
        <v>449</v>
      </c>
      <c r="K8" s="1">
        <v>17.68</v>
      </c>
      <c r="L8" s="1">
        <v>17</v>
      </c>
      <c r="M8" s="1">
        <v>1</v>
      </c>
      <c r="N8" s="1">
        <v>1</v>
      </c>
      <c r="O8" s="1">
        <f t="shared" si="0"/>
        <v>1</v>
      </c>
      <c r="Q8" s="1" t="s">
        <v>31</v>
      </c>
      <c r="R8" s="1">
        <v>356</v>
      </c>
      <c r="S8" s="1">
        <v>1</v>
      </c>
      <c r="T8" s="1">
        <v>306</v>
      </c>
      <c r="U8" s="1">
        <v>142</v>
      </c>
      <c r="V8" s="1" t="s">
        <v>24</v>
      </c>
      <c r="W8" s="1" t="s">
        <v>25</v>
      </c>
      <c r="Y8" s="28">
        <v>5</v>
      </c>
      <c r="Z8" s="28"/>
      <c r="AA8">
        <v>5</v>
      </c>
      <c r="AB8" s="28"/>
      <c r="AC8">
        <f t="shared" si="1"/>
        <v>5</v>
      </c>
      <c r="AD8">
        <f t="shared" si="2"/>
        <v>2005</v>
      </c>
      <c r="AE8">
        <f t="shared" si="3"/>
        <v>1</v>
      </c>
      <c r="AF8" t="str">
        <f t="shared" si="4"/>
        <v/>
      </c>
      <c r="AG8"/>
      <c r="AH8" s="2">
        <f t="shared" si="5"/>
        <v>1678.3200000000002</v>
      </c>
      <c r="AI8">
        <v>410</v>
      </c>
      <c r="AJ8" s="2" t="s">
        <v>144</v>
      </c>
      <c r="AK8" s="2">
        <f t="shared" si="6"/>
        <v>5</v>
      </c>
    </row>
    <row r="9" spans="1:37" ht="15" x14ac:dyDescent="0.25">
      <c r="A9" s="1" t="s">
        <v>139</v>
      </c>
      <c r="B9" s="1">
        <v>8</v>
      </c>
      <c r="C9" s="1" t="s">
        <v>22</v>
      </c>
      <c r="D9" s="1">
        <v>5</v>
      </c>
      <c r="E9" s="1">
        <v>10</v>
      </c>
      <c r="F9" s="1">
        <v>6115</v>
      </c>
      <c r="G9" s="1">
        <v>1</v>
      </c>
      <c r="H9" s="1">
        <v>1.95</v>
      </c>
      <c r="I9">
        <v>342</v>
      </c>
      <c r="J9" s="1">
        <v>372</v>
      </c>
      <c r="K9" s="1">
        <v>14.65</v>
      </c>
      <c r="L9" s="1">
        <v>14</v>
      </c>
      <c r="M9" s="1">
        <v>2</v>
      </c>
      <c r="N9" s="1">
        <v>2</v>
      </c>
      <c r="O9" s="1">
        <f t="shared" si="0"/>
        <v>2</v>
      </c>
      <c r="Q9" s="1" t="s">
        <v>32</v>
      </c>
      <c r="R9" s="1">
        <v>356</v>
      </c>
      <c r="S9" s="1">
        <v>1</v>
      </c>
      <c r="T9" s="1">
        <v>353</v>
      </c>
      <c r="U9" s="1">
        <v>142</v>
      </c>
      <c r="V9" s="1" t="s">
        <v>24</v>
      </c>
      <c r="W9" s="1" t="s">
        <v>25</v>
      </c>
      <c r="Y9" s="28">
        <v>3</v>
      </c>
      <c r="Z9" s="28">
        <v>3</v>
      </c>
      <c r="AA9">
        <v>3</v>
      </c>
      <c r="AB9" s="28">
        <v>3</v>
      </c>
      <c r="AC9">
        <f t="shared" si="1"/>
        <v>3</v>
      </c>
      <c r="AD9">
        <f t="shared" si="2"/>
        <v>2007</v>
      </c>
      <c r="AE9">
        <f t="shared" si="3"/>
        <v>1</v>
      </c>
      <c r="AF9" t="str">
        <f t="shared" si="4"/>
        <v/>
      </c>
      <c r="AG9">
        <v>1</v>
      </c>
      <c r="AH9" s="2">
        <f t="shared" si="5"/>
        <v>884.52</v>
      </c>
      <c r="AI9">
        <v>342</v>
      </c>
      <c r="AJ9" s="2" t="s">
        <v>144</v>
      </c>
      <c r="AK9" s="2">
        <f t="shared" si="6"/>
        <v>3</v>
      </c>
    </row>
    <row r="10" spans="1:37" ht="15" x14ac:dyDescent="0.25">
      <c r="A10" s="1" t="s">
        <v>139</v>
      </c>
      <c r="B10" s="1">
        <v>9</v>
      </c>
      <c r="C10" s="1" t="s">
        <v>22</v>
      </c>
      <c r="D10" s="1">
        <v>5</v>
      </c>
      <c r="E10" s="1">
        <v>12</v>
      </c>
      <c r="F10" s="1">
        <v>6125</v>
      </c>
      <c r="G10" s="1">
        <v>1</v>
      </c>
      <c r="H10" s="1">
        <v>2.19</v>
      </c>
      <c r="I10">
        <v>345</v>
      </c>
      <c r="J10" s="1">
        <v>378</v>
      </c>
      <c r="K10" s="1">
        <v>14.88</v>
      </c>
      <c r="L10" s="1">
        <v>14</v>
      </c>
      <c r="M10" s="1">
        <v>2</v>
      </c>
      <c r="N10" s="1">
        <v>2</v>
      </c>
      <c r="O10" s="1">
        <f t="shared" si="0"/>
        <v>2</v>
      </c>
      <c r="Q10" s="1" t="s">
        <v>33</v>
      </c>
      <c r="R10" s="1">
        <v>356</v>
      </c>
      <c r="S10" s="1">
        <v>1</v>
      </c>
      <c r="T10" s="1">
        <v>309</v>
      </c>
      <c r="U10" s="1">
        <v>142</v>
      </c>
      <c r="V10" s="1" t="s">
        <v>24</v>
      </c>
      <c r="W10" s="1" t="s">
        <v>25</v>
      </c>
      <c r="Y10" s="28">
        <v>3</v>
      </c>
      <c r="Z10" s="28"/>
      <c r="AA10">
        <v>3</v>
      </c>
      <c r="AB10" s="28"/>
      <c r="AC10">
        <f t="shared" si="1"/>
        <v>3</v>
      </c>
      <c r="AD10">
        <f t="shared" si="2"/>
        <v>2007</v>
      </c>
      <c r="AE10">
        <f t="shared" si="3"/>
        <v>1</v>
      </c>
      <c r="AF10" t="str">
        <f t="shared" si="4"/>
        <v/>
      </c>
      <c r="AG10"/>
      <c r="AH10" s="2">
        <f t="shared" si="5"/>
        <v>993.38400000000001</v>
      </c>
      <c r="AI10">
        <v>345</v>
      </c>
      <c r="AJ10" s="2" t="s">
        <v>144</v>
      </c>
      <c r="AK10" s="2">
        <f t="shared" si="6"/>
        <v>3</v>
      </c>
    </row>
    <row r="11" spans="1:37" ht="15" x14ac:dyDescent="0.25">
      <c r="A11" s="1" t="s">
        <v>139</v>
      </c>
      <c r="B11" s="1">
        <v>10</v>
      </c>
      <c r="C11" s="1" t="s">
        <v>22</v>
      </c>
      <c r="D11" s="1">
        <v>5</v>
      </c>
      <c r="E11" s="1">
        <v>13</v>
      </c>
      <c r="F11" s="1">
        <v>2136</v>
      </c>
      <c r="G11" s="1">
        <v>1</v>
      </c>
      <c r="H11" s="1">
        <v>3.8279999999999998</v>
      </c>
      <c r="I11">
        <v>422</v>
      </c>
      <c r="J11" s="1">
        <v>465</v>
      </c>
      <c r="K11" s="1">
        <v>18.309999999999999</v>
      </c>
      <c r="L11" s="1">
        <v>18</v>
      </c>
      <c r="M11" s="1">
        <v>2</v>
      </c>
      <c r="N11" s="1">
        <v>2</v>
      </c>
      <c r="O11" s="1">
        <f t="shared" si="0"/>
        <v>2</v>
      </c>
      <c r="Q11" s="1" t="s">
        <v>34</v>
      </c>
      <c r="R11" s="1">
        <v>356</v>
      </c>
      <c r="S11" s="1">
        <v>1</v>
      </c>
      <c r="T11" s="1">
        <v>306</v>
      </c>
      <c r="U11" s="1">
        <v>142</v>
      </c>
      <c r="V11" s="1" t="s">
        <v>24</v>
      </c>
      <c r="W11" s="1" t="s">
        <v>25</v>
      </c>
      <c r="Y11" s="28">
        <v>4</v>
      </c>
      <c r="Z11" s="28"/>
      <c r="AA11">
        <v>4</v>
      </c>
      <c r="AB11" s="28"/>
      <c r="AC11">
        <f t="shared" si="1"/>
        <v>4</v>
      </c>
      <c r="AD11">
        <f t="shared" si="2"/>
        <v>2006</v>
      </c>
      <c r="AE11">
        <f t="shared" si="3"/>
        <v>1</v>
      </c>
      <c r="AF11" t="str">
        <f t="shared" si="4"/>
        <v/>
      </c>
      <c r="AG11"/>
      <c r="AH11" s="2">
        <f t="shared" si="5"/>
        <v>1736.3807999999999</v>
      </c>
      <c r="AI11">
        <v>422</v>
      </c>
      <c r="AJ11" s="2" t="s">
        <v>144</v>
      </c>
      <c r="AK11" s="2">
        <f t="shared" si="6"/>
        <v>4</v>
      </c>
    </row>
    <row r="12" spans="1:37" ht="15" x14ac:dyDescent="0.25">
      <c r="A12" s="1" t="s">
        <v>139</v>
      </c>
      <c r="B12" s="1">
        <v>11</v>
      </c>
      <c r="C12" s="1" t="s">
        <v>22</v>
      </c>
      <c r="D12" s="1">
        <v>5</v>
      </c>
      <c r="E12" s="1">
        <v>13</v>
      </c>
      <c r="F12" s="1">
        <v>2136</v>
      </c>
      <c r="G12" s="1">
        <v>2</v>
      </c>
      <c r="H12" s="1">
        <v>3.4420000000000002</v>
      </c>
      <c r="I12">
        <v>412</v>
      </c>
      <c r="J12" s="1">
        <v>450</v>
      </c>
      <c r="K12" s="1">
        <v>17.72</v>
      </c>
      <c r="L12" s="1">
        <v>17</v>
      </c>
      <c r="M12" s="1">
        <v>1</v>
      </c>
      <c r="N12" s="1">
        <v>2</v>
      </c>
      <c r="O12" s="1">
        <f t="shared" si="0"/>
        <v>1</v>
      </c>
      <c r="Q12" s="1" t="s">
        <v>35</v>
      </c>
      <c r="R12" s="1">
        <v>356</v>
      </c>
      <c r="S12" s="1">
        <v>1</v>
      </c>
      <c r="T12" s="1">
        <v>306</v>
      </c>
      <c r="U12" s="1">
        <v>142</v>
      </c>
      <c r="V12" s="1" t="s">
        <v>24</v>
      </c>
      <c r="W12" s="1" t="s">
        <v>25</v>
      </c>
      <c r="Y12" s="28">
        <v>4</v>
      </c>
      <c r="Z12">
        <v>4</v>
      </c>
      <c r="AA12">
        <v>4</v>
      </c>
      <c r="AB12">
        <v>4</v>
      </c>
      <c r="AC12">
        <f t="shared" si="1"/>
        <v>4</v>
      </c>
      <c r="AD12">
        <f t="shared" si="2"/>
        <v>2006</v>
      </c>
      <c r="AE12">
        <f t="shared" si="3"/>
        <v>1</v>
      </c>
      <c r="AF12" t="str">
        <f t="shared" si="4"/>
        <v/>
      </c>
      <c r="AG12">
        <v>1</v>
      </c>
      <c r="AH12" s="2">
        <f t="shared" si="5"/>
        <v>1561.2912000000001</v>
      </c>
      <c r="AI12">
        <v>412</v>
      </c>
      <c r="AJ12" s="2" t="s">
        <v>144</v>
      </c>
      <c r="AK12" s="2">
        <f t="shared" si="6"/>
        <v>4</v>
      </c>
    </row>
    <row r="13" spans="1:37" ht="15" x14ac:dyDescent="0.25">
      <c r="A13" s="1" t="s">
        <v>139</v>
      </c>
      <c r="B13" s="1">
        <v>12</v>
      </c>
      <c r="C13" s="1" t="s">
        <v>22</v>
      </c>
      <c r="D13" s="1">
        <v>5</v>
      </c>
      <c r="E13" s="1">
        <v>13</v>
      </c>
      <c r="F13" s="1">
        <v>2137</v>
      </c>
      <c r="G13" s="1">
        <v>1</v>
      </c>
      <c r="H13" s="1">
        <v>2.6480000000000001</v>
      </c>
      <c r="I13">
        <v>373</v>
      </c>
      <c r="J13" s="1">
        <v>403</v>
      </c>
      <c r="K13" s="1">
        <v>15.87</v>
      </c>
      <c r="L13" s="1">
        <v>15</v>
      </c>
      <c r="M13" s="1">
        <v>1</v>
      </c>
      <c r="N13" s="1">
        <v>2</v>
      </c>
      <c r="O13" s="1">
        <f t="shared" si="0"/>
        <v>1</v>
      </c>
      <c r="Q13" s="1" t="s">
        <v>36</v>
      </c>
      <c r="R13" s="1">
        <v>356</v>
      </c>
      <c r="S13" s="1">
        <v>1</v>
      </c>
      <c r="T13" s="1">
        <v>306</v>
      </c>
      <c r="U13" s="1">
        <v>142</v>
      </c>
      <c r="V13" s="1" t="s">
        <v>24</v>
      </c>
      <c r="W13" s="1" t="s">
        <v>25</v>
      </c>
      <c r="Y13" s="28">
        <v>5</v>
      </c>
      <c r="Z13" s="28">
        <v>5</v>
      </c>
      <c r="AA13">
        <v>5</v>
      </c>
      <c r="AB13" s="28">
        <v>5</v>
      </c>
      <c r="AC13">
        <f t="shared" si="1"/>
        <v>5</v>
      </c>
      <c r="AD13">
        <f t="shared" si="2"/>
        <v>2005</v>
      </c>
      <c r="AE13">
        <f t="shared" si="3"/>
        <v>1</v>
      </c>
      <c r="AF13" t="str">
        <f t="shared" si="4"/>
        <v/>
      </c>
      <c r="AG13">
        <v>1</v>
      </c>
      <c r="AH13" s="2">
        <f t="shared" si="5"/>
        <v>1201.1328000000001</v>
      </c>
      <c r="AI13">
        <v>373</v>
      </c>
      <c r="AJ13" s="2" t="s">
        <v>144</v>
      </c>
      <c r="AK13" s="2">
        <f t="shared" si="6"/>
        <v>5</v>
      </c>
    </row>
    <row r="14" spans="1:37" ht="15" x14ac:dyDescent="0.25">
      <c r="A14" s="1" t="s">
        <v>139</v>
      </c>
      <c r="B14" s="1">
        <v>13</v>
      </c>
      <c r="C14" s="1" t="s">
        <v>22</v>
      </c>
      <c r="D14" s="1">
        <v>5</v>
      </c>
      <c r="E14" s="1">
        <v>19</v>
      </c>
      <c r="F14" s="1">
        <v>4160</v>
      </c>
      <c r="G14" s="1">
        <v>1</v>
      </c>
      <c r="H14" s="1">
        <v>3.84</v>
      </c>
      <c r="I14">
        <v>415</v>
      </c>
      <c r="J14" s="1">
        <v>446</v>
      </c>
      <c r="K14" s="1">
        <v>17.559999999999999</v>
      </c>
      <c r="L14" s="1">
        <v>17</v>
      </c>
      <c r="M14" s="1">
        <v>2</v>
      </c>
      <c r="N14" s="1">
        <v>2</v>
      </c>
      <c r="O14" s="1">
        <f t="shared" si="0"/>
        <v>2</v>
      </c>
      <c r="Q14" s="1" t="s">
        <v>37</v>
      </c>
      <c r="R14" s="1">
        <v>356</v>
      </c>
      <c r="S14" s="1">
        <v>1</v>
      </c>
      <c r="T14" s="1">
        <v>306</v>
      </c>
      <c r="U14" s="1">
        <v>142</v>
      </c>
      <c r="V14" s="1" t="s">
        <v>24</v>
      </c>
      <c r="W14" s="1" t="s">
        <v>25</v>
      </c>
      <c r="Y14" s="28">
        <v>4</v>
      </c>
      <c r="Z14" s="28"/>
      <c r="AA14">
        <v>4</v>
      </c>
      <c r="AB14" s="28"/>
      <c r="AC14">
        <f t="shared" si="1"/>
        <v>4</v>
      </c>
      <c r="AD14">
        <f t="shared" si="2"/>
        <v>2006</v>
      </c>
      <c r="AE14">
        <f t="shared" si="3"/>
        <v>1</v>
      </c>
      <c r="AF14" t="str">
        <f t="shared" si="4"/>
        <v/>
      </c>
      <c r="AG14"/>
      <c r="AH14" s="2">
        <f t="shared" si="5"/>
        <v>1741.8240000000001</v>
      </c>
      <c r="AI14">
        <v>415</v>
      </c>
      <c r="AJ14" s="2" t="s">
        <v>144</v>
      </c>
      <c r="AK14" s="2">
        <f t="shared" si="6"/>
        <v>4</v>
      </c>
    </row>
    <row r="15" spans="1:37" ht="15" x14ac:dyDescent="0.25">
      <c r="A15" s="1" t="s">
        <v>139</v>
      </c>
      <c r="B15" s="1">
        <v>14</v>
      </c>
      <c r="C15" s="1" t="s">
        <v>22</v>
      </c>
      <c r="D15" s="1">
        <v>5</v>
      </c>
      <c r="E15" s="1">
        <v>19</v>
      </c>
      <c r="F15" s="1">
        <v>4160</v>
      </c>
      <c r="G15" s="1">
        <v>2</v>
      </c>
      <c r="H15" s="1">
        <v>4.99</v>
      </c>
      <c r="I15">
        <v>453</v>
      </c>
      <c r="J15" s="1">
        <v>503</v>
      </c>
      <c r="K15" s="1">
        <v>19.8</v>
      </c>
      <c r="L15" s="1">
        <v>19</v>
      </c>
      <c r="M15" s="1">
        <v>2</v>
      </c>
      <c r="N15" s="1">
        <v>2</v>
      </c>
      <c r="O15" s="1">
        <f t="shared" si="0"/>
        <v>2</v>
      </c>
      <c r="Q15" s="1" t="s">
        <v>38</v>
      </c>
      <c r="R15" s="1">
        <v>356</v>
      </c>
      <c r="S15" s="1">
        <v>1</v>
      </c>
      <c r="T15" s="1">
        <v>306</v>
      </c>
      <c r="U15" s="1">
        <v>142</v>
      </c>
      <c r="V15" s="1" t="s">
        <v>24</v>
      </c>
      <c r="W15" s="1" t="s">
        <v>25</v>
      </c>
      <c r="Y15" s="28">
        <v>5</v>
      </c>
      <c r="Z15" s="28"/>
      <c r="AA15">
        <v>5</v>
      </c>
      <c r="AB15" s="28"/>
      <c r="AC15">
        <f t="shared" si="1"/>
        <v>5</v>
      </c>
      <c r="AD15">
        <f t="shared" si="2"/>
        <v>2005</v>
      </c>
      <c r="AE15">
        <f t="shared" si="3"/>
        <v>1</v>
      </c>
      <c r="AF15" t="str">
        <f t="shared" si="4"/>
        <v/>
      </c>
      <c r="AG15"/>
      <c r="AH15" s="2">
        <f t="shared" si="5"/>
        <v>2263.4640000000004</v>
      </c>
      <c r="AI15">
        <v>453</v>
      </c>
      <c r="AJ15" s="2" t="s">
        <v>144</v>
      </c>
      <c r="AK15" s="2">
        <f t="shared" si="6"/>
        <v>5</v>
      </c>
    </row>
    <row r="16" spans="1:37" ht="15" x14ac:dyDescent="0.25">
      <c r="A16" s="1" t="s">
        <v>139</v>
      </c>
      <c r="B16" s="1">
        <v>15</v>
      </c>
      <c r="C16" s="1" t="s">
        <v>22</v>
      </c>
      <c r="D16" s="1">
        <v>6</v>
      </c>
      <c r="E16" s="1">
        <v>1</v>
      </c>
      <c r="F16" s="1">
        <v>2190</v>
      </c>
      <c r="G16" s="1">
        <v>1</v>
      </c>
      <c r="H16" s="1">
        <v>11.5</v>
      </c>
      <c r="I16">
        <v>570</v>
      </c>
      <c r="J16" s="1">
        <v>624</v>
      </c>
      <c r="K16" s="1">
        <v>24.57</v>
      </c>
      <c r="L16" s="1">
        <v>24</v>
      </c>
      <c r="M16" s="1">
        <v>2</v>
      </c>
      <c r="N16" s="1">
        <v>3</v>
      </c>
      <c r="O16" s="1">
        <f t="shared" si="0"/>
        <v>2</v>
      </c>
      <c r="P16" s="1" t="s">
        <v>39</v>
      </c>
      <c r="Q16" s="1" t="s">
        <v>40</v>
      </c>
      <c r="R16" s="1">
        <v>356</v>
      </c>
      <c r="S16" s="1">
        <v>1</v>
      </c>
      <c r="T16" s="1">
        <v>307</v>
      </c>
      <c r="U16" s="1">
        <v>20</v>
      </c>
      <c r="V16" s="1" t="s">
        <v>41</v>
      </c>
      <c r="W16" s="1" t="s">
        <v>25</v>
      </c>
      <c r="Y16" s="28">
        <v>13</v>
      </c>
      <c r="Z16" s="28"/>
      <c r="AA16">
        <v>13</v>
      </c>
      <c r="AB16" s="28"/>
      <c r="AC16">
        <f t="shared" si="1"/>
        <v>13</v>
      </c>
      <c r="AD16">
        <f t="shared" si="2"/>
        <v>1997</v>
      </c>
      <c r="AE16">
        <f t="shared" si="3"/>
        <v>1</v>
      </c>
      <c r="AF16" t="str">
        <f t="shared" si="4"/>
        <v/>
      </c>
      <c r="AG16"/>
      <c r="AH16" s="2">
        <f t="shared" si="5"/>
        <v>5216.4000000000005</v>
      </c>
      <c r="AI16">
        <v>570</v>
      </c>
      <c r="AJ16" s="2" t="s">
        <v>144</v>
      </c>
      <c r="AK16" s="2">
        <f t="shared" si="6"/>
        <v>13</v>
      </c>
    </row>
    <row r="17" spans="1:37" ht="15" x14ac:dyDescent="0.25">
      <c r="A17" s="1" t="s">
        <v>139</v>
      </c>
      <c r="B17" s="1">
        <v>16</v>
      </c>
      <c r="C17" s="1" t="s">
        <v>22</v>
      </c>
      <c r="D17" s="1">
        <v>6</v>
      </c>
      <c r="E17" s="1">
        <v>1</v>
      </c>
      <c r="F17" s="1">
        <v>2192</v>
      </c>
      <c r="G17" s="1">
        <v>1</v>
      </c>
      <c r="H17" s="1">
        <v>4.6619999999999999</v>
      </c>
      <c r="I17">
        <v>429</v>
      </c>
      <c r="J17" s="1">
        <v>468</v>
      </c>
      <c r="K17" s="1">
        <v>18.43</v>
      </c>
      <c r="L17" s="1">
        <v>18</v>
      </c>
      <c r="M17" s="1">
        <v>1</v>
      </c>
      <c r="N17" s="1">
        <v>2</v>
      </c>
      <c r="O17" s="1">
        <f t="shared" si="0"/>
        <v>1</v>
      </c>
      <c r="Q17" s="1" t="s">
        <v>42</v>
      </c>
      <c r="R17" s="1">
        <v>356</v>
      </c>
      <c r="S17" s="1">
        <v>1</v>
      </c>
      <c r="T17" s="1">
        <v>625</v>
      </c>
      <c r="U17" s="1">
        <v>100</v>
      </c>
      <c r="V17" s="1" t="s">
        <v>24</v>
      </c>
      <c r="W17" s="1" t="s">
        <v>43</v>
      </c>
      <c r="Y17" s="28">
        <v>5</v>
      </c>
      <c r="Z17" s="28">
        <v>4</v>
      </c>
      <c r="AA17">
        <v>4</v>
      </c>
      <c r="AB17" s="28">
        <v>4</v>
      </c>
      <c r="AC17">
        <v>4</v>
      </c>
      <c r="AD17">
        <f t="shared" si="2"/>
        <v>2006</v>
      </c>
      <c r="AE17">
        <f t="shared" si="3"/>
        <v>1</v>
      </c>
      <c r="AF17">
        <f t="shared" si="4"/>
        <v>1</v>
      </c>
      <c r="AG17">
        <v>1</v>
      </c>
      <c r="AH17" s="2">
        <f t="shared" si="5"/>
        <v>2114.6831999999999</v>
      </c>
      <c r="AI17">
        <v>429</v>
      </c>
      <c r="AJ17" s="2" t="s">
        <v>144</v>
      </c>
      <c r="AK17" s="2">
        <f t="shared" si="6"/>
        <v>4</v>
      </c>
    </row>
    <row r="18" spans="1:37" ht="15" x14ac:dyDescent="0.25">
      <c r="A18" s="1" t="s">
        <v>139</v>
      </c>
      <c r="B18" s="1">
        <v>17</v>
      </c>
      <c r="C18" s="1" t="s">
        <v>22</v>
      </c>
      <c r="D18" s="1">
        <v>6</v>
      </c>
      <c r="E18" s="1">
        <v>5</v>
      </c>
      <c r="F18" s="1">
        <v>4194</v>
      </c>
      <c r="G18" s="1">
        <v>1</v>
      </c>
      <c r="H18" s="1">
        <v>9</v>
      </c>
      <c r="I18">
        <v>547</v>
      </c>
      <c r="J18" s="1">
        <v>606</v>
      </c>
      <c r="K18" s="1">
        <v>23.86</v>
      </c>
      <c r="L18" s="1">
        <v>23</v>
      </c>
      <c r="M18" s="1">
        <v>2</v>
      </c>
      <c r="N18" s="1">
        <v>3</v>
      </c>
      <c r="O18" s="1">
        <f t="shared" si="0"/>
        <v>2</v>
      </c>
      <c r="Q18" s="1" t="s">
        <v>44</v>
      </c>
      <c r="R18" s="1">
        <v>356</v>
      </c>
      <c r="S18" s="1">
        <v>1</v>
      </c>
      <c r="T18" s="1">
        <v>307</v>
      </c>
      <c r="U18" s="1">
        <v>20</v>
      </c>
      <c r="V18" s="1" t="s">
        <v>41</v>
      </c>
      <c r="W18" s="1" t="s">
        <v>25</v>
      </c>
      <c r="Y18" s="28">
        <v>13</v>
      </c>
      <c r="Z18"/>
      <c r="AA18">
        <v>13</v>
      </c>
      <c r="AB18"/>
      <c r="AC18">
        <f t="shared" ref="AC18:AC24" si="7">IF(Y18="","",IF(Y18=AA18, Y18,""))</f>
        <v>13</v>
      </c>
      <c r="AD18">
        <f t="shared" si="2"/>
        <v>1997</v>
      </c>
      <c r="AE18">
        <f t="shared" si="3"/>
        <v>1</v>
      </c>
      <c r="AF18" t="str">
        <f t="shared" si="4"/>
        <v/>
      </c>
      <c r="AG18"/>
      <c r="AH18" s="2">
        <f t="shared" si="5"/>
        <v>4082.4</v>
      </c>
      <c r="AI18">
        <v>547</v>
      </c>
      <c r="AJ18" s="2" t="s">
        <v>144</v>
      </c>
      <c r="AK18" s="2">
        <f t="shared" si="6"/>
        <v>13</v>
      </c>
    </row>
    <row r="19" spans="1:37" ht="15" x14ac:dyDescent="0.25">
      <c r="A19" s="1" t="s">
        <v>139</v>
      </c>
      <c r="B19" s="1">
        <v>18</v>
      </c>
      <c r="C19" s="1" t="s">
        <v>22</v>
      </c>
      <c r="D19" s="1">
        <v>6</v>
      </c>
      <c r="E19" s="1">
        <v>24</v>
      </c>
      <c r="F19" s="1">
        <v>4214</v>
      </c>
      <c r="G19" s="1">
        <v>1</v>
      </c>
      <c r="I19">
        <v>403</v>
      </c>
      <c r="J19" s="1">
        <v>440</v>
      </c>
      <c r="K19" s="1">
        <v>17.32</v>
      </c>
      <c r="L19" s="1">
        <v>17</v>
      </c>
      <c r="M19" s="1">
        <v>2</v>
      </c>
      <c r="N19" s="1">
        <v>2</v>
      </c>
      <c r="O19" s="1">
        <f t="shared" si="0"/>
        <v>2</v>
      </c>
      <c r="Q19" s="1" t="s">
        <v>45</v>
      </c>
      <c r="R19" s="1">
        <v>356</v>
      </c>
      <c r="S19" s="1">
        <v>1</v>
      </c>
      <c r="T19" s="1">
        <v>307</v>
      </c>
      <c r="U19" s="1">
        <v>20</v>
      </c>
      <c r="V19" s="1" t="s">
        <v>41</v>
      </c>
      <c r="W19" s="1" t="s">
        <v>25</v>
      </c>
      <c r="Y19" s="28">
        <v>5</v>
      </c>
      <c r="Z19" s="28"/>
      <c r="AA19">
        <v>5</v>
      </c>
      <c r="AB19" s="28"/>
      <c r="AC19">
        <f t="shared" si="7"/>
        <v>5</v>
      </c>
      <c r="AD19">
        <f t="shared" si="2"/>
        <v>2005</v>
      </c>
      <c r="AE19">
        <f t="shared" si="3"/>
        <v>1</v>
      </c>
      <c r="AF19" t="str">
        <f t="shared" si="4"/>
        <v/>
      </c>
      <c r="AG19"/>
      <c r="AI19">
        <v>403</v>
      </c>
      <c r="AJ19" s="2" t="s">
        <v>144</v>
      </c>
      <c r="AK19" s="2">
        <f t="shared" si="6"/>
        <v>5</v>
      </c>
    </row>
    <row r="20" spans="1:37" ht="15" x14ac:dyDescent="0.25">
      <c r="A20" s="1" t="s">
        <v>139</v>
      </c>
      <c r="B20" s="1">
        <v>19</v>
      </c>
      <c r="C20" s="1" t="s">
        <v>22</v>
      </c>
      <c r="D20" s="1">
        <v>6</v>
      </c>
      <c r="E20" s="1">
        <v>24</v>
      </c>
      <c r="F20" s="1">
        <v>4214</v>
      </c>
      <c r="G20" s="1">
        <v>2</v>
      </c>
      <c r="I20">
        <v>465</v>
      </c>
      <c r="J20" s="1">
        <v>508</v>
      </c>
      <c r="K20" s="1">
        <v>20</v>
      </c>
      <c r="L20" s="1">
        <v>20</v>
      </c>
      <c r="M20" s="1">
        <v>1</v>
      </c>
      <c r="N20" s="1">
        <v>2</v>
      </c>
      <c r="O20" s="1">
        <f t="shared" si="0"/>
        <v>1</v>
      </c>
      <c r="Q20" s="1" t="s">
        <v>46</v>
      </c>
      <c r="R20" s="1">
        <v>356</v>
      </c>
      <c r="S20" s="1">
        <v>1</v>
      </c>
      <c r="T20" s="1">
        <v>307</v>
      </c>
      <c r="U20" s="1">
        <v>20</v>
      </c>
      <c r="V20" s="1" t="s">
        <v>41</v>
      </c>
      <c r="W20" s="1" t="s">
        <v>25</v>
      </c>
      <c r="Y20" s="28"/>
      <c r="Z20" s="28"/>
      <c r="AA20"/>
      <c r="AB20" s="28"/>
      <c r="AC20" t="str">
        <f t="shared" si="7"/>
        <v/>
      </c>
      <c r="AD20" t="str">
        <f t="shared" si="2"/>
        <v/>
      </c>
      <c r="AE20" t="str">
        <f t="shared" si="3"/>
        <v/>
      </c>
      <c r="AF20" t="str">
        <f t="shared" si="4"/>
        <v/>
      </c>
      <c r="AG20"/>
      <c r="AI20">
        <v>465</v>
      </c>
      <c r="AJ20" s="2" t="s">
        <v>144</v>
      </c>
      <c r="AK20" s="2" t="str">
        <f t="shared" si="6"/>
        <v/>
      </c>
    </row>
    <row r="21" spans="1:37" ht="15" x14ac:dyDescent="0.25">
      <c r="A21" s="1" t="s">
        <v>139</v>
      </c>
      <c r="B21" s="1">
        <v>20</v>
      </c>
      <c r="C21" s="1" t="s">
        <v>22</v>
      </c>
      <c r="D21" s="1">
        <v>6</v>
      </c>
      <c r="E21" s="1">
        <v>24</v>
      </c>
      <c r="F21" s="1">
        <v>4214</v>
      </c>
      <c r="G21" s="1">
        <v>3</v>
      </c>
      <c r="I21">
        <v>471</v>
      </c>
      <c r="J21" s="1">
        <v>522</v>
      </c>
      <c r="K21" s="1">
        <v>20.55</v>
      </c>
      <c r="L21" s="1">
        <v>20</v>
      </c>
      <c r="M21" s="1">
        <v>1</v>
      </c>
      <c r="N21" s="1">
        <v>2</v>
      </c>
      <c r="O21" s="1">
        <f t="shared" si="0"/>
        <v>1</v>
      </c>
      <c r="Q21" s="1" t="s">
        <v>47</v>
      </c>
      <c r="R21" s="1">
        <v>356</v>
      </c>
      <c r="S21" s="1">
        <v>1</v>
      </c>
      <c r="T21" s="1">
        <v>307</v>
      </c>
      <c r="U21" s="1">
        <v>20</v>
      </c>
      <c r="V21" s="1" t="s">
        <v>41</v>
      </c>
      <c r="W21" s="1" t="s">
        <v>25</v>
      </c>
      <c r="Y21" s="28">
        <v>6</v>
      </c>
      <c r="Z21" s="28">
        <v>6</v>
      </c>
      <c r="AA21">
        <v>6</v>
      </c>
      <c r="AB21" s="28">
        <v>5</v>
      </c>
      <c r="AC21">
        <f t="shared" si="7"/>
        <v>6</v>
      </c>
      <c r="AD21">
        <f t="shared" si="2"/>
        <v>2004</v>
      </c>
      <c r="AE21">
        <f t="shared" si="3"/>
        <v>1</v>
      </c>
      <c r="AF21" t="str">
        <f t="shared" si="4"/>
        <v/>
      </c>
      <c r="AG21">
        <v>1</v>
      </c>
      <c r="AI21">
        <v>471</v>
      </c>
      <c r="AJ21" s="2" t="s">
        <v>144</v>
      </c>
      <c r="AK21" s="2">
        <f t="shared" si="6"/>
        <v>6</v>
      </c>
    </row>
    <row r="22" spans="1:37" ht="15" x14ac:dyDescent="0.25">
      <c r="A22" s="1" t="s">
        <v>139</v>
      </c>
      <c r="B22" s="1">
        <v>21</v>
      </c>
      <c r="C22" s="1" t="s">
        <v>22</v>
      </c>
      <c r="D22" s="1">
        <v>6</v>
      </c>
      <c r="E22" s="1">
        <v>24</v>
      </c>
      <c r="F22" s="1">
        <v>4214</v>
      </c>
      <c r="G22" s="1">
        <v>4</v>
      </c>
      <c r="I22">
        <v>556</v>
      </c>
      <c r="J22" s="1">
        <v>620</v>
      </c>
      <c r="K22" s="1">
        <v>24.41</v>
      </c>
      <c r="L22" s="1">
        <v>24</v>
      </c>
      <c r="M22" s="1">
        <v>2</v>
      </c>
      <c r="N22" s="1">
        <v>3</v>
      </c>
      <c r="O22" s="1">
        <f t="shared" si="0"/>
        <v>2</v>
      </c>
      <c r="Q22" s="1" t="s">
        <v>48</v>
      </c>
      <c r="R22" s="1">
        <v>356</v>
      </c>
      <c r="S22" s="1">
        <v>1</v>
      </c>
      <c r="T22" s="1">
        <v>307</v>
      </c>
      <c r="U22" s="1">
        <v>20</v>
      </c>
      <c r="V22" s="1" t="s">
        <v>41</v>
      </c>
      <c r="W22" s="1" t="s">
        <v>25</v>
      </c>
      <c r="Y22" s="28">
        <v>12</v>
      </c>
      <c r="Z22" s="28"/>
      <c r="AA22">
        <v>12</v>
      </c>
      <c r="AB22" s="28"/>
      <c r="AC22">
        <f t="shared" si="7"/>
        <v>12</v>
      </c>
      <c r="AD22">
        <f t="shared" si="2"/>
        <v>1998</v>
      </c>
      <c r="AE22">
        <f t="shared" si="3"/>
        <v>1</v>
      </c>
      <c r="AF22" t="str">
        <f t="shared" si="4"/>
        <v/>
      </c>
      <c r="AG22"/>
      <c r="AI22">
        <v>556</v>
      </c>
      <c r="AJ22" s="2" t="s">
        <v>144</v>
      </c>
      <c r="AK22" s="2">
        <f t="shared" si="6"/>
        <v>12</v>
      </c>
    </row>
    <row r="23" spans="1:37" ht="15" x14ac:dyDescent="0.25">
      <c r="A23" s="1" t="s">
        <v>139</v>
      </c>
      <c r="B23" s="1">
        <v>22</v>
      </c>
      <c r="C23" s="1" t="s">
        <v>22</v>
      </c>
      <c r="D23" s="1">
        <v>6</v>
      </c>
      <c r="E23" s="1">
        <v>24</v>
      </c>
      <c r="F23" s="1">
        <v>4214</v>
      </c>
      <c r="G23" s="1">
        <v>5</v>
      </c>
      <c r="I23">
        <v>378</v>
      </c>
      <c r="J23" s="1">
        <v>415</v>
      </c>
      <c r="K23" s="1">
        <v>16.34</v>
      </c>
      <c r="L23" s="1">
        <v>16</v>
      </c>
      <c r="M23" s="1">
        <v>1</v>
      </c>
      <c r="N23" s="1">
        <v>2</v>
      </c>
      <c r="O23" s="1">
        <f t="shared" si="0"/>
        <v>1</v>
      </c>
      <c r="Q23" s="1" t="s">
        <v>49</v>
      </c>
      <c r="R23" s="1">
        <v>356</v>
      </c>
      <c r="S23" s="1">
        <v>1</v>
      </c>
      <c r="T23" s="1">
        <v>307</v>
      </c>
      <c r="U23" s="1">
        <v>20</v>
      </c>
      <c r="V23" s="1" t="s">
        <v>41</v>
      </c>
      <c r="W23" s="1" t="s">
        <v>25</v>
      </c>
      <c r="Y23" s="28">
        <v>4</v>
      </c>
      <c r="Z23" s="28">
        <v>4</v>
      </c>
      <c r="AA23">
        <v>4</v>
      </c>
      <c r="AB23" s="28">
        <v>4</v>
      </c>
      <c r="AC23">
        <f t="shared" si="7"/>
        <v>4</v>
      </c>
      <c r="AD23">
        <f t="shared" si="2"/>
        <v>2006</v>
      </c>
      <c r="AE23">
        <f t="shared" si="3"/>
        <v>1</v>
      </c>
      <c r="AF23" t="str">
        <f t="shared" si="4"/>
        <v/>
      </c>
      <c r="AG23">
        <v>1</v>
      </c>
      <c r="AI23">
        <v>378</v>
      </c>
      <c r="AJ23" s="2" t="s">
        <v>144</v>
      </c>
      <c r="AK23" s="2">
        <f t="shared" si="6"/>
        <v>4</v>
      </c>
    </row>
    <row r="24" spans="1:37" ht="15" x14ac:dyDescent="0.25">
      <c r="A24" s="1" t="s">
        <v>139</v>
      </c>
      <c r="B24" s="1">
        <v>23</v>
      </c>
      <c r="C24" s="1" t="s">
        <v>22</v>
      </c>
      <c r="D24" s="1">
        <v>6</v>
      </c>
      <c r="E24" s="1">
        <v>24</v>
      </c>
      <c r="F24" s="1">
        <v>4214</v>
      </c>
      <c r="G24" s="1">
        <v>6</v>
      </c>
      <c r="I24">
        <v>522</v>
      </c>
      <c r="J24" s="1">
        <v>575</v>
      </c>
      <c r="K24" s="1">
        <v>22.64</v>
      </c>
      <c r="L24" s="1">
        <v>22</v>
      </c>
      <c r="M24" s="1">
        <v>3</v>
      </c>
      <c r="O24" s="1">
        <f t="shared" si="0"/>
        <v>3</v>
      </c>
      <c r="Q24" s="1" t="s">
        <v>50</v>
      </c>
      <c r="R24" s="1">
        <v>356</v>
      </c>
      <c r="S24" s="1">
        <v>1</v>
      </c>
      <c r="T24" s="1">
        <v>307</v>
      </c>
      <c r="U24" s="1">
        <v>20</v>
      </c>
      <c r="V24" s="1" t="s">
        <v>41</v>
      </c>
      <c r="W24" s="1" t="s">
        <v>25</v>
      </c>
      <c r="Y24" s="28">
        <v>9</v>
      </c>
      <c r="Z24" s="28">
        <v>9</v>
      </c>
      <c r="AA24">
        <v>9</v>
      </c>
      <c r="AB24" s="28">
        <v>9</v>
      </c>
      <c r="AC24">
        <f t="shared" si="7"/>
        <v>9</v>
      </c>
      <c r="AD24">
        <f t="shared" si="2"/>
        <v>2001</v>
      </c>
      <c r="AE24">
        <f t="shared" si="3"/>
        <v>1</v>
      </c>
      <c r="AF24" t="str">
        <f t="shared" si="4"/>
        <v/>
      </c>
      <c r="AG24">
        <v>1</v>
      </c>
      <c r="AI24">
        <v>522</v>
      </c>
      <c r="AJ24" s="2" t="s">
        <v>144</v>
      </c>
      <c r="AK24" s="2">
        <f t="shared" si="6"/>
        <v>9</v>
      </c>
    </row>
    <row r="25" spans="1:37" ht="15" x14ac:dyDescent="0.25">
      <c r="A25" s="1" t="s">
        <v>139</v>
      </c>
      <c r="B25" s="1">
        <v>24</v>
      </c>
      <c r="C25" s="1" t="s">
        <v>22</v>
      </c>
      <c r="D25" s="1">
        <v>6</v>
      </c>
      <c r="E25" s="1">
        <v>24</v>
      </c>
      <c r="F25" s="1">
        <v>4214</v>
      </c>
      <c r="G25" s="1">
        <v>7</v>
      </c>
      <c r="I25">
        <v>502</v>
      </c>
      <c r="J25" s="1">
        <v>553</v>
      </c>
      <c r="K25" s="1"/>
      <c r="L25" s="1">
        <v>21</v>
      </c>
      <c r="M25" s="1">
        <v>2</v>
      </c>
      <c r="N25" s="1">
        <v>2</v>
      </c>
      <c r="O25" s="1">
        <f t="shared" si="0"/>
        <v>2</v>
      </c>
      <c r="Q25" s="1" t="s">
        <v>51</v>
      </c>
      <c r="R25" s="1">
        <v>356</v>
      </c>
      <c r="S25" s="1">
        <v>1</v>
      </c>
      <c r="T25" s="1">
        <v>307</v>
      </c>
      <c r="U25" s="1">
        <v>20</v>
      </c>
      <c r="V25" s="1" t="s">
        <v>41</v>
      </c>
      <c r="W25" s="1" t="s">
        <v>25</v>
      </c>
      <c r="Y25" s="28">
        <v>14</v>
      </c>
      <c r="Z25" s="28">
        <v>16</v>
      </c>
      <c r="AA25">
        <v>13</v>
      </c>
      <c r="AB25" s="28">
        <v>16</v>
      </c>
      <c r="AC25">
        <v>16</v>
      </c>
      <c r="AD25">
        <f t="shared" si="2"/>
        <v>1994</v>
      </c>
      <c r="AE25">
        <f t="shared" si="3"/>
        <v>1</v>
      </c>
      <c r="AF25">
        <f t="shared" si="4"/>
        <v>1</v>
      </c>
      <c r="AG25">
        <v>1</v>
      </c>
      <c r="AI25">
        <v>502</v>
      </c>
      <c r="AJ25" s="2" t="s">
        <v>144</v>
      </c>
      <c r="AK25" s="2">
        <f t="shared" si="6"/>
        <v>16</v>
      </c>
    </row>
    <row r="26" spans="1:37" ht="15" x14ac:dyDescent="0.25">
      <c r="A26" s="1" t="s">
        <v>139</v>
      </c>
      <c r="B26" s="1">
        <v>25</v>
      </c>
      <c r="C26" s="1" t="s">
        <v>22</v>
      </c>
      <c r="D26" s="1">
        <v>7</v>
      </c>
      <c r="E26" s="1">
        <v>6</v>
      </c>
      <c r="F26" s="1">
        <v>2282</v>
      </c>
      <c r="G26" s="1">
        <v>1</v>
      </c>
      <c r="H26" s="1">
        <v>3.46</v>
      </c>
      <c r="I26">
        <v>385</v>
      </c>
      <c r="J26" s="1">
        <v>427</v>
      </c>
      <c r="K26" s="1">
        <v>16.809999999999999</v>
      </c>
      <c r="L26" s="1">
        <v>16</v>
      </c>
      <c r="M26" s="1">
        <v>2</v>
      </c>
      <c r="N26" s="1">
        <v>2</v>
      </c>
      <c r="O26" s="1">
        <f t="shared" si="0"/>
        <v>2</v>
      </c>
      <c r="Q26" s="1" t="s">
        <v>52</v>
      </c>
      <c r="R26" s="1">
        <v>356</v>
      </c>
      <c r="S26" s="1">
        <v>1</v>
      </c>
      <c r="T26" s="1">
        <v>307</v>
      </c>
      <c r="U26" s="1">
        <v>142</v>
      </c>
      <c r="V26" s="1" t="s">
        <v>24</v>
      </c>
      <c r="W26" s="1" t="s">
        <v>25</v>
      </c>
      <c r="Y26" s="28">
        <v>2</v>
      </c>
      <c r="Z26"/>
      <c r="AA26">
        <v>2</v>
      </c>
      <c r="AB26"/>
      <c r="AC26">
        <f t="shared" ref="AC26:AC50" si="8">IF(Y26="","",IF(Y26=AA26, Y26,""))</f>
        <v>2</v>
      </c>
      <c r="AD26">
        <f t="shared" si="2"/>
        <v>2008</v>
      </c>
      <c r="AE26">
        <f t="shared" si="3"/>
        <v>1</v>
      </c>
      <c r="AF26" t="str">
        <f t="shared" si="4"/>
        <v/>
      </c>
      <c r="AG26"/>
      <c r="AH26" s="2">
        <f>453.6*H26</f>
        <v>1569.4560000000001</v>
      </c>
      <c r="AI26">
        <v>385</v>
      </c>
      <c r="AJ26" s="2" t="s">
        <v>144</v>
      </c>
      <c r="AK26" s="2">
        <f t="shared" si="6"/>
        <v>2</v>
      </c>
    </row>
    <row r="27" spans="1:37" ht="15" x14ac:dyDescent="0.25">
      <c r="A27" s="1" t="s">
        <v>139</v>
      </c>
      <c r="B27" s="1">
        <v>26</v>
      </c>
      <c r="C27" s="1" t="s">
        <v>22</v>
      </c>
      <c r="D27" s="1">
        <v>7</v>
      </c>
      <c r="E27" s="1">
        <v>6</v>
      </c>
      <c r="F27" s="1">
        <v>2282</v>
      </c>
      <c r="G27" s="1">
        <v>2</v>
      </c>
      <c r="H27" s="1">
        <v>2.06</v>
      </c>
      <c r="I27">
        <v>331</v>
      </c>
      <c r="J27" s="1">
        <v>362</v>
      </c>
      <c r="K27" s="1">
        <v>14.25</v>
      </c>
      <c r="L27" s="1">
        <v>14</v>
      </c>
      <c r="M27" s="1">
        <v>2</v>
      </c>
      <c r="N27" s="1">
        <v>2</v>
      </c>
      <c r="O27" s="1">
        <f t="shared" si="0"/>
        <v>2</v>
      </c>
      <c r="Q27" s="1" t="s">
        <v>53</v>
      </c>
      <c r="R27" s="1">
        <v>356</v>
      </c>
      <c r="S27" s="1">
        <v>1</v>
      </c>
      <c r="T27" s="1">
        <v>307</v>
      </c>
      <c r="U27" s="1">
        <v>142</v>
      </c>
      <c r="V27" s="1" t="s">
        <v>24</v>
      </c>
      <c r="W27" s="1" t="s">
        <v>25</v>
      </c>
      <c r="Y27" s="28">
        <v>3</v>
      </c>
      <c r="Z27" s="28"/>
      <c r="AA27">
        <v>3</v>
      </c>
      <c r="AB27" s="28"/>
      <c r="AC27">
        <f t="shared" si="8"/>
        <v>3</v>
      </c>
      <c r="AD27">
        <f t="shared" si="2"/>
        <v>2007</v>
      </c>
      <c r="AE27">
        <f t="shared" si="3"/>
        <v>1</v>
      </c>
      <c r="AF27" t="str">
        <f t="shared" si="4"/>
        <v/>
      </c>
      <c r="AG27"/>
      <c r="AH27" s="2">
        <f>453.6*H27</f>
        <v>934.41600000000005</v>
      </c>
      <c r="AI27">
        <v>331</v>
      </c>
      <c r="AJ27" s="2" t="s">
        <v>144</v>
      </c>
      <c r="AK27" s="2">
        <f t="shared" si="6"/>
        <v>3</v>
      </c>
    </row>
    <row r="28" spans="1:37" ht="15" x14ac:dyDescent="0.25">
      <c r="A28" s="1" t="s">
        <v>139</v>
      </c>
      <c r="B28" s="1">
        <v>27</v>
      </c>
      <c r="C28" s="1" t="s">
        <v>22</v>
      </c>
      <c r="D28" s="1">
        <v>7</v>
      </c>
      <c r="E28" s="1">
        <v>6</v>
      </c>
      <c r="F28" s="1">
        <v>2282</v>
      </c>
      <c r="G28" s="1">
        <v>3</v>
      </c>
      <c r="H28" s="1">
        <v>1.84</v>
      </c>
      <c r="I28">
        <v>318</v>
      </c>
      <c r="J28" s="1">
        <v>342</v>
      </c>
      <c r="K28" s="1">
        <v>13.46</v>
      </c>
      <c r="L28" s="1">
        <v>13</v>
      </c>
      <c r="M28" s="1">
        <v>2</v>
      </c>
      <c r="N28" s="1">
        <v>2</v>
      </c>
      <c r="O28" s="1">
        <f t="shared" si="0"/>
        <v>2</v>
      </c>
      <c r="Q28" s="1" t="s">
        <v>54</v>
      </c>
      <c r="R28" s="1">
        <v>356</v>
      </c>
      <c r="S28" s="1">
        <v>1</v>
      </c>
      <c r="T28" s="1">
        <v>307</v>
      </c>
      <c r="U28" s="1">
        <v>142</v>
      </c>
      <c r="V28" s="1" t="s">
        <v>24</v>
      </c>
      <c r="W28" s="1" t="s">
        <v>25</v>
      </c>
      <c r="Y28" s="28">
        <v>3</v>
      </c>
      <c r="Z28" s="28">
        <v>3</v>
      </c>
      <c r="AA28">
        <v>3</v>
      </c>
      <c r="AB28" s="28">
        <v>3</v>
      </c>
      <c r="AC28">
        <f t="shared" si="8"/>
        <v>3</v>
      </c>
      <c r="AD28">
        <f t="shared" si="2"/>
        <v>2007</v>
      </c>
      <c r="AE28">
        <f t="shared" si="3"/>
        <v>1</v>
      </c>
      <c r="AF28" t="str">
        <f t="shared" si="4"/>
        <v/>
      </c>
      <c r="AG28">
        <v>1</v>
      </c>
      <c r="AH28" s="2">
        <f>453.6*H28</f>
        <v>834.62400000000002</v>
      </c>
      <c r="AI28">
        <v>318</v>
      </c>
      <c r="AJ28" s="2" t="s">
        <v>144</v>
      </c>
      <c r="AK28" s="2">
        <f t="shared" si="6"/>
        <v>3</v>
      </c>
    </row>
    <row r="29" spans="1:37" ht="15" x14ac:dyDescent="0.25">
      <c r="A29" s="1" t="s">
        <v>139</v>
      </c>
      <c r="B29" s="1">
        <v>28</v>
      </c>
      <c r="C29" s="1" t="s">
        <v>22</v>
      </c>
      <c r="D29" s="1">
        <v>7</v>
      </c>
      <c r="E29" s="1">
        <v>8</v>
      </c>
      <c r="F29" s="1">
        <v>201</v>
      </c>
      <c r="G29" s="1">
        <v>1</v>
      </c>
      <c r="I29">
        <v>536</v>
      </c>
      <c r="J29" s="1">
        <v>595</v>
      </c>
      <c r="K29" s="1">
        <v>23.43</v>
      </c>
      <c r="L29" s="1">
        <v>23</v>
      </c>
      <c r="M29" s="1">
        <v>2</v>
      </c>
      <c r="O29" s="1">
        <f t="shared" si="0"/>
        <v>2</v>
      </c>
      <c r="Q29" s="1" t="s">
        <v>55</v>
      </c>
      <c r="R29" s="1">
        <v>356</v>
      </c>
      <c r="S29" s="1">
        <v>1</v>
      </c>
      <c r="T29" s="1">
        <v>306</v>
      </c>
      <c r="U29" s="1">
        <v>20</v>
      </c>
      <c r="V29" s="1" t="s">
        <v>41</v>
      </c>
      <c r="W29" s="1" t="s">
        <v>25</v>
      </c>
      <c r="Y29" s="28">
        <v>13</v>
      </c>
      <c r="Z29" s="28"/>
      <c r="AA29">
        <v>13</v>
      </c>
      <c r="AB29" s="28"/>
      <c r="AC29">
        <f t="shared" si="8"/>
        <v>13</v>
      </c>
      <c r="AD29">
        <f t="shared" si="2"/>
        <v>1997</v>
      </c>
      <c r="AE29">
        <f t="shared" si="3"/>
        <v>1</v>
      </c>
      <c r="AF29" t="str">
        <f t="shared" si="4"/>
        <v/>
      </c>
      <c r="AG29"/>
      <c r="AI29">
        <v>536</v>
      </c>
      <c r="AJ29" s="2" t="s">
        <v>144</v>
      </c>
      <c r="AK29" s="2">
        <f t="shared" si="6"/>
        <v>13</v>
      </c>
    </row>
    <row r="30" spans="1:37" ht="15" x14ac:dyDescent="0.25">
      <c r="A30" s="1" t="s">
        <v>139</v>
      </c>
      <c r="B30" s="1">
        <v>29</v>
      </c>
      <c r="C30" s="1" t="s">
        <v>22</v>
      </c>
      <c r="D30" s="1">
        <v>7</v>
      </c>
      <c r="E30" s="1">
        <v>8</v>
      </c>
      <c r="F30" s="1">
        <v>201</v>
      </c>
      <c r="G30" s="1">
        <v>2</v>
      </c>
      <c r="I30">
        <v>487</v>
      </c>
      <c r="J30" s="1">
        <v>550</v>
      </c>
      <c r="K30" s="1"/>
      <c r="L30" s="1">
        <v>21</v>
      </c>
      <c r="M30" s="1">
        <v>2</v>
      </c>
      <c r="N30" s="1">
        <v>3</v>
      </c>
      <c r="O30" s="1">
        <f t="shared" si="0"/>
        <v>2</v>
      </c>
      <c r="Q30" s="1" t="s">
        <v>56</v>
      </c>
      <c r="R30" s="1">
        <v>356</v>
      </c>
      <c r="S30" s="1">
        <v>1</v>
      </c>
      <c r="T30" s="1">
        <v>306</v>
      </c>
      <c r="U30" s="1">
        <v>20</v>
      </c>
      <c r="V30" s="1" t="s">
        <v>41</v>
      </c>
      <c r="W30" s="1" t="s">
        <v>25</v>
      </c>
      <c r="Y30" s="28">
        <v>14</v>
      </c>
      <c r="Z30" s="28"/>
      <c r="AA30">
        <v>14</v>
      </c>
      <c r="AB30" s="28"/>
      <c r="AC30">
        <f t="shared" si="8"/>
        <v>14</v>
      </c>
      <c r="AD30">
        <f t="shared" si="2"/>
        <v>1996</v>
      </c>
      <c r="AE30">
        <f t="shared" si="3"/>
        <v>1</v>
      </c>
      <c r="AF30" t="str">
        <f t="shared" si="4"/>
        <v/>
      </c>
      <c r="AG30"/>
      <c r="AI30">
        <v>487</v>
      </c>
      <c r="AJ30" s="2" t="s">
        <v>144</v>
      </c>
      <c r="AK30" s="2">
        <f t="shared" si="6"/>
        <v>14</v>
      </c>
    </row>
    <row r="31" spans="1:37" ht="15" x14ac:dyDescent="0.25">
      <c r="A31" s="1" t="s">
        <v>139</v>
      </c>
      <c r="B31" s="1">
        <v>30</v>
      </c>
      <c r="C31" s="1" t="s">
        <v>22</v>
      </c>
      <c r="D31" s="1">
        <v>7</v>
      </c>
      <c r="E31" s="1">
        <v>8</v>
      </c>
      <c r="F31" s="1">
        <v>201</v>
      </c>
      <c r="G31" s="1">
        <v>3</v>
      </c>
      <c r="I31">
        <v>462</v>
      </c>
      <c r="J31" s="1">
        <v>519</v>
      </c>
      <c r="K31" s="1">
        <v>20.43</v>
      </c>
      <c r="L31" s="1">
        <v>20</v>
      </c>
      <c r="M31" s="1">
        <v>2</v>
      </c>
      <c r="O31" s="1">
        <f t="shared" si="0"/>
        <v>2</v>
      </c>
      <c r="Q31" s="1" t="s">
        <v>57</v>
      </c>
      <c r="R31" s="1">
        <v>356</v>
      </c>
      <c r="S31" s="1">
        <v>1</v>
      </c>
      <c r="T31" s="1">
        <v>306</v>
      </c>
      <c r="U31" s="1">
        <v>20</v>
      </c>
      <c r="V31" s="1" t="s">
        <v>41</v>
      </c>
      <c r="W31" s="1" t="s">
        <v>25</v>
      </c>
      <c r="Y31" s="28">
        <v>9</v>
      </c>
      <c r="Z31" s="28"/>
      <c r="AA31">
        <v>9</v>
      </c>
      <c r="AB31" s="28"/>
      <c r="AC31">
        <f t="shared" si="8"/>
        <v>9</v>
      </c>
      <c r="AD31">
        <f t="shared" si="2"/>
        <v>2001</v>
      </c>
      <c r="AE31">
        <f t="shared" si="3"/>
        <v>1</v>
      </c>
      <c r="AF31" t="str">
        <f t="shared" si="4"/>
        <v/>
      </c>
      <c r="AG31"/>
      <c r="AI31">
        <v>462</v>
      </c>
      <c r="AJ31" s="2" t="s">
        <v>144</v>
      </c>
      <c r="AK31" s="2">
        <f t="shared" si="6"/>
        <v>9</v>
      </c>
    </row>
    <row r="32" spans="1:37" ht="15" x14ac:dyDescent="0.25">
      <c r="A32" s="1" t="s">
        <v>139</v>
      </c>
      <c r="B32" s="1">
        <v>31</v>
      </c>
      <c r="C32" s="1" t="s">
        <v>22</v>
      </c>
      <c r="D32" s="1">
        <v>7</v>
      </c>
      <c r="E32" s="1">
        <v>8</v>
      </c>
      <c r="F32" s="1">
        <v>201</v>
      </c>
      <c r="G32" s="1">
        <v>4</v>
      </c>
      <c r="I32">
        <v>405</v>
      </c>
      <c r="J32" s="1">
        <v>446</v>
      </c>
      <c r="K32" s="1">
        <v>17.559999999999999</v>
      </c>
      <c r="L32" s="1">
        <v>17</v>
      </c>
      <c r="M32" s="1">
        <v>2</v>
      </c>
      <c r="O32" s="1">
        <f t="shared" si="0"/>
        <v>2</v>
      </c>
      <c r="Q32" s="1" t="s">
        <v>58</v>
      </c>
      <c r="R32" s="1">
        <v>356</v>
      </c>
      <c r="S32" s="1">
        <v>1</v>
      </c>
      <c r="T32" s="1">
        <v>306</v>
      </c>
      <c r="U32" s="1">
        <v>20</v>
      </c>
      <c r="V32" s="1" t="s">
        <v>41</v>
      </c>
      <c r="W32" s="1" t="s">
        <v>25</v>
      </c>
      <c r="Y32" s="28">
        <v>4</v>
      </c>
      <c r="Z32" s="28">
        <v>4</v>
      </c>
      <c r="AA32">
        <v>4</v>
      </c>
      <c r="AB32" s="28">
        <v>4</v>
      </c>
      <c r="AC32">
        <f t="shared" si="8"/>
        <v>4</v>
      </c>
      <c r="AD32">
        <f t="shared" si="2"/>
        <v>2006</v>
      </c>
      <c r="AE32">
        <f t="shared" si="3"/>
        <v>1</v>
      </c>
      <c r="AF32" t="str">
        <f t="shared" si="4"/>
        <v/>
      </c>
      <c r="AG32">
        <v>1</v>
      </c>
      <c r="AI32">
        <v>405</v>
      </c>
      <c r="AJ32" s="2" t="s">
        <v>144</v>
      </c>
      <c r="AK32" s="2">
        <f t="shared" si="6"/>
        <v>4</v>
      </c>
    </row>
    <row r="33" spans="1:37" ht="15" x14ac:dyDescent="0.25">
      <c r="A33" s="1" t="s">
        <v>139</v>
      </c>
      <c r="B33" s="1">
        <v>32</v>
      </c>
      <c r="C33" s="1" t="s">
        <v>22</v>
      </c>
      <c r="D33" s="1">
        <v>7</v>
      </c>
      <c r="E33" s="1">
        <v>10</v>
      </c>
      <c r="F33" s="1">
        <v>200</v>
      </c>
      <c r="G33" s="1">
        <v>1</v>
      </c>
      <c r="I33">
        <v>575</v>
      </c>
      <c r="J33" s="1">
        <v>650</v>
      </c>
      <c r="K33" s="1"/>
      <c r="L33" s="1">
        <v>25</v>
      </c>
      <c r="M33" s="1">
        <v>2</v>
      </c>
      <c r="O33" s="1">
        <f t="shared" si="0"/>
        <v>2</v>
      </c>
      <c r="Q33" s="1" t="s">
        <v>59</v>
      </c>
      <c r="R33" s="1">
        <v>356</v>
      </c>
      <c r="S33" s="1">
        <v>1</v>
      </c>
      <c r="T33" s="1">
        <v>306</v>
      </c>
      <c r="U33" s="1">
        <v>20</v>
      </c>
      <c r="V33" s="1" t="s">
        <v>41</v>
      </c>
      <c r="W33" s="1" t="s">
        <v>25</v>
      </c>
      <c r="Y33" s="28">
        <v>13</v>
      </c>
      <c r="Z33" s="28"/>
      <c r="AA33">
        <v>13</v>
      </c>
      <c r="AB33" s="28"/>
      <c r="AC33">
        <f t="shared" si="8"/>
        <v>13</v>
      </c>
      <c r="AD33">
        <f t="shared" si="2"/>
        <v>1997</v>
      </c>
      <c r="AE33">
        <f t="shared" si="3"/>
        <v>1</v>
      </c>
      <c r="AF33" t="str">
        <f t="shared" si="4"/>
        <v/>
      </c>
      <c r="AG33"/>
      <c r="AI33">
        <v>575</v>
      </c>
      <c r="AJ33" s="2" t="s">
        <v>144</v>
      </c>
      <c r="AK33" s="2">
        <f t="shared" si="6"/>
        <v>13</v>
      </c>
    </row>
    <row r="34" spans="1:37" ht="15" x14ac:dyDescent="0.25">
      <c r="A34" s="1" t="s">
        <v>139</v>
      </c>
      <c r="B34" s="1">
        <v>33</v>
      </c>
      <c r="C34" s="1" t="s">
        <v>22</v>
      </c>
      <c r="D34" s="1">
        <v>7</v>
      </c>
      <c r="E34" s="1">
        <v>10</v>
      </c>
      <c r="F34" s="1">
        <v>200</v>
      </c>
      <c r="G34" s="1">
        <v>2</v>
      </c>
      <c r="I34">
        <v>512</v>
      </c>
      <c r="J34" s="1">
        <v>578</v>
      </c>
      <c r="K34" s="1">
        <v>22.76</v>
      </c>
      <c r="L34" s="1">
        <v>22</v>
      </c>
      <c r="M34" s="1">
        <v>2</v>
      </c>
      <c r="O34" s="1">
        <f t="shared" ref="O34:O65" si="9">M34</f>
        <v>2</v>
      </c>
      <c r="Q34" s="1" t="s">
        <v>60</v>
      </c>
      <c r="R34" s="1">
        <v>356</v>
      </c>
      <c r="S34" s="1">
        <v>1</v>
      </c>
      <c r="T34" s="1">
        <v>306</v>
      </c>
      <c r="U34" s="1">
        <v>20</v>
      </c>
      <c r="V34" s="1" t="s">
        <v>41</v>
      </c>
      <c r="W34" s="1" t="s">
        <v>25</v>
      </c>
      <c r="Y34" s="28">
        <v>13</v>
      </c>
      <c r="Z34"/>
      <c r="AA34">
        <v>13</v>
      </c>
      <c r="AB34"/>
      <c r="AC34">
        <f t="shared" si="8"/>
        <v>13</v>
      </c>
      <c r="AD34">
        <f t="shared" ref="AD34:AD65" si="10">IF(AC34="","",A34-AC34)</f>
        <v>1997</v>
      </c>
      <c r="AE34">
        <f t="shared" ref="AE34:AE65" si="11">IF(Y34="","",IF(AA34="","",1))</f>
        <v>1</v>
      </c>
      <c r="AF34" t="str">
        <f t="shared" ref="AF34:AF65" si="12">IF(Y34="","",IF(AA34="","",IF(Y34=AA34,"",1)))</f>
        <v/>
      </c>
      <c r="AG34"/>
      <c r="AI34">
        <v>512</v>
      </c>
      <c r="AJ34" s="2" t="s">
        <v>144</v>
      </c>
      <c r="AK34" s="2">
        <f t="shared" ref="AK34:AK65" si="13">AC34</f>
        <v>13</v>
      </c>
    </row>
    <row r="35" spans="1:37" ht="15" x14ac:dyDescent="0.25">
      <c r="A35" s="1" t="s">
        <v>139</v>
      </c>
      <c r="B35" s="1">
        <v>34</v>
      </c>
      <c r="C35" s="1" t="s">
        <v>22</v>
      </c>
      <c r="D35" s="1">
        <v>7</v>
      </c>
      <c r="E35" s="1">
        <v>10</v>
      </c>
      <c r="F35" s="1">
        <v>200</v>
      </c>
      <c r="G35" s="1">
        <v>3</v>
      </c>
      <c r="I35">
        <v>526</v>
      </c>
      <c r="J35" s="1">
        <v>585</v>
      </c>
      <c r="K35" s="1">
        <v>23.03</v>
      </c>
      <c r="L35" s="1">
        <v>23</v>
      </c>
      <c r="M35" s="1">
        <v>2</v>
      </c>
      <c r="O35" s="1">
        <f t="shared" si="9"/>
        <v>2</v>
      </c>
      <c r="Q35" s="1" t="s">
        <v>61</v>
      </c>
      <c r="R35" s="1">
        <v>356</v>
      </c>
      <c r="S35" s="1">
        <v>1</v>
      </c>
      <c r="T35" s="1">
        <v>306</v>
      </c>
      <c r="U35" s="1">
        <v>20</v>
      </c>
      <c r="V35" s="1" t="s">
        <v>41</v>
      </c>
      <c r="W35" s="1" t="s">
        <v>25</v>
      </c>
      <c r="Y35" s="28">
        <v>8</v>
      </c>
      <c r="Z35" s="28"/>
      <c r="AA35">
        <v>8</v>
      </c>
      <c r="AB35" s="28"/>
      <c r="AC35">
        <f t="shared" si="8"/>
        <v>8</v>
      </c>
      <c r="AD35">
        <f t="shared" si="10"/>
        <v>2002</v>
      </c>
      <c r="AE35">
        <f t="shared" si="11"/>
        <v>1</v>
      </c>
      <c r="AF35" t="str">
        <f t="shared" si="12"/>
        <v/>
      </c>
      <c r="AG35"/>
      <c r="AI35">
        <v>526</v>
      </c>
      <c r="AJ35" s="2" t="s">
        <v>144</v>
      </c>
      <c r="AK35" s="2">
        <f t="shared" si="13"/>
        <v>8</v>
      </c>
    </row>
    <row r="36" spans="1:37" ht="15" x14ac:dyDescent="0.25">
      <c r="A36" s="1" t="s">
        <v>139</v>
      </c>
      <c r="B36" s="1">
        <v>35</v>
      </c>
      <c r="C36" s="1" t="s">
        <v>22</v>
      </c>
      <c r="D36" s="1">
        <v>7</v>
      </c>
      <c r="E36" s="1">
        <v>10</v>
      </c>
      <c r="F36" s="1">
        <v>200</v>
      </c>
      <c r="G36" s="1">
        <v>4</v>
      </c>
      <c r="I36">
        <v>546</v>
      </c>
      <c r="J36" s="1">
        <v>602</v>
      </c>
      <c r="K36" s="1">
        <v>23.7</v>
      </c>
      <c r="L36" s="1">
        <v>23</v>
      </c>
      <c r="M36" s="1">
        <v>2</v>
      </c>
      <c r="O36" s="1">
        <f t="shared" si="9"/>
        <v>2</v>
      </c>
      <c r="Q36" s="1" t="s">
        <v>62</v>
      </c>
      <c r="R36" s="1">
        <v>356</v>
      </c>
      <c r="S36" s="1">
        <v>1</v>
      </c>
      <c r="T36" s="1">
        <v>306</v>
      </c>
      <c r="U36" s="1">
        <v>20</v>
      </c>
      <c r="V36" s="1" t="s">
        <v>41</v>
      </c>
      <c r="W36" s="1" t="s">
        <v>25</v>
      </c>
      <c r="Y36" s="28">
        <v>8</v>
      </c>
      <c r="Z36" s="28"/>
      <c r="AA36">
        <v>8</v>
      </c>
      <c r="AB36" s="28"/>
      <c r="AC36">
        <f t="shared" si="8"/>
        <v>8</v>
      </c>
      <c r="AD36">
        <f t="shared" si="10"/>
        <v>2002</v>
      </c>
      <c r="AE36">
        <f t="shared" si="11"/>
        <v>1</v>
      </c>
      <c r="AF36" t="str">
        <f t="shared" si="12"/>
        <v/>
      </c>
      <c r="AG36"/>
      <c r="AI36">
        <v>546</v>
      </c>
      <c r="AJ36" s="2" t="s">
        <v>144</v>
      </c>
      <c r="AK36" s="2">
        <f t="shared" si="13"/>
        <v>8</v>
      </c>
    </row>
    <row r="37" spans="1:37" ht="15" x14ac:dyDescent="0.25">
      <c r="A37" s="1" t="s">
        <v>139</v>
      </c>
      <c r="B37" s="1">
        <v>36</v>
      </c>
      <c r="C37" s="1" t="s">
        <v>22</v>
      </c>
      <c r="D37" s="1">
        <v>7</v>
      </c>
      <c r="E37" s="1">
        <v>15</v>
      </c>
      <c r="F37" s="1">
        <v>4233</v>
      </c>
      <c r="G37" s="1">
        <v>1</v>
      </c>
      <c r="I37">
        <v>611</v>
      </c>
      <c r="J37" s="1">
        <v>672</v>
      </c>
      <c r="K37" s="1">
        <v>26.46</v>
      </c>
      <c r="L37" s="1">
        <v>26</v>
      </c>
      <c r="M37" s="1">
        <v>1</v>
      </c>
      <c r="N37" s="1">
        <v>2</v>
      </c>
      <c r="O37" s="1">
        <f t="shared" si="9"/>
        <v>1</v>
      </c>
      <c r="Q37" s="1" t="s">
        <v>63</v>
      </c>
      <c r="R37" s="1">
        <v>356</v>
      </c>
      <c r="S37" s="1">
        <v>1</v>
      </c>
      <c r="T37" s="1">
        <v>307</v>
      </c>
      <c r="U37" s="1">
        <v>20</v>
      </c>
      <c r="V37" s="1" t="s">
        <v>41</v>
      </c>
      <c r="W37" s="1" t="s">
        <v>25</v>
      </c>
      <c r="Y37" s="28">
        <v>28</v>
      </c>
      <c r="Z37" s="28">
        <v>28</v>
      </c>
      <c r="AA37">
        <v>28</v>
      </c>
      <c r="AB37" s="28">
        <v>28</v>
      </c>
      <c r="AC37">
        <f t="shared" si="8"/>
        <v>28</v>
      </c>
      <c r="AD37">
        <f t="shared" si="10"/>
        <v>1982</v>
      </c>
      <c r="AE37">
        <f t="shared" si="11"/>
        <v>1</v>
      </c>
      <c r="AF37" t="str">
        <f t="shared" si="12"/>
        <v/>
      </c>
      <c r="AG37">
        <v>1</v>
      </c>
      <c r="AI37">
        <v>611</v>
      </c>
      <c r="AJ37" s="2" t="s">
        <v>144</v>
      </c>
      <c r="AK37" s="2">
        <f t="shared" si="13"/>
        <v>28</v>
      </c>
    </row>
    <row r="38" spans="1:37" ht="15" x14ac:dyDescent="0.25">
      <c r="A38" s="1" t="s">
        <v>139</v>
      </c>
      <c r="B38" s="1">
        <v>37</v>
      </c>
      <c r="C38" s="1" t="s">
        <v>22</v>
      </c>
      <c r="D38" s="1">
        <v>7</v>
      </c>
      <c r="E38" s="1">
        <v>15</v>
      </c>
      <c r="F38" s="1">
        <v>4233</v>
      </c>
      <c r="G38" s="1">
        <v>2</v>
      </c>
      <c r="I38">
        <v>536</v>
      </c>
      <c r="J38" s="1">
        <v>590</v>
      </c>
      <c r="K38" s="1">
        <v>23.23</v>
      </c>
      <c r="L38" s="1">
        <v>23</v>
      </c>
      <c r="M38" s="1">
        <v>1</v>
      </c>
      <c r="N38" s="1">
        <v>2</v>
      </c>
      <c r="O38" s="1">
        <f t="shared" si="9"/>
        <v>1</v>
      </c>
      <c r="Q38" s="1" t="s">
        <v>64</v>
      </c>
      <c r="R38" s="1">
        <v>356</v>
      </c>
      <c r="S38" s="1">
        <v>1</v>
      </c>
      <c r="T38" s="1">
        <v>307</v>
      </c>
      <c r="U38" s="1">
        <v>20</v>
      </c>
      <c r="V38" s="1" t="s">
        <v>41</v>
      </c>
      <c r="W38" s="1" t="s">
        <v>25</v>
      </c>
      <c r="Y38" s="28">
        <v>14</v>
      </c>
      <c r="Z38" s="28">
        <v>14</v>
      </c>
      <c r="AA38">
        <v>14</v>
      </c>
      <c r="AB38" s="28">
        <v>14</v>
      </c>
      <c r="AC38">
        <f t="shared" si="8"/>
        <v>14</v>
      </c>
      <c r="AD38">
        <f t="shared" si="10"/>
        <v>1996</v>
      </c>
      <c r="AE38">
        <f t="shared" si="11"/>
        <v>1</v>
      </c>
      <c r="AF38" t="str">
        <f t="shared" si="12"/>
        <v/>
      </c>
      <c r="AG38">
        <v>1</v>
      </c>
      <c r="AI38">
        <v>536</v>
      </c>
      <c r="AJ38" s="2" t="s">
        <v>144</v>
      </c>
      <c r="AK38" s="2">
        <f t="shared" si="13"/>
        <v>14</v>
      </c>
    </row>
    <row r="39" spans="1:37" ht="15" x14ac:dyDescent="0.25">
      <c r="A39" s="1" t="s">
        <v>139</v>
      </c>
      <c r="B39" s="1">
        <v>38</v>
      </c>
      <c r="C39" s="1" t="s">
        <v>22</v>
      </c>
      <c r="D39" s="1">
        <v>7</v>
      </c>
      <c r="E39" s="1">
        <v>22</v>
      </c>
      <c r="F39" s="1">
        <v>4242</v>
      </c>
      <c r="G39" s="1">
        <v>1</v>
      </c>
      <c r="H39" s="1">
        <v>5.25</v>
      </c>
      <c r="I39">
        <v>421</v>
      </c>
      <c r="J39" s="1">
        <v>563</v>
      </c>
      <c r="K39" s="1">
        <v>18.23</v>
      </c>
      <c r="L39" s="1">
        <v>18</v>
      </c>
      <c r="M39" s="1">
        <v>1</v>
      </c>
      <c r="N39" s="1">
        <v>2</v>
      </c>
      <c r="O39" s="1">
        <f t="shared" si="9"/>
        <v>1</v>
      </c>
      <c r="Q39" s="1" t="s">
        <v>65</v>
      </c>
      <c r="R39" s="1">
        <v>356</v>
      </c>
      <c r="S39" s="1">
        <v>1</v>
      </c>
      <c r="T39" s="1">
        <v>631</v>
      </c>
      <c r="U39" s="1">
        <v>34</v>
      </c>
      <c r="V39" s="1" t="s">
        <v>41</v>
      </c>
      <c r="W39" s="1" t="s">
        <v>43</v>
      </c>
      <c r="Y39" s="28">
        <v>13</v>
      </c>
      <c r="Z39" s="28"/>
      <c r="AA39">
        <v>13</v>
      </c>
      <c r="AB39" s="28"/>
      <c r="AC39">
        <f t="shared" si="8"/>
        <v>13</v>
      </c>
      <c r="AD39">
        <f t="shared" si="10"/>
        <v>1997</v>
      </c>
      <c r="AE39">
        <f t="shared" si="11"/>
        <v>1</v>
      </c>
      <c r="AF39" t="str">
        <f t="shared" si="12"/>
        <v/>
      </c>
      <c r="AG39"/>
      <c r="AH39" s="2">
        <f t="shared" ref="AH39:AH45" si="14">453.6*H39</f>
        <v>2381.4</v>
      </c>
      <c r="AI39">
        <v>421</v>
      </c>
      <c r="AJ39" s="2" t="s">
        <v>144</v>
      </c>
      <c r="AK39" s="2">
        <f t="shared" si="13"/>
        <v>13</v>
      </c>
    </row>
    <row r="40" spans="1:37" ht="15" x14ac:dyDescent="0.25">
      <c r="A40" s="1" t="s">
        <v>139</v>
      </c>
      <c r="B40" s="1">
        <v>39</v>
      </c>
      <c r="C40" s="1" t="s">
        <v>22</v>
      </c>
      <c r="D40" s="1">
        <v>7</v>
      </c>
      <c r="E40" s="1">
        <v>22</v>
      </c>
      <c r="F40" s="1">
        <v>4242</v>
      </c>
      <c r="G40" s="1">
        <v>2</v>
      </c>
      <c r="H40" s="1">
        <v>4.25</v>
      </c>
      <c r="I40">
        <v>367</v>
      </c>
      <c r="J40" s="1">
        <v>395</v>
      </c>
      <c r="K40" s="1">
        <v>15.55</v>
      </c>
      <c r="L40" s="1">
        <v>15</v>
      </c>
      <c r="M40" s="1">
        <v>2</v>
      </c>
      <c r="N40" s="1">
        <v>2</v>
      </c>
      <c r="O40" s="1">
        <f t="shared" si="9"/>
        <v>2</v>
      </c>
      <c r="Q40" s="1" t="s">
        <v>66</v>
      </c>
      <c r="R40" s="1">
        <v>356</v>
      </c>
      <c r="S40" s="1">
        <v>1</v>
      </c>
      <c r="T40" s="1">
        <v>631</v>
      </c>
      <c r="U40" s="1">
        <v>34</v>
      </c>
      <c r="V40" s="1" t="s">
        <v>41</v>
      </c>
      <c r="W40" s="1" t="s">
        <v>43</v>
      </c>
      <c r="Y40" s="28"/>
      <c r="Z40" s="28"/>
      <c r="AA40"/>
      <c r="AB40" s="28"/>
      <c r="AC40" t="str">
        <f t="shared" si="8"/>
        <v/>
      </c>
      <c r="AD40" t="str">
        <f t="shared" si="10"/>
        <v/>
      </c>
      <c r="AE40" t="str">
        <f t="shared" si="11"/>
        <v/>
      </c>
      <c r="AF40" t="str">
        <f t="shared" si="12"/>
        <v/>
      </c>
      <c r="AG40"/>
      <c r="AH40" s="2">
        <f t="shared" si="14"/>
        <v>1927.8000000000002</v>
      </c>
      <c r="AI40">
        <v>367</v>
      </c>
      <c r="AJ40" s="2" t="s">
        <v>144</v>
      </c>
      <c r="AK40" s="2" t="str">
        <f t="shared" si="13"/>
        <v/>
      </c>
    </row>
    <row r="41" spans="1:37" ht="14.4" x14ac:dyDescent="0.3">
      <c r="A41" s="1" t="s">
        <v>139</v>
      </c>
      <c r="B41" s="1">
        <v>40</v>
      </c>
      <c r="C41" s="1" t="s">
        <v>22</v>
      </c>
      <c r="D41" s="1">
        <v>7</v>
      </c>
      <c r="E41" s="1">
        <v>22</v>
      </c>
      <c r="F41" s="1">
        <v>4242</v>
      </c>
      <c r="G41" s="1">
        <v>3</v>
      </c>
      <c r="H41" s="1">
        <v>4</v>
      </c>
      <c r="I41">
        <v>364</v>
      </c>
      <c r="J41" s="1">
        <v>390</v>
      </c>
      <c r="K41" s="1">
        <v>15.35</v>
      </c>
      <c r="L41" s="1">
        <v>15</v>
      </c>
      <c r="M41" s="1">
        <v>1</v>
      </c>
      <c r="N41" s="1">
        <v>2</v>
      </c>
      <c r="O41" s="1">
        <f t="shared" si="9"/>
        <v>1</v>
      </c>
      <c r="Q41" s="1" t="s">
        <v>67</v>
      </c>
      <c r="R41" s="1">
        <v>356</v>
      </c>
      <c r="S41" s="1">
        <v>1</v>
      </c>
      <c r="T41" s="1">
        <v>631</v>
      </c>
      <c r="U41" s="1">
        <v>34</v>
      </c>
      <c r="V41" s="1" t="s">
        <v>41</v>
      </c>
      <c r="W41" s="1" t="s">
        <v>43</v>
      </c>
      <c r="Y41" s="28"/>
      <c r="Z41" s="28"/>
      <c r="AA41"/>
      <c r="AB41" s="28"/>
      <c r="AC41" t="str">
        <f t="shared" si="8"/>
        <v/>
      </c>
      <c r="AD41" t="str">
        <f t="shared" si="10"/>
        <v/>
      </c>
      <c r="AE41" t="str">
        <f t="shared" si="11"/>
        <v/>
      </c>
      <c r="AF41" t="str">
        <f t="shared" si="12"/>
        <v/>
      </c>
      <c r="AG41"/>
      <c r="AH41" s="2">
        <f t="shared" si="14"/>
        <v>1814.4</v>
      </c>
      <c r="AI41">
        <v>364</v>
      </c>
      <c r="AJ41" s="2" t="s">
        <v>144</v>
      </c>
      <c r="AK41" s="2" t="str">
        <f t="shared" si="13"/>
        <v/>
      </c>
    </row>
    <row r="42" spans="1:37" ht="14.4" x14ac:dyDescent="0.3">
      <c r="A42" s="1" t="s">
        <v>139</v>
      </c>
      <c r="B42" s="1">
        <v>41</v>
      </c>
      <c r="C42" s="1" t="s">
        <v>22</v>
      </c>
      <c r="D42" s="1">
        <v>7</v>
      </c>
      <c r="E42" s="1">
        <v>22</v>
      </c>
      <c r="F42" s="1">
        <v>4242</v>
      </c>
      <c r="G42" s="1">
        <v>4</v>
      </c>
      <c r="H42" s="1">
        <v>3</v>
      </c>
      <c r="I42">
        <v>326</v>
      </c>
      <c r="J42" s="1">
        <v>351</v>
      </c>
      <c r="K42" s="1">
        <v>13.82</v>
      </c>
      <c r="L42" s="1">
        <v>13</v>
      </c>
      <c r="M42" s="1">
        <v>3</v>
      </c>
      <c r="O42" s="1">
        <f t="shared" si="9"/>
        <v>3</v>
      </c>
      <c r="Q42" s="1" t="s">
        <v>68</v>
      </c>
      <c r="R42" s="1">
        <v>356</v>
      </c>
      <c r="S42" s="1">
        <v>1</v>
      </c>
      <c r="T42" s="1">
        <v>631</v>
      </c>
      <c r="U42" s="1">
        <v>34</v>
      </c>
      <c r="V42" s="1" t="s">
        <v>41</v>
      </c>
      <c r="W42" s="1" t="s">
        <v>43</v>
      </c>
      <c r="Y42" s="28">
        <v>3</v>
      </c>
      <c r="Z42" s="28"/>
      <c r="AA42">
        <v>3</v>
      </c>
      <c r="AB42" s="28"/>
      <c r="AC42">
        <f t="shared" si="8"/>
        <v>3</v>
      </c>
      <c r="AD42">
        <f t="shared" si="10"/>
        <v>2007</v>
      </c>
      <c r="AE42">
        <f t="shared" si="11"/>
        <v>1</v>
      </c>
      <c r="AF42" t="str">
        <f t="shared" si="12"/>
        <v/>
      </c>
      <c r="AG42"/>
      <c r="AH42" s="2">
        <f t="shared" si="14"/>
        <v>1360.8000000000002</v>
      </c>
      <c r="AI42">
        <v>326</v>
      </c>
      <c r="AJ42" s="2" t="s">
        <v>144</v>
      </c>
      <c r="AK42" s="2">
        <f t="shared" si="13"/>
        <v>3</v>
      </c>
    </row>
    <row r="43" spans="1:37" ht="14.4" x14ac:dyDescent="0.3">
      <c r="A43" s="1" t="s">
        <v>139</v>
      </c>
      <c r="B43" s="1">
        <v>42</v>
      </c>
      <c r="C43" s="1" t="s">
        <v>22</v>
      </c>
      <c r="D43" s="1">
        <v>7</v>
      </c>
      <c r="E43" s="1">
        <v>27</v>
      </c>
      <c r="F43" s="1">
        <v>4247</v>
      </c>
      <c r="G43" s="1">
        <v>1</v>
      </c>
      <c r="H43" s="1">
        <v>3.14</v>
      </c>
      <c r="I43">
        <v>377</v>
      </c>
      <c r="J43" s="1">
        <v>419</v>
      </c>
      <c r="K43" s="1">
        <v>16.5</v>
      </c>
      <c r="L43" s="1">
        <v>16</v>
      </c>
      <c r="M43" s="1">
        <v>1</v>
      </c>
      <c r="N43" s="1">
        <v>2</v>
      </c>
      <c r="O43" s="1">
        <f t="shared" si="9"/>
        <v>1</v>
      </c>
      <c r="Q43" s="1" t="s">
        <v>69</v>
      </c>
      <c r="R43" s="1">
        <v>356</v>
      </c>
      <c r="S43" s="1">
        <v>1</v>
      </c>
      <c r="T43" s="1">
        <v>307</v>
      </c>
      <c r="U43" s="1">
        <v>142</v>
      </c>
      <c r="V43" s="1" t="s">
        <v>24</v>
      </c>
      <c r="W43" s="1" t="s">
        <v>25</v>
      </c>
      <c r="Y43" s="28">
        <v>3</v>
      </c>
      <c r="Z43"/>
      <c r="AA43">
        <v>3</v>
      </c>
      <c r="AB43"/>
      <c r="AC43">
        <f t="shared" si="8"/>
        <v>3</v>
      </c>
      <c r="AD43">
        <f t="shared" si="10"/>
        <v>2007</v>
      </c>
      <c r="AE43">
        <f t="shared" si="11"/>
        <v>1</v>
      </c>
      <c r="AF43" t="str">
        <f t="shared" si="12"/>
        <v/>
      </c>
      <c r="AG43"/>
      <c r="AH43" s="2">
        <f t="shared" si="14"/>
        <v>1424.3040000000001</v>
      </c>
      <c r="AI43">
        <v>377</v>
      </c>
      <c r="AJ43" s="2" t="s">
        <v>144</v>
      </c>
      <c r="AK43" s="2">
        <f t="shared" si="13"/>
        <v>3</v>
      </c>
    </row>
    <row r="44" spans="1:37" ht="14.4" x14ac:dyDescent="0.3">
      <c r="A44" s="1" t="s">
        <v>139</v>
      </c>
      <c r="B44" s="1">
        <v>43</v>
      </c>
      <c r="C44" s="1" t="s">
        <v>22</v>
      </c>
      <c r="D44" s="1">
        <v>7</v>
      </c>
      <c r="E44" s="1">
        <v>31</v>
      </c>
      <c r="F44" s="1">
        <v>4252</v>
      </c>
      <c r="G44" s="1">
        <v>1</v>
      </c>
      <c r="H44" s="1">
        <v>4.75</v>
      </c>
      <c r="I44">
        <v>380</v>
      </c>
      <c r="J44" s="1">
        <v>415</v>
      </c>
      <c r="K44" s="1">
        <v>16.34</v>
      </c>
      <c r="L44" s="1">
        <v>16</v>
      </c>
      <c r="M44" s="1">
        <v>1</v>
      </c>
      <c r="N44" s="1">
        <v>2</v>
      </c>
      <c r="O44" s="1">
        <f t="shared" si="9"/>
        <v>1</v>
      </c>
      <c r="Q44" s="1" t="s">
        <v>70</v>
      </c>
      <c r="R44" s="1">
        <v>356</v>
      </c>
      <c r="S44" s="1">
        <v>6</v>
      </c>
      <c r="T44" s="1">
        <v>631</v>
      </c>
      <c r="U44" s="1">
        <v>34</v>
      </c>
      <c r="V44" s="1" t="s">
        <v>41</v>
      </c>
      <c r="W44" s="1" t="s">
        <v>43</v>
      </c>
      <c r="Y44" s="28"/>
      <c r="Z44" s="28"/>
      <c r="AA44"/>
      <c r="AB44" s="28"/>
      <c r="AC44" t="str">
        <f t="shared" si="8"/>
        <v/>
      </c>
      <c r="AD44" t="str">
        <f t="shared" si="10"/>
        <v/>
      </c>
      <c r="AE44" t="str">
        <f t="shared" si="11"/>
        <v/>
      </c>
      <c r="AF44" t="str">
        <f t="shared" si="12"/>
        <v/>
      </c>
      <c r="AG44"/>
      <c r="AH44" s="2">
        <f t="shared" si="14"/>
        <v>2154.6</v>
      </c>
      <c r="AI44">
        <v>380</v>
      </c>
      <c r="AJ44" s="2" t="s">
        <v>144</v>
      </c>
      <c r="AK44" s="2" t="str">
        <f t="shared" si="13"/>
        <v/>
      </c>
    </row>
    <row r="45" spans="1:37" ht="14.4" x14ac:dyDescent="0.3">
      <c r="A45" s="1" t="s">
        <v>139</v>
      </c>
      <c r="B45" s="1">
        <v>44</v>
      </c>
      <c r="C45" s="1" t="s">
        <v>22</v>
      </c>
      <c r="D45" s="1">
        <v>7</v>
      </c>
      <c r="E45" s="1">
        <v>31</v>
      </c>
      <c r="F45" s="1">
        <v>4252</v>
      </c>
      <c r="G45" s="1">
        <v>2</v>
      </c>
      <c r="H45" s="1">
        <v>3.75</v>
      </c>
      <c r="I45">
        <v>363</v>
      </c>
      <c r="J45" s="1">
        <v>397</v>
      </c>
      <c r="K45" s="1">
        <v>15.63</v>
      </c>
      <c r="L45" s="1">
        <v>15</v>
      </c>
      <c r="M45" s="1">
        <v>1</v>
      </c>
      <c r="N45" s="1">
        <v>2</v>
      </c>
      <c r="O45" s="1">
        <f t="shared" si="9"/>
        <v>1</v>
      </c>
      <c r="Q45" s="1" t="s">
        <v>71</v>
      </c>
      <c r="R45" s="1">
        <v>356</v>
      </c>
      <c r="S45" s="1">
        <v>1</v>
      </c>
      <c r="T45" s="1">
        <v>631</v>
      </c>
      <c r="U45" s="1">
        <v>34</v>
      </c>
      <c r="V45" s="1" t="s">
        <v>41</v>
      </c>
      <c r="W45" s="1" t="s">
        <v>43</v>
      </c>
      <c r="Y45" s="28">
        <v>4</v>
      </c>
      <c r="Z45" s="28">
        <v>4</v>
      </c>
      <c r="AA45">
        <v>4</v>
      </c>
      <c r="AB45" s="28">
        <v>4</v>
      </c>
      <c r="AC45">
        <f t="shared" si="8"/>
        <v>4</v>
      </c>
      <c r="AD45">
        <f t="shared" si="10"/>
        <v>2006</v>
      </c>
      <c r="AE45">
        <f t="shared" si="11"/>
        <v>1</v>
      </c>
      <c r="AF45" t="str">
        <f t="shared" si="12"/>
        <v/>
      </c>
      <c r="AG45">
        <v>1</v>
      </c>
      <c r="AH45" s="2">
        <f t="shared" si="14"/>
        <v>1701</v>
      </c>
      <c r="AI45">
        <v>363</v>
      </c>
      <c r="AJ45" s="2" t="s">
        <v>144</v>
      </c>
      <c r="AK45" s="2">
        <f t="shared" si="13"/>
        <v>4</v>
      </c>
    </row>
    <row r="46" spans="1:37" ht="14.4" x14ac:dyDescent="0.3">
      <c r="A46" s="1" t="s">
        <v>139</v>
      </c>
      <c r="B46" s="1">
        <v>45</v>
      </c>
      <c r="C46" s="1" t="s">
        <v>22</v>
      </c>
      <c r="D46" s="1">
        <v>8</v>
      </c>
      <c r="E46" s="1">
        <v>4</v>
      </c>
      <c r="F46" s="1">
        <v>4261</v>
      </c>
      <c r="G46" s="1">
        <v>1</v>
      </c>
      <c r="I46">
        <v>460</v>
      </c>
      <c r="J46" s="1">
        <v>505</v>
      </c>
      <c r="K46" s="1">
        <v>19.88</v>
      </c>
      <c r="L46" s="1">
        <v>19</v>
      </c>
      <c r="M46" s="1">
        <v>1</v>
      </c>
      <c r="N46" s="1">
        <v>2</v>
      </c>
      <c r="O46" s="1">
        <f t="shared" si="9"/>
        <v>1</v>
      </c>
      <c r="Q46" s="1" t="s">
        <v>72</v>
      </c>
      <c r="R46" s="1">
        <v>356</v>
      </c>
      <c r="S46" s="1">
        <v>1</v>
      </c>
      <c r="T46" s="1">
        <v>307</v>
      </c>
      <c r="U46" s="1">
        <v>34</v>
      </c>
      <c r="V46" s="1" t="s">
        <v>41</v>
      </c>
      <c r="W46" s="1" t="s">
        <v>25</v>
      </c>
      <c r="Y46" s="28">
        <v>4</v>
      </c>
      <c r="Z46" s="28">
        <v>4</v>
      </c>
      <c r="AA46">
        <v>4</v>
      </c>
      <c r="AB46" s="28">
        <v>4</v>
      </c>
      <c r="AC46">
        <f t="shared" si="8"/>
        <v>4</v>
      </c>
      <c r="AD46">
        <f t="shared" si="10"/>
        <v>2006</v>
      </c>
      <c r="AE46">
        <f t="shared" si="11"/>
        <v>1</v>
      </c>
      <c r="AF46" t="str">
        <f t="shared" si="12"/>
        <v/>
      </c>
      <c r="AG46">
        <v>1</v>
      </c>
      <c r="AI46">
        <v>460</v>
      </c>
      <c r="AJ46" s="2" t="s">
        <v>144</v>
      </c>
      <c r="AK46" s="2">
        <f t="shared" si="13"/>
        <v>4</v>
      </c>
    </row>
    <row r="47" spans="1:37" ht="14.4" x14ac:dyDescent="0.3">
      <c r="A47" s="1" t="s">
        <v>139</v>
      </c>
      <c r="B47" s="1">
        <v>46</v>
      </c>
      <c r="C47" s="1" t="s">
        <v>22</v>
      </c>
      <c r="D47" s="1">
        <v>8</v>
      </c>
      <c r="E47" s="1">
        <v>4</v>
      </c>
      <c r="F47" s="1">
        <v>4261</v>
      </c>
      <c r="G47" s="1">
        <v>2</v>
      </c>
      <c r="H47" s="1">
        <v>11.5</v>
      </c>
      <c r="I47">
        <v>583</v>
      </c>
      <c r="J47" s="1">
        <v>640</v>
      </c>
      <c r="K47" s="1">
        <v>25.2</v>
      </c>
      <c r="L47" s="1">
        <v>25</v>
      </c>
      <c r="M47" s="1">
        <v>2</v>
      </c>
      <c r="N47" s="1">
        <v>2</v>
      </c>
      <c r="O47" s="1">
        <f t="shared" si="9"/>
        <v>2</v>
      </c>
      <c r="Q47" s="1" t="s">
        <v>73</v>
      </c>
      <c r="R47" s="1">
        <v>356</v>
      </c>
      <c r="S47" s="1">
        <v>1</v>
      </c>
      <c r="T47" s="1">
        <v>307</v>
      </c>
      <c r="U47" s="1">
        <v>34</v>
      </c>
      <c r="V47" s="1" t="s">
        <v>41</v>
      </c>
      <c r="W47" s="1" t="s">
        <v>25</v>
      </c>
      <c r="Y47" s="28">
        <v>17</v>
      </c>
      <c r="Z47" s="28">
        <v>17</v>
      </c>
      <c r="AA47">
        <v>17</v>
      </c>
      <c r="AB47" s="28">
        <v>17</v>
      </c>
      <c r="AC47">
        <f t="shared" si="8"/>
        <v>17</v>
      </c>
      <c r="AD47">
        <f t="shared" si="10"/>
        <v>1993</v>
      </c>
      <c r="AE47">
        <f t="shared" si="11"/>
        <v>1</v>
      </c>
      <c r="AF47" t="str">
        <f t="shared" si="12"/>
        <v/>
      </c>
      <c r="AG47">
        <v>1</v>
      </c>
      <c r="AH47" s="2">
        <f>453.6*H47</f>
        <v>5216.4000000000005</v>
      </c>
      <c r="AI47">
        <v>583</v>
      </c>
      <c r="AJ47" s="2" t="s">
        <v>144</v>
      </c>
      <c r="AK47" s="2">
        <f t="shared" si="13"/>
        <v>17</v>
      </c>
    </row>
    <row r="48" spans="1:37" ht="14.4" x14ac:dyDescent="0.3">
      <c r="A48" s="1" t="s">
        <v>139</v>
      </c>
      <c r="B48" s="1">
        <v>47</v>
      </c>
      <c r="C48" s="1" t="s">
        <v>22</v>
      </c>
      <c r="D48" s="1">
        <v>8</v>
      </c>
      <c r="E48" s="1">
        <v>8</v>
      </c>
      <c r="F48" s="1">
        <v>4265</v>
      </c>
      <c r="G48" s="1">
        <v>1</v>
      </c>
      <c r="I48">
        <v>527</v>
      </c>
      <c r="J48" s="1">
        <v>586</v>
      </c>
      <c r="K48" s="1">
        <v>23.07</v>
      </c>
      <c r="L48" s="1">
        <v>23</v>
      </c>
      <c r="M48" s="1">
        <v>1</v>
      </c>
      <c r="N48" s="1">
        <v>2</v>
      </c>
      <c r="O48" s="1">
        <f t="shared" si="9"/>
        <v>1</v>
      </c>
      <c r="Q48" s="1" t="s">
        <v>74</v>
      </c>
      <c r="R48" s="1">
        <v>356</v>
      </c>
      <c r="S48" s="1">
        <v>1</v>
      </c>
      <c r="T48" s="1">
        <v>307</v>
      </c>
      <c r="U48" s="1">
        <v>20</v>
      </c>
      <c r="V48" s="1" t="s">
        <v>41</v>
      </c>
      <c r="W48" s="1" t="s">
        <v>25</v>
      </c>
      <c r="Y48" s="28">
        <v>8</v>
      </c>
      <c r="Z48" s="28"/>
      <c r="AA48">
        <v>8</v>
      </c>
      <c r="AB48" s="28"/>
      <c r="AC48">
        <f t="shared" si="8"/>
        <v>8</v>
      </c>
      <c r="AD48">
        <f t="shared" si="10"/>
        <v>2002</v>
      </c>
      <c r="AE48">
        <f t="shared" si="11"/>
        <v>1</v>
      </c>
      <c r="AF48" t="str">
        <f t="shared" si="12"/>
        <v/>
      </c>
      <c r="AG48"/>
      <c r="AI48">
        <v>527</v>
      </c>
      <c r="AJ48" s="2" t="s">
        <v>144</v>
      </c>
      <c r="AK48" s="2">
        <f t="shared" si="13"/>
        <v>8</v>
      </c>
    </row>
    <row r="49" spans="1:37" ht="14.4" x14ac:dyDescent="0.3">
      <c r="A49" s="1" t="s">
        <v>139</v>
      </c>
      <c r="B49" s="1">
        <v>48</v>
      </c>
      <c r="C49" s="1" t="s">
        <v>22</v>
      </c>
      <c r="D49" s="1">
        <v>8</v>
      </c>
      <c r="E49" s="1">
        <v>12</v>
      </c>
      <c r="F49" s="1">
        <v>4273</v>
      </c>
      <c r="G49" s="1">
        <v>1</v>
      </c>
      <c r="H49" s="1">
        <v>6</v>
      </c>
      <c r="I49"/>
      <c r="J49" s="1">
        <v>535</v>
      </c>
      <c r="K49" s="1">
        <v>21.06</v>
      </c>
      <c r="L49" s="1">
        <v>21</v>
      </c>
      <c r="M49" s="1">
        <v>1</v>
      </c>
      <c r="N49" s="1">
        <v>2</v>
      </c>
      <c r="O49" s="1">
        <f t="shared" si="9"/>
        <v>1</v>
      </c>
      <c r="Q49" s="1" t="s">
        <v>75</v>
      </c>
      <c r="R49" s="1">
        <v>356</v>
      </c>
      <c r="S49" s="1">
        <v>1</v>
      </c>
      <c r="T49" s="1">
        <v>631</v>
      </c>
      <c r="U49" s="1">
        <v>34</v>
      </c>
      <c r="V49" s="1" t="s">
        <v>41</v>
      </c>
      <c r="W49" s="1" t="s">
        <v>43</v>
      </c>
      <c r="Y49" s="28"/>
      <c r="Z49" s="28"/>
      <c r="AA49"/>
      <c r="AB49" s="28"/>
      <c r="AC49" t="str">
        <f t="shared" si="8"/>
        <v/>
      </c>
      <c r="AD49" t="str">
        <f t="shared" si="10"/>
        <v/>
      </c>
      <c r="AE49" t="str">
        <f t="shared" si="11"/>
        <v/>
      </c>
      <c r="AF49" t="str">
        <f t="shared" si="12"/>
        <v/>
      </c>
      <c r="AG49"/>
      <c r="AH49" s="2">
        <f>453.6*H49</f>
        <v>2721.6000000000004</v>
      </c>
      <c r="AI49"/>
      <c r="AJ49" s="2" t="s">
        <v>144</v>
      </c>
      <c r="AK49" s="2" t="str">
        <f t="shared" si="13"/>
        <v/>
      </c>
    </row>
    <row r="50" spans="1:37" ht="14.4" x14ac:dyDescent="0.3">
      <c r="A50" s="1" t="s">
        <v>139</v>
      </c>
      <c r="B50" s="1">
        <v>49</v>
      </c>
      <c r="C50" s="1" t="s">
        <v>22</v>
      </c>
      <c r="D50" s="1">
        <v>8</v>
      </c>
      <c r="E50" s="1">
        <v>20</v>
      </c>
      <c r="F50" s="1">
        <v>250</v>
      </c>
      <c r="G50" s="1">
        <v>1</v>
      </c>
      <c r="I50">
        <v>367</v>
      </c>
      <c r="J50" s="1">
        <v>404</v>
      </c>
      <c r="K50" s="1">
        <v>15.91</v>
      </c>
      <c r="L50" s="1">
        <v>15</v>
      </c>
      <c r="M50" s="1">
        <v>2</v>
      </c>
      <c r="N50" s="1">
        <v>5</v>
      </c>
      <c r="O50" s="1">
        <f t="shared" si="9"/>
        <v>2</v>
      </c>
      <c r="P50" s="1" t="s">
        <v>76</v>
      </c>
      <c r="Q50" s="1" t="s">
        <v>77</v>
      </c>
      <c r="R50" s="1">
        <v>356</v>
      </c>
      <c r="S50" s="1">
        <v>1</v>
      </c>
      <c r="T50" s="1">
        <v>307</v>
      </c>
      <c r="U50" s="1">
        <v>20</v>
      </c>
      <c r="V50" s="1" t="s">
        <v>41</v>
      </c>
      <c r="W50" s="1" t="s">
        <v>25</v>
      </c>
      <c r="Y50" s="28"/>
      <c r="Z50" s="28"/>
      <c r="AA50"/>
      <c r="AB50" s="28"/>
      <c r="AC50" t="str">
        <f t="shared" si="8"/>
        <v/>
      </c>
      <c r="AD50" t="str">
        <f t="shared" si="10"/>
        <v/>
      </c>
      <c r="AE50" t="str">
        <f t="shared" si="11"/>
        <v/>
      </c>
      <c r="AF50" t="str">
        <f t="shared" si="12"/>
        <v/>
      </c>
      <c r="AG50"/>
      <c r="AI50">
        <v>367</v>
      </c>
      <c r="AJ50" s="2" t="s">
        <v>144</v>
      </c>
      <c r="AK50" s="2" t="str">
        <f t="shared" si="13"/>
        <v/>
      </c>
    </row>
    <row r="51" spans="1:37" ht="14.4" x14ac:dyDescent="0.3">
      <c r="A51" s="1" t="s">
        <v>139</v>
      </c>
      <c r="B51" s="1">
        <v>50</v>
      </c>
      <c r="C51" s="1" t="s">
        <v>22</v>
      </c>
      <c r="D51" s="1">
        <v>8</v>
      </c>
      <c r="E51" s="1">
        <v>22</v>
      </c>
      <c r="F51" s="1">
        <v>2404</v>
      </c>
      <c r="G51" s="1">
        <v>1</v>
      </c>
      <c r="H51" s="1">
        <v>5.5</v>
      </c>
      <c r="I51">
        <v>443</v>
      </c>
      <c r="J51" s="1">
        <v>495</v>
      </c>
      <c r="K51" s="1">
        <v>19.489999999999998</v>
      </c>
      <c r="L51" s="1">
        <v>19</v>
      </c>
      <c r="M51" s="1">
        <v>2</v>
      </c>
      <c r="N51" s="1">
        <v>2</v>
      </c>
      <c r="O51" s="1">
        <f t="shared" si="9"/>
        <v>2</v>
      </c>
      <c r="Q51" s="1" t="s">
        <v>78</v>
      </c>
      <c r="R51" s="1">
        <v>356</v>
      </c>
      <c r="S51" s="1">
        <v>1</v>
      </c>
      <c r="T51" s="1">
        <v>390</v>
      </c>
      <c r="U51" s="1">
        <v>20</v>
      </c>
      <c r="V51" s="1" t="s">
        <v>41</v>
      </c>
      <c r="W51" s="1" t="s">
        <v>25</v>
      </c>
      <c r="Y51" s="28">
        <v>3</v>
      </c>
      <c r="Z51" s="28"/>
      <c r="AA51">
        <v>4</v>
      </c>
      <c r="AB51" s="28"/>
      <c r="AC51">
        <v>4</v>
      </c>
      <c r="AD51">
        <f t="shared" si="10"/>
        <v>2006</v>
      </c>
      <c r="AE51">
        <f t="shared" si="11"/>
        <v>1</v>
      </c>
      <c r="AF51">
        <f t="shared" si="12"/>
        <v>1</v>
      </c>
      <c r="AG51"/>
      <c r="AH51" s="2">
        <f t="shared" ref="AH51:AH59" si="15">453.6*H51</f>
        <v>2494.8000000000002</v>
      </c>
      <c r="AI51">
        <v>443</v>
      </c>
      <c r="AJ51" s="2" t="s">
        <v>144</v>
      </c>
      <c r="AK51" s="2">
        <f t="shared" si="13"/>
        <v>4</v>
      </c>
    </row>
    <row r="52" spans="1:37" ht="14.4" x14ac:dyDescent="0.3">
      <c r="A52" s="1" t="s">
        <v>139</v>
      </c>
      <c r="B52" s="1">
        <v>51</v>
      </c>
      <c r="C52" s="1" t="s">
        <v>22</v>
      </c>
      <c r="D52" s="1">
        <v>8</v>
      </c>
      <c r="E52" s="1">
        <v>30</v>
      </c>
      <c r="F52" s="1">
        <v>253</v>
      </c>
      <c r="G52" s="1">
        <v>1</v>
      </c>
      <c r="H52" s="1">
        <v>9.0500000000000007</v>
      </c>
      <c r="I52">
        <v>529</v>
      </c>
      <c r="J52" s="1">
        <v>583</v>
      </c>
      <c r="K52" s="1">
        <v>22.95</v>
      </c>
      <c r="L52" s="1">
        <v>22</v>
      </c>
      <c r="M52" s="1">
        <v>2</v>
      </c>
      <c r="N52" s="1">
        <v>4</v>
      </c>
      <c r="O52" s="1">
        <f t="shared" si="9"/>
        <v>2</v>
      </c>
      <c r="Q52" s="1" t="s">
        <v>79</v>
      </c>
      <c r="R52" s="1">
        <v>356</v>
      </c>
      <c r="S52" s="1">
        <v>1</v>
      </c>
      <c r="T52" s="1">
        <v>307</v>
      </c>
      <c r="U52" s="1">
        <v>20</v>
      </c>
      <c r="V52" s="1" t="s">
        <v>24</v>
      </c>
      <c r="W52" s="1" t="s">
        <v>25</v>
      </c>
      <c r="Y52" s="28">
        <v>9</v>
      </c>
      <c r="Z52" s="28"/>
      <c r="AA52">
        <v>9</v>
      </c>
      <c r="AB52" s="28"/>
      <c r="AC52">
        <f>IF(Y52="","",IF(Y52=AA52, Y52,""))</f>
        <v>9</v>
      </c>
      <c r="AD52">
        <f t="shared" si="10"/>
        <v>2001</v>
      </c>
      <c r="AE52">
        <f t="shared" si="11"/>
        <v>1</v>
      </c>
      <c r="AF52" t="str">
        <f t="shared" si="12"/>
        <v/>
      </c>
      <c r="AG52"/>
      <c r="AH52" s="2">
        <f t="shared" si="15"/>
        <v>4105.0800000000008</v>
      </c>
      <c r="AI52">
        <v>529</v>
      </c>
      <c r="AJ52" s="2" t="s">
        <v>144</v>
      </c>
      <c r="AK52" s="2">
        <f t="shared" si="13"/>
        <v>9</v>
      </c>
    </row>
    <row r="53" spans="1:37" ht="14.4" x14ac:dyDescent="0.3">
      <c r="A53" s="1" t="s">
        <v>139</v>
      </c>
      <c r="B53" s="1">
        <v>52</v>
      </c>
      <c r="C53" s="1" t="s">
        <v>22</v>
      </c>
      <c r="D53" s="1">
        <v>8</v>
      </c>
      <c r="E53" s="1">
        <v>30</v>
      </c>
      <c r="F53" s="1">
        <v>253</v>
      </c>
      <c r="G53" s="1">
        <v>2</v>
      </c>
      <c r="H53" s="1">
        <v>8.32</v>
      </c>
      <c r="I53">
        <v>510</v>
      </c>
      <c r="J53" s="1">
        <v>569</v>
      </c>
      <c r="K53" s="1"/>
      <c r="L53" s="1">
        <v>22</v>
      </c>
      <c r="M53" s="1">
        <v>1</v>
      </c>
      <c r="N53" s="1">
        <v>4</v>
      </c>
      <c r="O53" s="1">
        <f t="shared" si="9"/>
        <v>1</v>
      </c>
      <c r="Q53" s="1" t="s">
        <v>80</v>
      </c>
      <c r="R53" s="1">
        <v>356</v>
      </c>
      <c r="S53" s="1">
        <v>1</v>
      </c>
      <c r="T53" s="1">
        <v>307</v>
      </c>
      <c r="U53" s="1">
        <v>20</v>
      </c>
      <c r="V53" s="1" t="s">
        <v>24</v>
      </c>
      <c r="W53" s="1" t="s">
        <v>25</v>
      </c>
      <c r="Y53" s="28">
        <v>18</v>
      </c>
      <c r="Z53" s="28">
        <v>18</v>
      </c>
      <c r="AA53">
        <v>18</v>
      </c>
      <c r="AB53" s="28">
        <v>18</v>
      </c>
      <c r="AC53">
        <f>IF(Y53="","",IF(Y53=AA53, Y53,""))</f>
        <v>18</v>
      </c>
      <c r="AD53">
        <f t="shared" si="10"/>
        <v>1992</v>
      </c>
      <c r="AE53">
        <f t="shared" si="11"/>
        <v>1</v>
      </c>
      <c r="AF53" t="str">
        <f t="shared" si="12"/>
        <v/>
      </c>
      <c r="AG53">
        <v>1</v>
      </c>
      <c r="AH53" s="2">
        <f t="shared" si="15"/>
        <v>3773.9520000000002</v>
      </c>
      <c r="AI53">
        <v>510</v>
      </c>
      <c r="AJ53" s="2" t="s">
        <v>144</v>
      </c>
      <c r="AK53" s="2">
        <f t="shared" si="13"/>
        <v>18</v>
      </c>
    </row>
    <row r="54" spans="1:37" ht="14.4" x14ac:dyDescent="0.3">
      <c r="A54" s="1" t="s">
        <v>139</v>
      </c>
      <c r="B54" s="1">
        <v>53</v>
      </c>
      <c r="C54" s="1" t="s">
        <v>22</v>
      </c>
      <c r="D54" s="1">
        <v>8</v>
      </c>
      <c r="E54" s="1">
        <v>30</v>
      </c>
      <c r="F54" s="1">
        <v>253</v>
      </c>
      <c r="G54" s="1">
        <v>3</v>
      </c>
      <c r="H54" s="1">
        <v>10.09</v>
      </c>
      <c r="I54">
        <v>518</v>
      </c>
      <c r="J54" s="1">
        <v>575</v>
      </c>
      <c r="K54" s="1">
        <v>22.64</v>
      </c>
      <c r="L54" s="1">
        <v>22</v>
      </c>
      <c r="M54" s="1">
        <v>1</v>
      </c>
      <c r="N54" s="1">
        <v>4</v>
      </c>
      <c r="O54" s="1">
        <f t="shared" si="9"/>
        <v>1</v>
      </c>
      <c r="Q54" s="1" t="s">
        <v>81</v>
      </c>
      <c r="R54" s="1">
        <v>356</v>
      </c>
      <c r="S54" s="1">
        <v>1</v>
      </c>
      <c r="T54" s="1">
        <v>307</v>
      </c>
      <c r="U54" s="1">
        <v>20</v>
      </c>
      <c r="V54" s="1" t="s">
        <v>24</v>
      </c>
      <c r="W54" s="1" t="s">
        <v>25</v>
      </c>
      <c r="Y54" s="28">
        <v>13</v>
      </c>
      <c r="Z54" s="28">
        <v>13</v>
      </c>
      <c r="AA54">
        <v>14</v>
      </c>
      <c r="AB54" s="28">
        <v>13</v>
      </c>
      <c r="AC54">
        <v>13</v>
      </c>
      <c r="AD54">
        <f t="shared" si="10"/>
        <v>1997</v>
      </c>
      <c r="AE54">
        <f t="shared" si="11"/>
        <v>1</v>
      </c>
      <c r="AF54">
        <f t="shared" si="12"/>
        <v>1</v>
      </c>
      <c r="AG54">
        <v>1</v>
      </c>
      <c r="AH54" s="2">
        <f t="shared" si="15"/>
        <v>4576.8240000000005</v>
      </c>
      <c r="AI54">
        <v>518</v>
      </c>
      <c r="AJ54" s="2" t="s">
        <v>144</v>
      </c>
      <c r="AK54" s="2">
        <f t="shared" si="13"/>
        <v>13</v>
      </c>
    </row>
    <row r="55" spans="1:37" ht="14.4" x14ac:dyDescent="0.3">
      <c r="A55" s="1" t="s">
        <v>139</v>
      </c>
      <c r="B55" s="1">
        <v>54</v>
      </c>
      <c r="C55" s="1" t="s">
        <v>22</v>
      </c>
      <c r="D55" s="1">
        <v>8</v>
      </c>
      <c r="E55" s="1">
        <v>30</v>
      </c>
      <c r="F55" s="1">
        <v>261</v>
      </c>
      <c r="G55" s="1">
        <v>1</v>
      </c>
      <c r="H55" s="1">
        <v>13</v>
      </c>
      <c r="I55">
        <v>596</v>
      </c>
      <c r="J55" s="1">
        <v>665</v>
      </c>
      <c r="K55" s="1"/>
      <c r="L55" s="1">
        <v>26</v>
      </c>
      <c r="M55" s="1">
        <v>2</v>
      </c>
      <c r="N55" s="1">
        <v>4</v>
      </c>
      <c r="O55" s="1">
        <f t="shared" si="9"/>
        <v>2</v>
      </c>
      <c r="P55" s="1" t="s">
        <v>82</v>
      </c>
      <c r="Q55" s="1" t="s">
        <v>83</v>
      </c>
      <c r="R55" s="1">
        <v>356</v>
      </c>
      <c r="S55" s="1">
        <v>1</v>
      </c>
      <c r="T55" s="1">
        <v>307</v>
      </c>
      <c r="U55" s="1">
        <v>20</v>
      </c>
      <c r="V55" s="1" t="s">
        <v>41</v>
      </c>
      <c r="W55" s="1" t="s">
        <v>25</v>
      </c>
      <c r="Y55" s="28">
        <v>27</v>
      </c>
      <c r="Z55" s="28">
        <v>25</v>
      </c>
      <c r="AA55">
        <v>26</v>
      </c>
      <c r="AB55" s="28">
        <v>24</v>
      </c>
      <c r="AC55">
        <v>20</v>
      </c>
      <c r="AD55">
        <f t="shared" si="10"/>
        <v>1990</v>
      </c>
      <c r="AE55">
        <f t="shared" si="11"/>
        <v>1</v>
      </c>
      <c r="AF55">
        <f t="shared" si="12"/>
        <v>1</v>
      </c>
      <c r="AG55">
        <v>1</v>
      </c>
      <c r="AH55" s="2">
        <f t="shared" si="15"/>
        <v>5896.8</v>
      </c>
      <c r="AI55">
        <v>596</v>
      </c>
      <c r="AJ55" s="2" t="s">
        <v>144</v>
      </c>
      <c r="AK55" s="2">
        <f t="shared" si="13"/>
        <v>20</v>
      </c>
    </row>
    <row r="56" spans="1:37" ht="14.4" x14ac:dyDescent="0.3">
      <c r="A56" s="1" t="s">
        <v>139</v>
      </c>
      <c r="B56" s="1">
        <v>55</v>
      </c>
      <c r="C56" s="1" t="s">
        <v>22</v>
      </c>
      <c r="D56" s="1">
        <v>8</v>
      </c>
      <c r="E56" s="1">
        <v>31</v>
      </c>
      <c r="F56" s="1">
        <v>2385</v>
      </c>
      <c r="G56" s="1">
        <v>1</v>
      </c>
      <c r="H56" s="1">
        <v>10.83</v>
      </c>
      <c r="I56">
        <v>576</v>
      </c>
      <c r="J56" s="1">
        <v>633</v>
      </c>
      <c r="K56" s="1">
        <v>24.92</v>
      </c>
      <c r="L56" s="1">
        <v>24</v>
      </c>
      <c r="M56" s="1">
        <v>2</v>
      </c>
      <c r="N56" s="1">
        <v>5</v>
      </c>
      <c r="O56" s="1">
        <f t="shared" si="9"/>
        <v>2</v>
      </c>
      <c r="Q56" s="1" t="s">
        <v>84</v>
      </c>
      <c r="R56" s="1">
        <v>356</v>
      </c>
      <c r="S56" s="1">
        <v>1</v>
      </c>
      <c r="T56" s="1">
        <v>306</v>
      </c>
      <c r="U56" s="1">
        <v>142</v>
      </c>
      <c r="V56" s="1" t="s">
        <v>24</v>
      </c>
      <c r="W56" s="1" t="s">
        <v>25</v>
      </c>
      <c r="Y56" s="28">
        <v>18</v>
      </c>
      <c r="Z56" s="28">
        <v>18</v>
      </c>
      <c r="AA56">
        <v>18</v>
      </c>
      <c r="AB56" s="28">
        <v>18</v>
      </c>
      <c r="AC56">
        <f>IF(Y56="","",IF(Y56=AA56, Y56,""))</f>
        <v>18</v>
      </c>
      <c r="AD56">
        <f t="shared" si="10"/>
        <v>1992</v>
      </c>
      <c r="AE56">
        <f t="shared" si="11"/>
        <v>1</v>
      </c>
      <c r="AF56" t="str">
        <f t="shared" si="12"/>
        <v/>
      </c>
      <c r="AG56">
        <v>1</v>
      </c>
      <c r="AH56" s="2">
        <f t="shared" si="15"/>
        <v>4912.4880000000003</v>
      </c>
      <c r="AI56">
        <v>576</v>
      </c>
      <c r="AJ56" s="2" t="s">
        <v>144</v>
      </c>
      <c r="AK56" s="2">
        <f t="shared" si="13"/>
        <v>18</v>
      </c>
    </row>
    <row r="57" spans="1:37" ht="14.4" x14ac:dyDescent="0.3">
      <c r="A57" s="1" t="s">
        <v>139</v>
      </c>
      <c r="B57" s="1">
        <v>56</v>
      </c>
      <c r="C57" s="1" t="s">
        <v>22</v>
      </c>
      <c r="D57" s="1">
        <v>8</v>
      </c>
      <c r="E57" s="1">
        <v>31</v>
      </c>
      <c r="F57" s="1">
        <v>2385</v>
      </c>
      <c r="G57" s="1">
        <v>2</v>
      </c>
      <c r="H57" s="1">
        <v>10.8</v>
      </c>
      <c r="I57">
        <v>550</v>
      </c>
      <c r="J57" s="1">
        <v>605</v>
      </c>
      <c r="K57" s="1">
        <v>23.82</v>
      </c>
      <c r="L57" s="1">
        <v>23</v>
      </c>
      <c r="M57" s="1">
        <v>2</v>
      </c>
      <c r="N57" s="1">
        <v>5</v>
      </c>
      <c r="O57" s="1">
        <f t="shared" si="9"/>
        <v>2</v>
      </c>
      <c r="Q57" s="1" t="s">
        <v>85</v>
      </c>
      <c r="R57" s="1">
        <v>356</v>
      </c>
      <c r="S57" s="1">
        <v>1</v>
      </c>
      <c r="T57" s="1">
        <v>306</v>
      </c>
      <c r="U57" s="1">
        <v>142</v>
      </c>
      <c r="V57" s="1" t="s">
        <v>24</v>
      </c>
      <c r="W57" s="1" t="s">
        <v>25</v>
      </c>
      <c r="Y57" s="28">
        <v>19</v>
      </c>
      <c r="Z57" s="28"/>
      <c r="AA57">
        <v>18</v>
      </c>
      <c r="AB57" s="28"/>
      <c r="AC57">
        <v>20</v>
      </c>
      <c r="AD57">
        <f t="shared" si="10"/>
        <v>1990</v>
      </c>
      <c r="AE57">
        <f t="shared" si="11"/>
        <v>1</v>
      </c>
      <c r="AF57">
        <f t="shared" si="12"/>
        <v>1</v>
      </c>
      <c r="AG57"/>
      <c r="AH57" s="2">
        <f t="shared" si="15"/>
        <v>4898.880000000001</v>
      </c>
      <c r="AI57">
        <v>550</v>
      </c>
      <c r="AJ57" s="2" t="s">
        <v>144</v>
      </c>
      <c r="AK57" s="2">
        <f t="shared" si="13"/>
        <v>20</v>
      </c>
    </row>
    <row r="58" spans="1:37" ht="14.4" x14ac:dyDescent="0.3">
      <c r="A58" s="1" t="s">
        <v>139</v>
      </c>
      <c r="B58" s="1">
        <v>57</v>
      </c>
      <c r="C58" s="1" t="s">
        <v>22</v>
      </c>
      <c r="D58" s="1">
        <v>8</v>
      </c>
      <c r="E58" s="1">
        <v>31</v>
      </c>
      <c r="F58" s="1">
        <v>2386</v>
      </c>
      <c r="G58" s="1">
        <v>1</v>
      </c>
      <c r="H58" s="1">
        <v>9.89</v>
      </c>
      <c r="I58">
        <v>550</v>
      </c>
      <c r="J58" s="1">
        <v>617</v>
      </c>
      <c r="K58" s="1">
        <v>24.29</v>
      </c>
      <c r="L58" s="1">
        <v>24</v>
      </c>
      <c r="M58" s="1">
        <v>1</v>
      </c>
      <c r="N58" s="1">
        <v>4</v>
      </c>
      <c r="O58" s="1">
        <f t="shared" si="9"/>
        <v>1</v>
      </c>
      <c r="Q58" s="1" t="s">
        <v>86</v>
      </c>
      <c r="R58" s="1">
        <v>356</v>
      </c>
      <c r="S58" s="1">
        <v>1</v>
      </c>
      <c r="T58" s="1">
        <v>307</v>
      </c>
      <c r="U58" s="1">
        <v>20</v>
      </c>
      <c r="V58" s="1" t="s">
        <v>24</v>
      </c>
      <c r="W58" s="1" t="s">
        <v>25</v>
      </c>
      <c r="Y58" s="28">
        <v>19</v>
      </c>
      <c r="Z58" s="28">
        <v>20</v>
      </c>
      <c r="AA58">
        <v>20</v>
      </c>
      <c r="AB58" s="28">
        <v>22</v>
      </c>
      <c r="AC58">
        <v>22</v>
      </c>
      <c r="AD58">
        <f t="shared" si="10"/>
        <v>1988</v>
      </c>
      <c r="AE58">
        <f t="shared" si="11"/>
        <v>1</v>
      </c>
      <c r="AF58">
        <f t="shared" si="12"/>
        <v>1</v>
      </c>
      <c r="AG58">
        <v>1</v>
      </c>
      <c r="AH58" s="2">
        <f t="shared" si="15"/>
        <v>4486.1040000000003</v>
      </c>
      <c r="AI58">
        <v>550</v>
      </c>
      <c r="AJ58" s="2" t="s">
        <v>144</v>
      </c>
      <c r="AK58" s="2">
        <f t="shared" si="13"/>
        <v>22</v>
      </c>
    </row>
    <row r="59" spans="1:37" ht="14.4" x14ac:dyDescent="0.3">
      <c r="A59" s="1" t="s">
        <v>139</v>
      </c>
      <c r="B59" s="1">
        <v>58</v>
      </c>
      <c r="C59" s="1" t="s">
        <v>22</v>
      </c>
      <c r="D59" s="1">
        <v>9</v>
      </c>
      <c r="E59" s="1">
        <v>5</v>
      </c>
      <c r="F59" s="1">
        <v>274</v>
      </c>
      <c r="G59" s="1">
        <v>1</v>
      </c>
      <c r="H59" s="1">
        <v>11.14</v>
      </c>
      <c r="I59"/>
      <c r="M59" s="1">
        <v>2</v>
      </c>
      <c r="N59" s="1">
        <v>4</v>
      </c>
      <c r="O59" s="1">
        <f t="shared" si="9"/>
        <v>2</v>
      </c>
      <c r="P59" s="1" t="s">
        <v>87</v>
      </c>
      <c r="Q59" s="1" t="s">
        <v>88</v>
      </c>
      <c r="R59" s="1">
        <v>356</v>
      </c>
      <c r="S59" s="1">
        <v>1</v>
      </c>
      <c r="T59" s="1">
        <v>307</v>
      </c>
      <c r="U59" s="1">
        <v>20</v>
      </c>
      <c r="V59" s="1" t="s">
        <v>41</v>
      </c>
      <c r="W59" s="1" t="s">
        <v>25</v>
      </c>
      <c r="Y59" s="28">
        <v>27</v>
      </c>
      <c r="Z59" s="28">
        <v>27</v>
      </c>
      <c r="AA59">
        <v>27</v>
      </c>
      <c r="AB59" s="28">
        <v>27</v>
      </c>
      <c r="AC59">
        <f>IF(Y59="","",IF(Y59=AA59, Y59,""))</f>
        <v>27</v>
      </c>
      <c r="AD59">
        <f t="shared" si="10"/>
        <v>1983</v>
      </c>
      <c r="AE59">
        <f t="shared" si="11"/>
        <v>1</v>
      </c>
      <c r="AF59" t="str">
        <f t="shared" si="12"/>
        <v/>
      </c>
      <c r="AG59">
        <v>1</v>
      </c>
      <c r="AH59" s="2">
        <f t="shared" si="15"/>
        <v>5053.1040000000003</v>
      </c>
      <c r="AI59"/>
      <c r="AJ59" s="2" t="s">
        <v>144</v>
      </c>
      <c r="AK59" s="2">
        <f t="shared" si="13"/>
        <v>27</v>
      </c>
    </row>
    <row r="60" spans="1:37" ht="14.4" x14ac:dyDescent="0.3">
      <c r="A60" s="1" t="s">
        <v>139</v>
      </c>
      <c r="B60" s="1">
        <v>59</v>
      </c>
      <c r="C60" s="1" t="s">
        <v>22</v>
      </c>
      <c r="D60" s="1">
        <v>9</v>
      </c>
      <c r="E60" s="1">
        <v>6</v>
      </c>
      <c r="F60" s="1">
        <v>275</v>
      </c>
      <c r="G60" s="1">
        <v>1</v>
      </c>
      <c r="I60">
        <v>611</v>
      </c>
      <c r="J60" s="1">
        <v>683</v>
      </c>
      <c r="K60" s="1"/>
      <c r="L60" s="1">
        <v>26</v>
      </c>
      <c r="M60" s="1">
        <v>2</v>
      </c>
      <c r="N60" s="1">
        <v>4</v>
      </c>
      <c r="O60" s="1">
        <f t="shared" si="9"/>
        <v>2</v>
      </c>
      <c r="P60" s="1" t="s">
        <v>89</v>
      </c>
      <c r="Q60" s="1" t="s">
        <v>90</v>
      </c>
      <c r="R60" s="1">
        <v>356</v>
      </c>
      <c r="S60" s="1">
        <v>1</v>
      </c>
      <c r="T60" s="1">
        <v>307</v>
      </c>
      <c r="U60" s="1">
        <v>20</v>
      </c>
      <c r="V60" s="1" t="s">
        <v>41</v>
      </c>
      <c r="W60" s="1" t="s">
        <v>25</v>
      </c>
      <c r="Y60" s="28">
        <v>20</v>
      </c>
      <c r="Z60" s="28">
        <v>20</v>
      </c>
      <c r="AA60">
        <v>20</v>
      </c>
      <c r="AB60" s="28">
        <v>20</v>
      </c>
      <c r="AC60">
        <f>IF(Y60="","",IF(Y60=AA60, Y60,""))</f>
        <v>20</v>
      </c>
      <c r="AD60">
        <f t="shared" si="10"/>
        <v>1990</v>
      </c>
      <c r="AE60">
        <f t="shared" si="11"/>
        <v>1</v>
      </c>
      <c r="AF60" t="str">
        <f t="shared" si="12"/>
        <v/>
      </c>
      <c r="AG60">
        <v>1</v>
      </c>
      <c r="AI60">
        <v>611</v>
      </c>
      <c r="AJ60" s="2" t="s">
        <v>144</v>
      </c>
      <c r="AK60" s="2">
        <f t="shared" si="13"/>
        <v>20</v>
      </c>
    </row>
    <row r="61" spans="1:37" ht="14.4" x14ac:dyDescent="0.3">
      <c r="A61" s="1" t="s">
        <v>139</v>
      </c>
      <c r="B61" s="1">
        <v>60</v>
      </c>
      <c r="C61" s="1" t="s">
        <v>22</v>
      </c>
      <c r="D61" s="1">
        <v>9</v>
      </c>
      <c r="E61" s="1">
        <v>6</v>
      </c>
      <c r="F61" s="1">
        <v>275</v>
      </c>
      <c r="G61" s="1">
        <v>2</v>
      </c>
      <c r="I61">
        <v>400</v>
      </c>
      <c r="J61" s="1">
        <v>430</v>
      </c>
      <c r="K61" s="1">
        <v>16.93</v>
      </c>
      <c r="L61" s="1">
        <v>16</v>
      </c>
      <c r="M61" s="1">
        <v>2</v>
      </c>
      <c r="N61" s="1">
        <v>2</v>
      </c>
      <c r="O61" s="1">
        <f t="shared" si="9"/>
        <v>2</v>
      </c>
      <c r="P61" s="1" t="s">
        <v>91</v>
      </c>
      <c r="Q61" s="1" t="s">
        <v>92</v>
      </c>
      <c r="R61" s="1">
        <v>356</v>
      </c>
      <c r="S61" s="1">
        <v>1</v>
      </c>
      <c r="T61" s="1">
        <v>307</v>
      </c>
      <c r="U61" s="1">
        <v>20</v>
      </c>
      <c r="V61" s="1" t="s">
        <v>41</v>
      </c>
      <c r="W61" s="1" t="s">
        <v>25</v>
      </c>
      <c r="Y61" s="28">
        <v>3</v>
      </c>
      <c r="Z61" s="28">
        <v>3</v>
      </c>
      <c r="AA61">
        <v>3</v>
      </c>
      <c r="AB61" s="28">
        <v>3</v>
      </c>
      <c r="AC61">
        <f>IF(Y61="","",IF(Y61=AA61, Y61,""))</f>
        <v>3</v>
      </c>
      <c r="AD61">
        <f t="shared" si="10"/>
        <v>2007</v>
      </c>
      <c r="AE61">
        <f t="shared" si="11"/>
        <v>1</v>
      </c>
      <c r="AF61" t="str">
        <f t="shared" si="12"/>
        <v/>
      </c>
      <c r="AG61">
        <v>1</v>
      </c>
      <c r="AI61">
        <v>400</v>
      </c>
      <c r="AJ61" s="2" t="s">
        <v>144</v>
      </c>
      <c r="AK61" s="2">
        <f t="shared" si="13"/>
        <v>3</v>
      </c>
    </row>
    <row r="62" spans="1:37" ht="14.4" x14ac:dyDescent="0.3">
      <c r="A62" s="1" t="s">
        <v>139</v>
      </c>
      <c r="B62" s="1">
        <v>61</v>
      </c>
      <c r="C62" s="1" t="s">
        <v>22</v>
      </c>
      <c r="D62" s="1">
        <v>9</v>
      </c>
      <c r="E62" s="1">
        <v>6</v>
      </c>
      <c r="F62" s="1">
        <v>275</v>
      </c>
      <c r="G62" s="1">
        <v>3</v>
      </c>
      <c r="I62">
        <v>504</v>
      </c>
      <c r="J62" s="1">
        <v>560</v>
      </c>
      <c r="K62" s="1"/>
      <c r="L62" s="1">
        <v>22</v>
      </c>
      <c r="M62" s="1">
        <v>1</v>
      </c>
      <c r="N62" s="1">
        <v>2</v>
      </c>
      <c r="O62" s="1">
        <f t="shared" si="9"/>
        <v>1</v>
      </c>
      <c r="P62" s="1" t="s">
        <v>91</v>
      </c>
      <c r="Q62" s="1" t="s">
        <v>93</v>
      </c>
      <c r="R62" s="1">
        <v>356</v>
      </c>
      <c r="S62" s="1">
        <v>1</v>
      </c>
      <c r="T62" s="1">
        <v>307</v>
      </c>
      <c r="U62" s="1">
        <v>20</v>
      </c>
      <c r="V62" s="1" t="s">
        <v>41</v>
      </c>
      <c r="W62" s="1" t="s">
        <v>25</v>
      </c>
      <c r="Y62" s="28">
        <v>13</v>
      </c>
      <c r="Z62" s="28"/>
      <c r="AA62">
        <v>13</v>
      </c>
      <c r="AB62" s="28"/>
      <c r="AC62">
        <f>IF(Y62="","",IF(Y62=AA62, Y62,""))</f>
        <v>13</v>
      </c>
      <c r="AD62">
        <f t="shared" si="10"/>
        <v>1997</v>
      </c>
      <c r="AE62">
        <f t="shared" si="11"/>
        <v>1</v>
      </c>
      <c r="AF62" t="str">
        <f t="shared" si="12"/>
        <v/>
      </c>
      <c r="AG62"/>
      <c r="AI62">
        <v>504</v>
      </c>
      <c r="AJ62" s="2" t="s">
        <v>144</v>
      </c>
      <c r="AK62" s="2">
        <f t="shared" si="13"/>
        <v>13</v>
      </c>
    </row>
    <row r="63" spans="1:37" ht="14.4" x14ac:dyDescent="0.3">
      <c r="A63" s="1" t="s">
        <v>139</v>
      </c>
      <c r="B63" s="1">
        <v>62</v>
      </c>
      <c r="C63" s="1" t="s">
        <v>22</v>
      </c>
      <c r="D63" s="1">
        <v>9</v>
      </c>
      <c r="E63" s="1">
        <v>13</v>
      </c>
      <c r="F63" s="1">
        <v>2406</v>
      </c>
      <c r="G63" s="1">
        <v>1</v>
      </c>
      <c r="H63" s="1">
        <v>9.09</v>
      </c>
      <c r="I63">
        <v>530</v>
      </c>
      <c r="J63" s="1">
        <v>585</v>
      </c>
      <c r="K63" s="1">
        <v>23.03</v>
      </c>
      <c r="L63" s="1">
        <v>23</v>
      </c>
      <c r="M63" s="1">
        <v>2</v>
      </c>
      <c r="N63" s="1">
        <v>2</v>
      </c>
      <c r="O63" s="1">
        <f t="shared" si="9"/>
        <v>2</v>
      </c>
      <c r="Q63" s="1" t="s">
        <v>94</v>
      </c>
      <c r="R63" s="1">
        <v>356</v>
      </c>
      <c r="S63" s="1">
        <v>1</v>
      </c>
      <c r="T63" s="1">
        <v>306</v>
      </c>
      <c r="U63" s="1">
        <v>142</v>
      </c>
      <c r="V63" s="1" t="s">
        <v>24</v>
      </c>
      <c r="W63" s="1" t="s">
        <v>25</v>
      </c>
      <c r="Y63" s="28">
        <v>13</v>
      </c>
      <c r="Z63" s="28"/>
      <c r="AA63">
        <v>13</v>
      </c>
      <c r="AB63" s="28"/>
      <c r="AC63">
        <f>IF(Y63="","",IF(Y63=AA63, Y63,""))</f>
        <v>13</v>
      </c>
      <c r="AD63">
        <f t="shared" si="10"/>
        <v>1997</v>
      </c>
      <c r="AE63">
        <f t="shared" si="11"/>
        <v>1</v>
      </c>
      <c r="AF63" t="str">
        <f t="shared" si="12"/>
        <v/>
      </c>
      <c r="AG63"/>
      <c r="AH63" s="2">
        <f>453.6*H63</f>
        <v>4123.2240000000002</v>
      </c>
      <c r="AI63">
        <v>530</v>
      </c>
      <c r="AJ63" s="2" t="s">
        <v>144</v>
      </c>
      <c r="AK63" s="2">
        <f t="shared" si="13"/>
        <v>13</v>
      </c>
    </row>
    <row r="64" spans="1:37" ht="14.4" x14ac:dyDescent="0.3">
      <c r="A64" s="1" t="s">
        <v>139</v>
      </c>
      <c r="B64" s="1">
        <v>63</v>
      </c>
      <c r="C64" s="1" t="s">
        <v>22</v>
      </c>
      <c r="D64" s="1">
        <v>9</v>
      </c>
      <c r="E64" s="1">
        <v>15</v>
      </c>
      <c r="F64" s="1">
        <v>2403</v>
      </c>
      <c r="G64" s="1">
        <v>1</v>
      </c>
      <c r="H64" s="1">
        <v>8.6</v>
      </c>
      <c r="I64">
        <v>515</v>
      </c>
      <c r="J64" s="1">
        <v>576</v>
      </c>
      <c r="K64" s="1">
        <v>22.68</v>
      </c>
      <c r="L64" s="1">
        <v>22</v>
      </c>
      <c r="M64" s="1">
        <v>1</v>
      </c>
      <c r="N64" s="1">
        <v>2</v>
      </c>
      <c r="O64" s="1">
        <f t="shared" si="9"/>
        <v>1</v>
      </c>
      <c r="Q64" s="1" t="s">
        <v>95</v>
      </c>
      <c r="R64" s="1">
        <v>356</v>
      </c>
      <c r="S64" s="1">
        <v>1</v>
      </c>
      <c r="T64" s="1">
        <v>390</v>
      </c>
      <c r="U64" s="1">
        <v>20</v>
      </c>
      <c r="V64" s="1" t="s">
        <v>41</v>
      </c>
      <c r="W64" s="1" t="s">
        <v>25</v>
      </c>
      <c r="Y64" s="28">
        <v>8</v>
      </c>
      <c r="Z64" s="28">
        <v>7</v>
      </c>
      <c r="AA64">
        <v>7</v>
      </c>
      <c r="AB64" s="28">
        <v>8</v>
      </c>
      <c r="AC64">
        <v>8</v>
      </c>
      <c r="AD64">
        <f t="shared" si="10"/>
        <v>2002</v>
      </c>
      <c r="AE64">
        <f t="shared" si="11"/>
        <v>1</v>
      </c>
      <c r="AF64">
        <f t="shared" si="12"/>
        <v>1</v>
      </c>
      <c r="AG64">
        <v>1</v>
      </c>
      <c r="AH64" s="2">
        <f>453.6*H64</f>
        <v>3900.96</v>
      </c>
      <c r="AI64">
        <v>515</v>
      </c>
      <c r="AJ64" s="2" t="s">
        <v>144</v>
      </c>
      <c r="AK64" s="2">
        <f t="shared" si="13"/>
        <v>8</v>
      </c>
    </row>
    <row r="65" spans="1:37" ht="14.4" x14ac:dyDescent="0.3">
      <c r="A65" s="1" t="s">
        <v>139</v>
      </c>
      <c r="B65" s="1">
        <v>64</v>
      </c>
      <c r="C65" s="1" t="s">
        <v>22</v>
      </c>
      <c r="D65" s="1">
        <v>9</v>
      </c>
      <c r="E65" s="1">
        <v>29</v>
      </c>
      <c r="F65" s="1">
        <v>300</v>
      </c>
      <c r="G65" s="1">
        <v>1</v>
      </c>
      <c r="H65" s="1">
        <v>10.9</v>
      </c>
      <c r="I65">
        <v>518</v>
      </c>
      <c r="J65" s="1">
        <v>560</v>
      </c>
      <c r="K65" s="1"/>
      <c r="L65" s="1">
        <v>22</v>
      </c>
      <c r="M65" s="1">
        <v>2</v>
      </c>
      <c r="O65" s="1">
        <f t="shared" si="9"/>
        <v>2</v>
      </c>
      <c r="P65" s="1" t="s">
        <v>96</v>
      </c>
      <c r="Q65" s="1" t="s">
        <v>97</v>
      </c>
      <c r="R65" s="1">
        <v>356</v>
      </c>
      <c r="S65" s="1">
        <v>1</v>
      </c>
      <c r="T65" s="1">
        <v>307</v>
      </c>
      <c r="U65" s="1">
        <v>20</v>
      </c>
      <c r="V65" s="1" t="s">
        <v>41</v>
      </c>
      <c r="W65" s="1" t="s">
        <v>25</v>
      </c>
      <c r="Y65" s="28">
        <v>16</v>
      </c>
      <c r="Z65" s="28"/>
      <c r="AA65">
        <v>17</v>
      </c>
      <c r="AB65" s="28"/>
      <c r="AC65">
        <v>16</v>
      </c>
      <c r="AD65">
        <f t="shared" si="10"/>
        <v>1994</v>
      </c>
      <c r="AE65">
        <f t="shared" si="11"/>
        <v>1</v>
      </c>
      <c r="AF65">
        <f t="shared" si="12"/>
        <v>1</v>
      </c>
      <c r="AG65"/>
      <c r="AH65" s="2">
        <f>453.6*H65</f>
        <v>4944.2400000000007</v>
      </c>
      <c r="AI65">
        <v>518</v>
      </c>
      <c r="AJ65" s="2" t="s">
        <v>144</v>
      </c>
      <c r="AK65" s="2">
        <f t="shared" si="13"/>
        <v>16</v>
      </c>
    </row>
    <row r="66" spans="1:37" ht="14.4" x14ac:dyDescent="0.3">
      <c r="A66" s="1" t="s">
        <v>139</v>
      </c>
      <c r="B66" s="1">
        <v>65</v>
      </c>
      <c r="C66" s="1" t="s">
        <v>22</v>
      </c>
      <c r="D66" s="1">
        <v>9</v>
      </c>
      <c r="E66" s="1">
        <v>29</v>
      </c>
      <c r="F66" s="1">
        <v>300</v>
      </c>
      <c r="G66" s="1">
        <v>2</v>
      </c>
      <c r="H66" s="1">
        <v>11.5</v>
      </c>
      <c r="I66">
        <v>516</v>
      </c>
      <c r="J66" s="1">
        <v>561</v>
      </c>
      <c r="K66" s="1">
        <v>22.09</v>
      </c>
      <c r="L66" s="1">
        <v>22</v>
      </c>
      <c r="M66" s="1">
        <v>3</v>
      </c>
      <c r="O66" s="1">
        <f t="shared" ref="O66:O78" si="16">M66</f>
        <v>3</v>
      </c>
      <c r="P66" s="1" t="s">
        <v>98</v>
      </c>
      <c r="Q66" s="1" t="s">
        <v>99</v>
      </c>
      <c r="R66" s="1">
        <v>356</v>
      </c>
      <c r="S66" s="1">
        <v>1</v>
      </c>
      <c r="T66" s="1">
        <v>307</v>
      </c>
      <c r="U66" s="1">
        <v>20</v>
      </c>
      <c r="V66" s="1" t="s">
        <v>41</v>
      </c>
      <c r="W66" s="1" t="s">
        <v>25</v>
      </c>
      <c r="Y66" s="28">
        <v>9</v>
      </c>
      <c r="Z66" s="28">
        <v>9</v>
      </c>
      <c r="AA66">
        <v>9</v>
      </c>
      <c r="AB66" s="28">
        <v>9</v>
      </c>
      <c r="AC66">
        <f>IF(Y66="","",IF(Y66=AA66, Y66,""))</f>
        <v>9</v>
      </c>
      <c r="AD66">
        <f t="shared" ref="AD66:AD97" si="17">IF(AC66="","",A66-AC66)</f>
        <v>2001</v>
      </c>
      <c r="AE66">
        <f t="shared" ref="AE66:AE78" si="18">IF(Y66="","",IF(AA66="","",1))</f>
        <v>1</v>
      </c>
      <c r="AF66" t="str">
        <f t="shared" ref="AF66:AF78" si="19">IF(Y66="","",IF(AA66="","",IF(Y66=AA66,"",1)))</f>
        <v/>
      </c>
      <c r="AG66">
        <v>1</v>
      </c>
      <c r="AH66" s="2">
        <f>453.6*H66</f>
        <v>5216.4000000000005</v>
      </c>
      <c r="AI66">
        <v>516</v>
      </c>
      <c r="AJ66" s="2" t="s">
        <v>144</v>
      </c>
      <c r="AK66" s="2">
        <f t="shared" ref="AK66:AK78" si="20">AC66</f>
        <v>9</v>
      </c>
    </row>
    <row r="67" spans="1:37" ht="14.4" x14ac:dyDescent="0.3">
      <c r="A67" s="1" t="s">
        <v>139</v>
      </c>
      <c r="B67" s="1">
        <v>66</v>
      </c>
      <c r="C67" s="1" t="s">
        <v>22</v>
      </c>
      <c r="D67" s="1">
        <v>10</v>
      </c>
      <c r="E67" s="1">
        <v>5</v>
      </c>
      <c r="F67" s="1">
        <v>2433</v>
      </c>
      <c r="G67" s="1">
        <v>1</v>
      </c>
      <c r="I67">
        <v>408</v>
      </c>
      <c r="J67" s="1">
        <v>452</v>
      </c>
      <c r="K67" s="1">
        <v>17.8</v>
      </c>
      <c r="L67" s="1">
        <v>17</v>
      </c>
      <c r="M67" s="1">
        <v>3</v>
      </c>
      <c r="O67" s="1">
        <f t="shared" si="16"/>
        <v>3</v>
      </c>
      <c r="Q67" s="1" t="s">
        <v>100</v>
      </c>
      <c r="R67" s="1">
        <v>356</v>
      </c>
      <c r="S67" s="1">
        <v>1</v>
      </c>
      <c r="T67" s="1">
        <v>306</v>
      </c>
      <c r="U67" s="1">
        <v>142</v>
      </c>
      <c r="V67" s="1" t="s">
        <v>24</v>
      </c>
      <c r="W67" s="1" t="s">
        <v>25</v>
      </c>
      <c r="Y67" s="28">
        <v>3</v>
      </c>
      <c r="Z67" s="28"/>
      <c r="AA67">
        <v>3</v>
      </c>
      <c r="AB67" s="28"/>
      <c r="AC67">
        <f>IF(Y67="","",IF(Y67=AA67, Y67,""))</f>
        <v>3</v>
      </c>
      <c r="AD67">
        <f t="shared" si="17"/>
        <v>2007</v>
      </c>
      <c r="AE67">
        <f t="shared" si="18"/>
        <v>1</v>
      </c>
      <c r="AF67" t="str">
        <f t="shared" si="19"/>
        <v/>
      </c>
      <c r="AG67"/>
      <c r="AI67">
        <v>408</v>
      </c>
      <c r="AJ67" s="2" t="s">
        <v>144</v>
      </c>
      <c r="AK67" s="2">
        <f t="shared" si="20"/>
        <v>3</v>
      </c>
    </row>
    <row r="68" spans="1:37" ht="14.4" x14ac:dyDescent="0.3">
      <c r="A68" s="1" t="s">
        <v>139</v>
      </c>
      <c r="B68" s="1">
        <v>67</v>
      </c>
      <c r="C68" s="1" t="s">
        <v>22</v>
      </c>
      <c r="D68" s="1">
        <v>10</v>
      </c>
      <c r="E68" s="1">
        <v>6</v>
      </c>
      <c r="F68" s="1">
        <v>294</v>
      </c>
      <c r="G68" s="1">
        <v>1</v>
      </c>
      <c r="I68">
        <v>455</v>
      </c>
      <c r="J68" s="1">
        <v>505</v>
      </c>
      <c r="K68" s="1">
        <v>19.88</v>
      </c>
      <c r="L68" s="1">
        <v>19</v>
      </c>
      <c r="M68" s="1">
        <v>1</v>
      </c>
      <c r="O68" s="1">
        <f t="shared" si="16"/>
        <v>1</v>
      </c>
      <c r="Q68" s="1" t="s">
        <v>101</v>
      </c>
      <c r="R68" s="1">
        <v>356</v>
      </c>
      <c r="S68" s="1">
        <v>1</v>
      </c>
      <c r="T68" s="1">
        <v>307</v>
      </c>
      <c r="U68" s="1">
        <v>20</v>
      </c>
      <c r="V68" s="1" t="s">
        <v>41</v>
      </c>
      <c r="W68" s="1" t="s">
        <v>25</v>
      </c>
      <c r="Y68" s="28">
        <v>7</v>
      </c>
      <c r="Z68"/>
      <c r="AA68">
        <v>7</v>
      </c>
      <c r="AB68"/>
      <c r="AC68">
        <f>IF(Y68="","",IF(Y68=AA68, Y68,""))</f>
        <v>7</v>
      </c>
      <c r="AD68">
        <f t="shared" si="17"/>
        <v>2003</v>
      </c>
      <c r="AE68">
        <f t="shared" si="18"/>
        <v>1</v>
      </c>
      <c r="AF68" t="str">
        <f t="shared" si="19"/>
        <v/>
      </c>
      <c r="AG68"/>
      <c r="AI68">
        <v>455</v>
      </c>
      <c r="AJ68" s="2" t="s">
        <v>144</v>
      </c>
      <c r="AK68" s="2">
        <f t="shared" si="20"/>
        <v>7</v>
      </c>
    </row>
    <row r="69" spans="1:37" ht="14.4" x14ac:dyDescent="0.3">
      <c r="A69" s="1" t="s">
        <v>139</v>
      </c>
      <c r="B69" s="1">
        <v>68</v>
      </c>
      <c r="C69" s="1" t="s">
        <v>22</v>
      </c>
      <c r="D69" s="1">
        <v>10</v>
      </c>
      <c r="E69" s="1">
        <v>6</v>
      </c>
      <c r="F69" s="1">
        <v>294</v>
      </c>
      <c r="G69" s="1">
        <v>2</v>
      </c>
      <c r="H69" s="1">
        <v>11</v>
      </c>
      <c r="I69">
        <v>560</v>
      </c>
      <c r="J69" s="1">
        <v>615</v>
      </c>
      <c r="K69" s="1">
        <v>24.21</v>
      </c>
      <c r="L69" s="1">
        <v>24</v>
      </c>
      <c r="M69" s="1">
        <v>2</v>
      </c>
      <c r="N69" s="1">
        <v>4</v>
      </c>
      <c r="O69" s="1">
        <f t="shared" si="16"/>
        <v>2</v>
      </c>
      <c r="Q69" s="1" t="s">
        <v>102</v>
      </c>
      <c r="R69" s="1">
        <v>356</v>
      </c>
      <c r="S69" s="1">
        <v>1</v>
      </c>
      <c r="T69" s="1">
        <v>307</v>
      </c>
      <c r="U69" s="1">
        <v>20</v>
      </c>
      <c r="V69" s="1" t="s">
        <v>41</v>
      </c>
      <c r="W69" s="1" t="s">
        <v>25</v>
      </c>
      <c r="Y69" s="28">
        <v>27</v>
      </c>
      <c r="Z69"/>
      <c r="AA69">
        <v>27</v>
      </c>
      <c r="AB69"/>
      <c r="AC69">
        <f>IF(Y69="","",IF(Y69=AA69, Y69,""))</f>
        <v>27</v>
      </c>
      <c r="AD69">
        <f t="shared" si="17"/>
        <v>1983</v>
      </c>
      <c r="AE69">
        <f t="shared" si="18"/>
        <v>1</v>
      </c>
      <c r="AF69" t="str">
        <f t="shared" si="19"/>
        <v/>
      </c>
      <c r="AG69"/>
      <c r="AH69" s="2">
        <f>453.6*H69</f>
        <v>4989.6000000000004</v>
      </c>
      <c r="AI69">
        <v>560</v>
      </c>
      <c r="AJ69" s="2" t="s">
        <v>144</v>
      </c>
      <c r="AK69" s="2">
        <f t="shared" si="20"/>
        <v>27</v>
      </c>
    </row>
    <row r="70" spans="1:37" ht="14.4" x14ac:dyDescent="0.3">
      <c r="A70" s="1" t="s">
        <v>139</v>
      </c>
      <c r="B70" s="1">
        <v>69</v>
      </c>
      <c r="C70" s="1" t="s">
        <v>22</v>
      </c>
      <c r="D70" s="1">
        <v>10</v>
      </c>
      <c r="E70" s="1">
        <v>6</v>
      </c>
      <c r="F70" s="1">
        <v>294</v>
      </c>
      <c r="G70" s="1">
        <v>3</v>
      </c>
      <c r="I70">
        <v>513</v>
      </c>
      <c r="J70" s="1">
        <v>558</v>
      </c>
      <c r="K70" s="1"/>
      <c r="L70" s="1">
        <v>21</v>
      </c>
      <c r="M70" s="1">
        <v>2</v>
      </c>
      <c r="N70" s="1">
        <v>2</v>
      </c>
      <c r="O70" s="1">
        <f t="shared" si="16"/>
        <v>2</v>
      </c>
      <c r="Q70" s="1" t="s">
        <v>103</v>
      </c>
      <c r="R70" s="1">
        <v>356</v>
      </c>
      <c r="S70" s="1">
        <v>1</v>
      </c>
      <c r="T70" s="1">
        <v>307</v>
      </c>
      <c r="U70" s="1">
        <v>20</v>
      </c>
      <c r="V70" s="1" t="s">
        <v>41</v>
      </c>
      <c r="W70" s="1" t="s">
        <v>25</v>
      </c>
      <c r="Y70" s="28">
        <v>14</v>
      </c>
      <c r="Z70" s="28"/>
      <c r="AA70">
        <v>14</v>
      </c>
      <c r="AB70" s="28"/>
      <c r="AC70">
        <f>IF(Y70="","",IF(Y70=AA70, Y70,""))</f>
        <v>14</v>
      </c>
      <c r="AD70">
        <f t="shared" si="17"/>
        <v>1996</v>
      </c>
      <c r="AE70">
        <f t="shared" si="18"/>
        <v>1</v>
      </c>
      <c r="AF70" t="str">
        <f t="shared" si="19"/>
        <v/>
      </c>
      <c r="AG70"/>
      <c r="AI70">
        <v>513</v>
      </c>
      <c r="AJ70" s="2" t="s">
        <v>144</v>
      </c>
      <c r="AK70" s="2">
        <f t="shared" si="20"/>
        <v>14</v>
      </c>
    </row>
    <row r="71" spans="1:37" ht="14.4" x14ac:dyDescent="0.3">
      <c r="A71" s="1" t="s">
        <v>139</v>
      </c>
      <c r="B71" s="1">
        <v>70</v>
      </c>
      <c r="C71" s="1" t="s">
        <v>22</v>
      </c>
      <c r="D71" s="1">
        <v>10</v>
      </c>
      <c r="E71" s="1">
        <v>6</v>
      </c>
      <c r="F71" s="1">
        <v>294</v>
      </c>
      <c r="G71" s="1">
        <v>4</v>
      </c>
      <c r="H71" s="1">
        <v>10.1</v>
      </c>
      <c r="I71">
        <v>533</v>
      </c>
      <c r="J71" s="1">
        <v>580</v>
      </c>
      <c r="K71" s="1"/>
      <c r="L71" s="1">
        <v>22</v>
      </c>
      <c r="M71" s="1">
        <v>2</v>
      </c>
      <c r="N71" s="1">
        <v>4</v>
      </c>
      <c r="O71" s="1">
        <f t="shared" si="16"/>
        <v>2</v>
      </c>
      <c r="Q71" s="1" t="s">
        <v>104</v>
      </c>
      <c r="R71" s="1">
        <v>356</v>
      </c>
      <c r="S71" s="1">
        <v>1</v>
      </c>
      <c r="T71" s="1">
        <v>307</v>
      </c>
      <c r="U71" s="1">
        <v>20</v>
      </c>
      <c r="V71" s="1" t="s">
        <v>41</v>
      </c>
      <c r="W71" s="1" t="s">
        <v>25</v>
      </c>
      <c r="Y71" s="28">
        <v>19</v>
      </c>
      <c r="Z71"/>
      <c r="AA71">
        <v>16</v>
      </c>
      <c r="AB71"/>
      <c r="AC71">
        <v>19</v>
      </c>
      <c r="AD71">
        <f t="shared" si="17"/>
        <v>1991</v>
      </c>
      <c r="AE71">
        <f t="shared" si="18"/>
        <v>1</v>
      </c>
      <c r="AF71">
        <f t="shared" si="19"/>
        <v>1</v>
      </c>
      <c r="AG71"/>
      <c r="AH71" s="2">
        <f>453.6*H71</f>
        <v>4581.3599999999997</v>
      </c>
      <c r="AI71">
        <v>533</v>
      </c>
      <c r="AJ71" s="2" t="s">
        <v>144</v>
      </c>
      <c r="AK71" s="2">
        <f t="shared" si="20"/>
        <v>19</v>
      </c>
    </row>
    <row r="72" spans="1:37" ht="14.4" x14ac:dyDescent="0.3">
      <c r="A72" s="1" t="s">
        <v>139</v>
      </c>
      <c r="B72" s="1">
        <v>71</v>
      </c>
      <c r="C72" s="1" t="s">
        <v>22</v>
      </c>
      <c r="D72" s="1">
        <v>10</v>
      </c>
      <c r="E72" s="1">
        <v>6</v>
      </c>
      <c r="F72" s="1">
        <v>294</v>
      </c>
      <c r="G72" s="1">
        <v>5</v>
      </c>
      <c r="I72">
        <v>442</v>
      </c>
      <c r="J72" s="1">
        <v>489</v>
      </c>
      <c r="K72" s="1">
        <v>19.25</v>
      </c>
      <c r="L72" s="1">
        <v>19</v>
      </c>
      <c r="M72" s="1">
        <v>2</v>
      </c>
      <c r="N72" s="1">
        <v>2</v>
      </c>
      <c r="O72" s="1">
        <f t="shared" si="16"/>
        <v>2</v>
      </c>
      <c r="Q72" s="1" t="s">
        <v>105</v>
      </c>
      <c r="R72" s="1">
        <v>356</v>
      </c>
      <c r="S72" s="1">
        <v>1</v>
      </c>
      <c r="T72" s="1">
        <v>307</v>
      </c>
      <c r="U72" s="1">
        <v>20</v>
      </c>
      <c r="V72" s="1" t="s">
        <v>41</v>
      </c>
      <c r="W72" s="1" t="s">
        <v>25</v>
      </c>
      <c r="Y72" s="28">
        <v>5</v>
      </c>
      <c r="Z72"/>
      <c r="AA72">
        <v>5</v>
      </c>
      <c r="AB72"/>
      <c r="AC72">
        <f t="shared" ref="AC72:AC78" si="21">IF(Y72="","",IF(Y72=AA72, Y72,""))</f>
        <v>5</v>
      </c>
      <c r="AD72">
        <f t="shared" si="17"/>
        <v>2005</v>
      </c>
      <c r="AE72">
        <f t="shared" si="18"/>
        <v>1</v>
      </c>
      <c r="AF72" t="str">
        <f t="shared" si="19"/>
        <v/>
      </c>
      <c r="AG72"/>
      <c r="AI72">
        <v>442</v>
      </c>
      <c r="AJ72" s="2" t="s">
        <v>144</v>
      </c>
      <c r="AK72" s="2">
        <f t="shared" si="20"/>
        <v>5</v>
      </c>
    </row>
    <row r="73" spans="1:37" ht="14.4" x14ac:dyDescent="0.3">
      <c r="A73" s="1" t="s">
        <v>139</v>
      </c>
      <c r="B73" s="1">
        <v>72</v>
      </c>
      <c r="C73" s="1" t="s">
        <v>22</v>
      </c>
      <c r="D73" s="1">
        <v>10</v>
      </c>
      <c r="E73" s="1">
        <v>6</v>
      </c>
      <c r="F73" s="1">
        <v>294</v>
      </c>
      <c r="G73" s="1">
        <v>6</v>
      </c>
      <c r="H73" s="1">
        <v>11.2</v>
      </c>
      <c r="I73">
        <v>526</v>
      </c>
      <c r="J73" s="1">
        <v>575</v>
      </c>
      <c r="K73" s="1">
        <v>22.64</v>
      </c>
      <c r="L73" s="1">
        <v>22</v>
      </c>
      <c r="M73" s="1">
        <v>3</v>
      </c>
      <c r="O73" s="1">
        <f t="shared" si="16"/>
        <v>3</v>
      </c>
      <c r="Q73" s="1" t="s">
        <v>106</v>
      </c>
      <c r="R73" s="1">
        <v>356</v>
      </c>
      <c r="S73" s="1">
        <v>1</v>
      </c>
      <c r="T73" s="1">
        <v>307</v>
      </c>
      <c r="U73" s="1">
        <v>20</v>
      </c>
      <c r="V73" s="1" t="s">
        <v>41</v>
      </c>
      <c r="W73" s="1" t="s">
        <v>25</v>
      </c>
      <c r="Y73" s="28">
        <v>14</v>
      </c>
      <c r="Z73"/>
      <c r="AA73">
        <v>14</v>
      </c>
      <c r="AB73"/>
      <c r="AC73">
        <f t="shared" si="21"/>
        <v>14</v>
      </c>
      <c r="AD73">
        <f t="shared" si="17"/>
        <v>1996</v>
      </c>
      <c r="AE73">
        <f t="shared" si="18"/>
        <v>1</v>
      </c>
      <c r="AF73" t="str">
        <f t="shared" si="19"/>
        <v/>
      </c>
      <c r="AG73"/>
      <c r="AH73" s="2">
        <f>453.6*H73</f>
        <v>5080.32</v>
      </c>
      <c r="AI73">
        <v>526</v>
      </c>
      <c r="AJ73" s="2" t="s">
        <v>144</v>
      </c>
      <c r="AK73" s="2">
        <f t="shared" si="20"/>
        <v>14</v>
      </c>
    </row>
    <row r="74" spans="1:37" ht="14.4" x14ac:dyDescent="0.3">
      <c r="A74" s="1" t="s">
        <v>139</v>
      </c>
      <c r="B74" s="1">
        <v>73</v>
      </c>
      <c r="C74" s="1" t="s">
        <v>22</v>
      </c>
      <c r="D74" s="1">
        <v>10</v>
      </c>
      <c r="E74" s="1">
        <v>9</v>
      </c>
      <c r="F74" s="1">
        <v>299</v>
      </c>
      <c r="G74" s="1">
        <v>1</v>
      </c>
      <c r="H74" s="1">
        <v>8.6999999999999993</v>
      </c>
      <c r="I74">
        <v>482</v>
      </c>
      <c r="J74" s="1">
        <v>536</v>
      </c>
      <c r="K74" s="1">
        <v>21.1</v>
      </c>
      <c r="L74" s="1">
        <v>21</v>
      </c>
      <c r="M74" s="1">
        <v>1</v>
      </c>
      <c r="O74" s="1">
        <f t="shared" si="16"/>
        <v>1</v>
      </c>
      <c r="P74" s="1" t="s">
        <v>107</v>
      </c>
      <c r="Q74" s="1" t="s">
        <v>108</v>
      </c>
      <c r="R74" s="1">
        <v>356</v>
      </c>
      <c r="S74" s="1">
        <v>1</v>
      </c>
      <c r="T74" s="1">
        <v>307</v>
      </c>
      <c r="U74" s="1">
        <v>20</v>
      </c>
      <c r="V74" s="1" t="s">
        <v>41</v>
      </c>
      <c r="W74" s="1" t="s">
        <v>25</v>
      </c>
      <c r="Y74" s="28">
        <v>6</v>
      </c>
      <c r="Z74"/>
      <c r="AA74">
        <v>6</v>
      </c>
      <c r="AB74"/>
      <c r="AC74">
        <f t="shared" si="21"/>
        <v>6</v>
      </c>
      <c r="AD74">
        <f t="shared" si="17"/>
        <v>2004</v>
      </c>
      <c r="AE74">
        <f t="shared" si="18"/>
        <v>1</v>
      </c>
      <c r="AF74" t="str">
        <f t="shared" si="19"/>
        <v/>
      </c>
      <c r="AG74"/>
      <c r="AH74" s="2">
        <f>453.6*H74</f>
        <v>3946.3199999999997</v>
      </c>
      <c r="AI74">
        <v>482</v>
      </c>
      <c r="AJ74" s="2" t="s">
        <v>144</v>
      </c>
      <c r="AK74" s="2">
        <f t="shared" si="20"/>
        <v>6</v>
      </c>
    </row>
    <row r="75" spans="1:37" ht="14.4" x14ac:dyDescent="0.3">
      <c r="A75" s="1" t="s">
        <v>139</v>
      </c>
      <c r="B75" s="1">
        <v>74</v>
      </c>
      <c r="C75" s="1" t="s">
        <v>22</v>
      </c>
      <c r="D75" s="1">
        <v>10</v>
      </c>
      <c r="E75" s="1">
        <v>9</v>
      </c>
      <c r="F75" s="1">
        <v>299</v>
      </c>
      <c r="G75" s="1">
        <v>2</v>
      </c>
      <c r="H75" s="1">
        <v>10</v>
      </c>
      <c r="I75">
        <v>498</v>
      </c>
      <c r="J75" s="1">
        <v>541</v>
      </c>
      <c r="K75" s="1">
        <v>21.3</v>
      </c>
      <c r="L75" s="1">
        <v>21</v>
      </c>
      <c r="M75" s="1">
        <v>1</v>
      </c>
      <c r="O75" s="1">
        <f t="shared" si="16"/>
        <v>1</v>
      </c>
      <c r="P75" s="1" t="s">
        <v>109</v>
      </c>
      <c r="Q75" s="1" t="s">
        <v>110</v>
      </c>
      <c r="R75" s="1">
        <v>356</v>
      </c>
      <c r="S75" s="1">
        <v>1</v>
      </c>
      <c r="T75" s="1">
        <v>307</v>
      </c>
      <c r="U75" s="1">
        <v>20</v>
      </c>
      <c r="V75" s="1" t="s">
        <v>41</v>
      </c>
      <c r="W75" s="1" t="s">
        <v>25</v>
      </c>
      <c r="Y75" s="28">
        <v>9</v>
      </c>
      <c r="Z75" s="28">
        <v>8</v>
      </c>
      <c r="AA75">
        <v>9</v>
      </c>
      <c r="AB75" s="28">
        <v>9</v>
      </c>
      <c r="AC75">
        <f t="shared" si="21"/>
        <v>9</v>
      </c>
      <c r="AD75">
        <f t="shared" si="17"/>
        <v>2001</v>
      </c>
      <c r="AE75">
        <f t="shared" si="18"/>
        <v>1</v>
      </c>
      <c r="AF75" t="str">
        <f t="shared" si="19"/>
        <v/>
      </c>
      <c r="AG75">
        <v>1</v>
      </c>
      <c r="AH75" s="2">
        <f>453.6*H75</f>
        <v>4536</v>
      </c>
      <c r="AI75">
        <v>498</v>
      </c>
      <c r="AJ75" s="2" t="s">
        <v>144</v>
      </c>
      <c r="AK75" s="2">
        <f t="shared" si="20"/>
        <v>9</v>
      </c>
    </row>
    <row r="76" spans="1:37" ht="14.4" x14ac:dyDescent="0.3">
      <c r="A76" s="1" t="s">
        <v>139</v>
      </c>
      <c r="B76" s="1">
        <v>75</v>
      </c>
      <c r="C76" s="1" t="s">
        <v>22</v>
      </c>
      <c r="D76" s="1">
        <v>10</v>
      </c>
      <c r="E76" s="1">
        <v>18</v>
      </c>
      <c r="F76" s="1">
        <v>4299</v>
      </c>
      <c r="G76" s="1">
        <v>1</v>
      </c>
      <c r="I76">
        <v>485</v>
      </c>
      <c r="J76" s="1">
        <v>531</v>
      </c>
      <c r="K76" s="1">
        <v>20.91</v>
      </c>
      <c r="L76" s="1">
        <v>20</v>
      </c>
      <c r="M76" s="1">
        <v>1</v>
      </c>
      <c r="N76" s="1">
        <v>3</v>
      </c>
      <c r="O76" s="1">
        <f t="shared" si="16"/>
        <v>1</v>
      </c>
      <c r="Q76" s="1" t="s">
        <v>111</v>
      </c>
      <c r="R76" s="1">
        <v>356</v>
      </c>
      <c r="S76" s="1">
        <v>1</v>
      </c>
      <c r="T76" s="1">
        <v>307</v>
      </c>
      <c r="U76" s="1">
        <v>20</v>
      </c>
      <c r="V76" s="1" t="s">
        <v>41</v>
      </c>
      <c r="W76" s="1" t="s">
        <v>25</v>
      </c>
      <c r="Y76" s="28">
        <v>7</v>
      </c>
      <c r="Z76"/>
      <c r="AA76">
        <v>7</v>
      </c>
      <c r="AB76"/>
      <c r="AC76">
        <f t="shared" si="21"/>
        <v>7</v>
      </c>
      <c r="AD76">
        <f t="shared" si="17"/>
        <v>2003</v>
      </c>
      <c r="AE76">
        <f t="shared" si="18"/>
        <v>1</v>
      </c>
      <c r="AF76" t="str">
        <f t="shared" si="19"/>
        <v/>
      </c>
      <c r="AG76"/>
      <c r="AI76">
        <v>485</v>
      </c>
      <c r="AJ76" s="2" t="s">
        <v>144</v>
      </c>
      <c r="AK76" s="2">
        <f t="shared" si="20"/>
        <v>7</v>
      </c>
    </row>
    <row r="77" spans="1:37" ht="14.4" x14ac:dyDescent="0.3">
      <c r="A77" s="1" t="s">
        <v>139</v>
      </c>
      <c r="B77" s="1">
        <v>76</v>
      </c>
      <c r="C77" s="1" t="s">
        <v>22</v>
      </c>
      <c r="D77" s="1">
        <v>10</v>
      </c>
      <c r="E77" s="1">
        <v>26</v>
      </c>
      <c r="F77" s="1">
        <v>2488</v>
      </c>
      <c r="G77" s="1">
        <v>1</v>
      </c>
      <c r="H77" s="1">
        <v>12.84</v>
      </c>
      <c r="I77">
        <v>573</v>
      </c>
      <c r="J77" s="1">
        <v>636</v>
      </c>
      <c r="K77" s="1"/>
      <c r="L77" s="1">
        <v>25</v>
      </c>
      <c r="M77" s="1">
        <v>2</v>
      </c>
      <c r="N77" s="1">
        <v>3</v>
      </c>
      <c r="O77" s="1">
        <f t="shared" si="16"/>
        <v>2</v>
      </c>
      <c r="Q77" s="1" t="s">
        <v>112</v>
      </c>
      <c r="R77" s="1">
        <v>356</v>
      </c>
      <c r="S77" s="1">
        <v>1</v>
      </c>
      <c r="T77" s="1">
        <v>307</v>
      </c>
      <c r="U77" s="1">
        <v>100</v>
      </c>
      <c r="V77" s="1" t="s">
        <v>24</v>
      </c>
      <c r="W77" s="1" t="s">
        <v>25</v>
      </c>
      <c r="Y77" s="28">
        <v>12</v>
      </c>
      <c r="Z77" s="28">
        <v>12</v>
      </c>
      <c r="AA77">
        <v>12</v>
      </c>
      <c r="AB77" s="28">
        <v>12</v>
      </c>
      <c r="AC77">
        <f t="shared" si="21"/>
        <v>12</v>
      </c>
      <c r="AD77">
        <f t="shared" si="17"/>
        <v>1998</v>
      </c>
      <c r="AE77">
        <f t="shared" si="18"/>
        <v>1</v>
      </c>
      <c r="AF77" t="str">
        <f t="shared" si="19"/>
        <v/>
      </c>
      <c r="AG77">
        <v>1</v>
      </c>
      <c r="AH77" s="2">
        <f>453.6*H77</f>
        <v>5824.2240000000002</v>
      </c>
      <c r="AI77">
        <v>573</v>
      </c>
      <c r="AJ77" s="2" t="s">
        <v>144</v>
      </c>
      <c r="AK77" s="2">
        <f t="shared" si="20"/>
        <v>12</v>
      </c>
    </row>
    <row r="78" spans="1:37" ht="14.4" x14ac:dyDescent="0.3">
      <c r="A78" s="1" t="s">
        <v>139</v>
      </c>
      <c r="B78" s="1">
        <v>77</v>
      </c>
      <c r="C78" s="1" t="s">
        <v>22</v>
      </c>
      <c r="D78" s="1">
        <v>10</v>
      </c>
      <c r="E78" s="1">
        <v>26</v>
      </c>
      <c r="F78" s="1">
        <v>4308</v>
      </c>
      <c r="G78" s="1">
        <v>1</v>
      </c>
      <c r="I78">
        <v>535</v>
      </c>
      <c r="J78" s="1">
        <v>580</v>
      </c>
      <c r="K78" s="1">
        <v>22.83</v>
      </c>
      <c r="L78" s="1">
        <v>22</v>
      </c>
      <c r="M78" s="1">
        <v>1</v>
      </c>
      <c r="N78" s="1">
        <v>2</v>
      </c>
      <c r="O78" s="1">
        <f t="shared" si="16"/>
        <v>1</v>
      </c>
      <c r="Q78" s="1" t="s">
        <v>113</v>
      </c>
      <c r="R78" s="1">
        <v>356</v>
      </c>
      <c r="S78" s="1">
        <v>1</v>
      </c>
      <c r="T78" s="1">
        <v>372</v>
      </c>
      <c r="U78" s="1">
        <v>20</v>
      </c>
      <c r="V78" s="1" t="s">
        <v>41</v>
      </c>
      <c r="W78" s="1" t="s">
        <v>25</v>
      </c>
      <c r="Y78"/>
      <c r="Z78"/>
      <c r="AA78"/>
      <c r="AB78"/>
      <c r="AC78" t="str">
        <f t="shared" si="21"/>
        <v/>
      </c>
      <c r="AD78" t="str">
        <f t="shared" si="17"/>
        <v/>
      </c>
      <c r="AE78" t="str">
        <f t="shared" si="18"/>
        <v/>
      </c>
      <c r="AF78" t="str">
        <f t="shared" si="19"/>
        <v/>
      </c>
      <c r="AG78"/>
      <c r="AI78">
        <v>535</v>
      </c>
      <c r="AJ78" s="2" t="s">
        <v>144</v>
      </c>
      <c r="AK78" s="2" t="str">
        <f t="shared" si="20"/>
        <v/>
      </c>
    </row>
  </sheetData>
  <sortState ref="A2:AK78">
    <sortCondition ref="B2:B78"/>
  </sortState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activeCell="F3" sqref="F3"/>
    </sheetView>
  </sheetViews>
  <sheetFormatPr defaultColWidth="9.109375" defaultRowHeight="14.4" x14ac:dyDescent="0.3"/>
  <cols>
    <col min="1" max="16384" width="9.109375" style="3"/>
  </cols>
  <sheetData>
    <row r="1" spans="1:8" ht="21" thickBot="1" x14ac:dyDescent="0.35">
      <c r="A1" s="25"/>
      <c r="B1" s="24"/>
      <c r="C1" s="26" t="s">
        <v>122</v>
      </c>
      <c r="D1" s="24"/>
      <c r="E1" s="24"/>
      <c r="F1" s="25"/>
      <c r="G1" s="24"/>
      <c r="H1" s="24"/>
    </row>
    <row r="2" spans="1:8" ht="15.75" thickBot="1" x14ac:dyDescent="0.3">
      <c r="A2" s="17"/>
      <c r="B2" s="9" t="s">
        <v>121</v>
      </c>
      <c r="C2" s="19" t="s">
        <v>22</v>
      </c>
      <c r="D2" s="23"/>
      <c r="E2" s="14" t="s">
        <v>120</v>
      </c>
      <c r="F2" s="22" t="s">
        <v>138</v>
      </c>
      <c r="G2" s="18"/>
      <c r="H2" s="12"/>
    </row>
    <row r="3" spans="1:8" ht="15.75" thickBot="1" x14ac:dyDescent="0.3">
      <c r="A3" s="17"/>
      <c r="B3" s="9" t="s">
        <v>119</v>
      </c>
      <c r="C3" s="19" t="s">
        <v>125</v>
      </c>
      <c r="D3" s="18"/>
      <c r="E3" s="9" t="s">
        <v>118</v>
      </c>
      <c r="F3" s="21" t="s">
        <v>137</v>
      </c>
      <c r="G3" s="20"/>
      <c r="H3" s="12"/>
    </row>
    <row r="4" spans="1:8" ht="15.75" thickBot="1" x14ac:dyDescent="0.3">
      <c r="A4" s="17"/>
      <c r="B4" s="9" t="s">
        <v>117</v>
      </c>
      <c r="C4" s="19"/>
      <c r="D4" s="18"/>
      <c r="E4" s="17"/>
      <c r="F4" s="14"/>
      <c r="G4" s="16"/>
      <c r="H4" s="12"/>
    </row>
    <row r="5" spans="1:8" ht="15" x14ac:dyDescent="0.25">
      <c r="A5" s="14"/>
      <c r="B5" s="15"/>
      <c r="C5" s="13"/>
      <c r="D5" s="13"/>
      <c r="E5" s="12"/>
      <c r="F5" s="14"/>
      <c r="G5" s="13"/>
      <c r="H5" s="12"/>
    </row>
    <row r="6" spans="1:8" ht="12" customHeight="1" x14ac:dyDescent="0.25">
      <c r="A6" s="11"/>
      <c r="B6" s="10" t="s">
        <v>116</v>
      </c>
      <c r="C6" s="10" t="s">
        <v>115</v>
      </c>
      <c r="D6" s="10" t="s">
        <v>124</v>
      </c>
      <c r="E6" s="32" t="s">
        <v>114</v>
      </c>
      <c r="F6" s="32"/>
      <c r="G6" s="32"/>
      <c r="H6" s="32"/>
    </row>
    <row r="7" spans="1:8" ht="12" customHeight="1" x14ac:dyDescent="0.25">
      <c r="A7" s="9"/>
      <c r="B7" s="8">
        <f>'all data'!B2</f>
        <v>1</v>
      </c>
      <c r="C7" s="8">
        <f>'all data'!D2</f>
        <v>5</v>
      </c>
      <c r="D7" s="7"/>
      <c r="E7" s="6"/>
      <c r="F7" s="5"/>
      <c r="G7" s="5"/>
      <c r="H7" s="4"/>
    </row>
    <row r="8" spans="1:8" ht="12" customHeight="1" x14ac:dyDescent="0.25">
      <c r="A8" s="9"/>
      <c r="B8" s="8">
        <f>'all data'!B3</f>
        <v>2</v>
      </c>
      <c r="C8" s="8">
        <f>'all data'!D3</f>
        <v>5</v>
      </c>
      <c r="D8" s="7"/>
      <c r="E8" s="6"/>
      <c r="F8" s="5"/>
      <c r="G8" s="5"/>
      <c r="H8" s="4"/>
    </row>
    <row r="9" spans="1:8" ht="12" customHeight="1" x14ac:dyDescent="0.25">
      <c r="A9" s="9"/>
      <c r="B9" s="8">
        <f>'all data'!B4</f>
        <v>3</v>
      </c>
      <c r="C9" s="8">
        <f>'all data'!D4</f>
        <v>5</v>
      </c>
      <c r="D9" s="7"/>
      <c r="E9" s="6"/>
      <c r="F9" s="5"/>
      <c r="G9" s="5"/>
      <c r="H9" s="4"/>
    </row>
    <row r="10" spans="1:8" ht="12" customHeight="1" x14ac:dyDescent="0.25">
      <c r="A10" s="9"/>
      <c r="B10" s="8">
        <f>'all data'!B5</f>
        <v>4</v>
      </c>
      <c r="C10" s="8">
        <f>'all data'!D5</f>
        <v>5</v>
      </c>
      <c r="D10" s="7"/>
      <c r="E10" s="6"/>
      <c r="F10" s="5"/>
      <c r="G10" s="5"/>
      <c r="H10" s="4"/>
    </row>
    <row r="11" spans="1:8" ht="12" customHeight="1" x14ac:dyDescent="0.25">
      <c r="A11" s="9"/>
      <c r="B11" s="8">
        <f>'all data'!B6</f>
        <v>5</v>
      </c>
      <c r="C11" s="8">
        <f>'all data'!D6</f>
        <v>5</v>
      </c>
      <c r="D11" s="7"/>
      <c r="E11" s="6"/>
      <c r="F11" s="5"/>
      <c r="G11" s="5"/>
      <c r="H11" s="4"/>
    </row>
    <row r="12" spans="1:8" ht="12" customHeight="1" x14ac:dyDescent="0.25">
      <c r="A12" s="9"/>
      <c r="B12" s="8">
        <f>'all data'!B7</f>
        <v>6</v>
      </c>
      <c r="C12" s="8">
        <f>'all data'!D7</f>
        <v>5</v>
      </c>
      <c r="D12" s="7"/>
      <c r="E12" s="6"/>
      <c r="F12" s="5"/>
      <c r="G12" s="5"/>
      <c r="H12" s="4"/>
    </row>
    <row r="13" spans="1:8" ht="12" customHeight="1" x14ac:dyDescent="0.25">
      <c r="A13" s="9"/>
      <c r="B13" s="8">
        <f>'all data'!B8</f>
        <v>7</v>
      </c>
      <c r="C13" s="8">
        <f>'all data'!D8</f>
        <v>5</v>
      </c>
      <c r="D13" s="7"/>
      <c r="E13" s="6"/>
      <c r="F13" s="5"/>
      <c r="G13" s="5"/>
      <c r="H13" s="4"/>
    </row>
    <row r="14" spans="1:8" ht="12" customHeight="1" x14ac:dyDescent="0.25">
      <c r="A14" s="9"/>
      <c r="B14" s="8">
        <f>'all data'!B9</f>
        <v>8</v>
      </c>
      <c r="C14" s="8">
        <f>'all data'!D9</f>
        <v>5</v>
      </c>
      <c r="D14" s="7"/>
      <c r="E14" s="6"/>
      <c r="F14" s="5"/>
      <c r="G14" s="5"/>
      <c r="H14" s="4"/>
    </row>
    <row r="15" spans="1:8" ht="12" customHeight="1" x14ac:dyDescent="0.25">
      <c r="A15" s="9"/>
      <c r="B15" s="8">
        <f>'all data'!B10</f>
        <v>9</v>
      </c>
      <c r="C15" s="8">
        <f>'all data'!D10</f>
        <v>5</v>
      </c>
      <c r="D15" s="7"/>
      <c r="E15" s="6"/>
      <c r="F15" s="5"/>
      <c r="G15" s="5"/>
      <c r="H15" s="4"/>
    </row>
    <row r="16" spans="1:8" ht="12" customHeight="1" x14ac:dyDescent="0.25">
      <c r="A16" s="9"/>
      <c r="B16" s="8">
        <f>'all data'!B11</f>
        <v>10</v>
      </c>
      <c r="C16" s="8">
        <f>'all data'!D11</f>
        <v>5</v>
      </c>
      <c r="D16" s="7"/>
      <c r="E16" s="6"/>
      <c r="F16" s="5"/>
      <c r="G16" s="5"/>
      <c r="H16" s="4"/>
    </row>
    <row r="17" spans="1:8" ht="12" customHeight="1" x14ac:dyDescent="0.25">
      <c r="A17" s="9"/>
      <c r="B17" s="8">
        <f>'all data'!B12</f>
        <v>11</v>
      </c>
      <c r="C17" s="8">
        <f>'all data'!D12</f>
        <v>5</v>
      </c>
      <c r="D17" s="7"/>
      <c r="E17" s="6"/>
      <c r="F17" s="5"/>
      <c r="G17" s="5"/>
      <c r="H17" s="4"/>
    </row>
    <row r="18" spans="1:8" ht="12" customHeight="1" x14ac:dyDescent="0.25">
      <c r="A18" s="9"/>
      <c r="B18" s="8">
        <f>'all data'!B13</f>
        <v>12</v>
      </c>
      <c r="C18" s="8">
        <f>'all data'!D13</f>
        <v>5</v>
      </c>
      <c r="D18" s="7"/>
      <c r="E18" s="6"/>
      <c r="F18" s="5"/>
      <c r="G18" s="5"/>
      <c r="H18" s="4"/>
    </row>
    <row r="19" spans="1:8" ht="12" customHeight="1" x14ac:dyDescent="0.25">
      <c r="A19" s="9"/>
      <c r="B19" s="8">
        <f>'all data'!B14</f>
        <v>13</v>
      </c>
      <c r="C19" s="8">
        <f>'all data'!D14</f>
        <v>5</v>
      </c>
      <c r="D19" s="7"/>
      <c r="E19" s="6"/>
      <c r="F19" s="5"/>
      <c r="G19" s="5"/>
      <c r="H19" s="4"/>
    </row>
    <row r="20" spans="1:8" ht="12" customHeight="1" x14ac:dyDescent="0.25">
      <c r="A20" s="9"/>
      <c r="B20" s="8">
        <f>'all data'!B15</f>
        <v>14</v>
      </c>
      <c r="C20" s="8">
        <f>'all data'!D15</f>
        <v>5</v>
      </c>
      <c r="D20" s="7"/>
      <c r="E20" s="6"/>
      <c r="F20" s="5"/>
      <c r="G20" s="5"/>
      <c r="H20" s="4"/>
    </row>
    <row r="21" spans="1:8" ht="12" customHeight="1" x14ac:dyDescent="0.25">
      <c r="A21" s="9"/>
      <c r="B21" s="8">
        <f>'all data'!B16</f>
        <v>15</v>
      </c>
      <c r="C21" s="8">
        <f>'all data'!D16</f>
        <v>6</v>
      </c>
      <c r="D21" s="7"/>
      <c r="E21" s="6"/>
      <c r="F21" s="5"/>
      <c r="G21" s="5"/>
      <c r="H21" s="4"/>
    </row>
    <row r="22" spans="1:8" ht="12" customHeight="1" x14ac:dyDescent="0.25">
      <c r="A22" s="9"/>
      <c r="B22" s="8">
        <f>'all data'!B17</f>
        <v>16</v>
      </c>
      <c r="C22" s="8">
        <f>'all data'!D17</f>
        <v>6</v>
      </c>
      <c r="D22" s="7"/>
      <c r="E22" s="6"/>
      <c r="F22" s="5"/>
      <c r="G22" s="5"/>
      <c r="H22" s="4"/>
    </row>
    <row r="23" spans="1:8" ht="12" customHeight="1" x14ac:dyDescent="0.25">
      <c r="A23" s="9"/>
      <c r="B23" s="8">
        <f>'all data'!B18</f>
        <v>17</v>
      </c>
      <c r="C23" s="8">
        <f>'all data'!D18</f>
        <v>6</v>
      </c>
      <c r="D23" s="7"/>
      <c r="E23" s="6"/>
      <c r="F23" s="5"/>
      <c r="G23" s="5"/>
      <c r="H23" s="4"/>
    </row>
    <row r="24" spans="1:8" ht="12" customHeight="1" x14ac:dyDescent="0.25">
      <c r="A24" s="9"/>
      <c r="B24" s="8">
        <f>'all data'!B19</f>
        <v>18</v>
      </c>
      <c r="C24" s="8">
        <f>'all data'!D19</f>
        <v>6</v>
      </c>
      <c r="D24" s="7"/>
      <c r="E24" s="6"/>
      <c r="F24" s="5"/>
      <c r="G24" s="5"/>
      <c r="H24" s="4"/>
    </row>
    <row r="25" spans="1:8" ht="12" customHeight="1" x14ac:dyDescent="0.25">
      <c r="A25" s="9"/>
      <c r="B25" s="8">
        <f>'all data'!B20</f>
        <v>19</v>
      </c>
      <c r="C25" s="8">
        <f>'all data'!D20</f>
        <v>6</v>
      </c>
      <c r="D25" s="7"/>
      <c r="E25" s="6"/>
      <c r="F25" s="5"/>
      <c r="G25" s="5"/>
      <c r="H25" s="4"/>
    </row>
    <row r="26" spans="1:8" ht="12" customHeight="1" x14ac:dyDescent="0.25">
      <c r="A26" s="9"/>
      <c r="B26" s="8">
        <f>'all data'!B21</f>
        <v>20</v>
      </c>
      <c r="C26" s="8">
        <f>'all data'!D21</f>
        <v>6</v>
      </c>
      <c r="D26" s="7"/>
      <c r="E26" s="6"/>
      <c r="F26" s="5"/>
      <c r="G26" s="5"/>
      <c r="H26" s="4"/>
    </row>
    <row r="27" spans="1:8" ht="12" customHeight="1" x14ac:dyDescent="0.25">
      <c r="A27" s="9"/>
      <c r="B27" s="8">
        <f>'all data'!B22</f>
        <v>21</v>
      </c>
      <c r="C27" s="8">
        <f>'all data'!D22</f>
        <v>6</v>
      </c>
      <c r="D27" s="7"/>
      <c r="E27" s="6"/>
      <c r="F27" s="5"/>
      <c r="G27" s="5"/>
      <c r="H27" s="4"/>
    </row>
    <row r="28" spans="1:8" ht="12" customHeight="1" x14ac:dyDescent="0.25">
      <c r="A28" s="9"/>
      <c r="B28" s="8">
        <f>'all data'!B23</f>
        <v>22</v>
      </c>
      <c r="C28" s="8">
        <f>'all data'!D23</f>
        <v>6</v>
      </c>
      <c r="D28" s="7"/>
      <c r="E28" s="6"/>
      <c r="F28" s="5"/>
      <c r="G28" s="5"/>
      <c r="H28" s="4"/>
    </row>
    <row r="29" spans="1:8" ht="12" customHeight="1" x14ac:dyDescent="0.25">
      <c r="A29" s="9"/>
      <c r="B29" s="8">
        <f>'all data'!B24</f>
        <v>23</v>
      </c>
      <c r="C29" s="8">
        <f>'all data'!D24</f>
        <v>6</v>
      </c>
      <c r="D29" s="7"/>
      <c r="E29" s="6"/>
      <c r="F29" s="5"/>
      <c r="G29" s="5"/>
      <c r="H29" s="4"/>
    </row>
    <row r="30" spans="1:8" ht="12" customHeight="1" x14ac:dyDescent="0.25">
      <c r="A30" s="9"/>
      <c r="B30" s="8">
        <f>'all data'!B25</f>
        <v>24</v>
      </c>
      <c r="C30" s="8">
        <f>'all data'!D25</f>
        <v>6</v>
      </c>
      <c r="D30" s="7"/>
      <c r="E30" s="6"/>
      <c r="F30" s="5"/>
      <c r="G30" s="5"/>
      <c r="H30" s="4"/>
    </row>
    <row r="31" spans="1:8" ht="12" customHeight="1" x14ac:dyDescent="0.25">
      <c r="A31" s="9"/>
      <c r="B31" s="8">
        <f>'all data'!B26</f>
        <v>25</v>
      </c>
      <c r="C31" s="8">
        <f>'all data'!D26</f>
        <v>7</v>
      </c>
      <c r="D31" s="7"/>
      <c r="E31" s="6"/>
      <c r="F31" s="5"/>
      <c r="G31" s="5"/>
      <c r="H31" s="4"/>
    </row>
    <row r="32" spans="1:8" ht="12" customHeight="1" x14ac:dyDescent="0.25">
      <c r="A32" s="9"/>
      <c r="B32" s="8">
        <f>'all data'!B27</f>
        <v>26</v>
      </c>
      <c r="C32" s="8">
        <f>'all data'!D27</f>
        <v>7</v>
      </c>
      <c r="D32" s="7"/>
      <c r="E32" s="6"/>
      <c r="F32" s="5"/>
      <c r="G32" s="5"/>
      <c r="H32" s="4"/>
    </row>
    <row r="33" spans="1:8" ht="12" customHeight="1" x14ac:dyDescent="0.25">
      <c r="A33" s="9"/>
      <c r="B33" s="8">
        <f>'all data'!B28</f>
        <v>27</v>
      </c>
      <c r="C33" s="8">
        <f>'all data'!D28</f>
        <v>7</v>
      </c>
      <c r="D33" s="7"/>
      <c r="E33" s="6"/>
      <c r="F33" s="5"/>
      <c r="G33" s="5"/>
      <c r="H33" s="4"/>
    </row>
    <row r="34" spans="1:8" ht="12" customHeight="1" x14ac:dyDescent="0.25">
      <c r="A34" s="9"/>
      <c r="B34" s="8">
        <f>'all data'!B29</f>
        <v>28</v>
      </c>
      <c r="C34" s="8">
        <f>'all data'!D29</f>
        <v>7</v>
      </c>
      <c r="D34" s="7"/>
      <c r="E34" s="6"/>
      <c r="F34" s="5"/>
      <c r="G34" s="5"/>
      <c r="H34" s="4"/>
    </row>
    <row r="35" spans="1:8" ht="12" customHeight="1" x14ac:dyDescent="0.25">
      <c r="A35" s="9"/>
      <c r="B35" s="8">
        <f>'all data'!B30</f>
        <v>29</v>
      </c>
      <c r="C35" s="8">
        <f>'all data'!D30</f>
        <v>7</v>
      </c>
      <c r="D35" s="7"/>
      <c r="E35" s="6"/>
      <c r="F35" s="5"/>
      <c r="G35" s="5"/>
      <c r="H35" s="4"/>
    </row>
    <row r="36" spans="1:8" ht="12" customHeight="1" x14ac:dyDescent="0.25">
      <c r="A36" s="9"/>
      <c r="B36" s="8">
        <f>'all data'!B31</f>
        <v>30</v>
      </c>
      <c r="C36" s="8">
        <f>'all data'!D31</f>
        <v>7</v>
      </c>
      <c r="D36" s="7"/>
      <c r="E36" s="6"/>
      <c r="F36" s="5"/>
      <c r="G36" s="5"/>
      <c r="H36" s="4"/>
    </row>
    <row r="37" spans="1:8" ht="12" customHeight="1" x14ac:dyDescent="0.25">
      <c r="A37" s="9"/>
      <c r="B37" s="8"/>
      <c r="C37" s="8"/>
      <c r="D37" s="7"/>
      <c r="E37" s="6"/>
      <c r="F37" s="5"/>
      <c r="G37" s="5"/>
      <c r="H37" s="4"/>
    </row>
    <row r="38" spans="1:8" ht="12" customHeight="1" x14ac:dyDescent="0.25">
      <c r="A38" s="9"/>
      <c r="B38" s="8"/>
      <c r="C38" s="8"/>
      <c r="D38" s="7"/>
      <c r="E38" s="6"/>
      <c r="F38" s="5"/>
      <c r="G38" s="5"/>
      <c r="H38" s="4"/>
    </row>
    <row r="39" spans="1:8" ht="12" customHeight="1" x14ac:dyDescent="0.25">
      <c r="A39" s="9"/>
      <c r="B39" s="8"/>
      <c r="C39" s="8"/>
      <c r="D39" s="7"/>
      <c r="E39" s="6"/>
      <c r="F39" s="5"/>
      <c r="G39" s="5"/>
      <c r="H39" s="4"/>
    </row>
    <row r="40" spans="1:8" ht="12" customHeight="1" x14ac:dyDescent="0.25">
      <c r="A40" s="9"/>
      <c r="B40" s="8"/>
      <c r="C40" s="8"/>
      <c r="D40" s="7"/>
      <c r="E40" s="6"/>
      <c r="F40" s="5"/>
      <c r="G40" s="5"/>
      <c r="H40" s="4"/>
    </row>
    <row r="41" spans="1:8" ht="12" customHeight="1" x14ac:dyDescent="0.25">
      <c r="A41" s="9"/>
      <c r="B41" s="8"/>
      <c r="C41" s="8"/>
      <c r="D41" s="7"/>
      <c r="E41" s="6"/>
      <c r="F41" s="5"/>
      <c r="G41" s="5"/>
      <c r="H41" s="4"/>
    </row>
    <row r="42" spans="1:8" ht="12" customHeight="1" x14ac:dyDescent="0.25">
      <c r="A42" s="9"/>
      <c r="B42" s="8"/>
      <c r="C42" s="8"/>
      <c r="D42" s="7"/>
      <c r="E42" s="6"/>
      <c r="F42" s="5"/>
      <c r="G42" s="5"/>
      <c r="H42" s="4"/>
    </row>
    <row r="43" spans="1:8" ht="12" customHeight="1" x14ac:dyDescent="0.25">
      <c r="A43" s="9"/>
      <c r="B43" s="8"/>
      <c r="C43" s="8"/>
      <c r="D43" s="7"/>
      <c r="E43" s="6"/>
      <c r="F43" s="5"/>
      <c r="G43" s="5"/>
      <c r="H43" s="4"/>
    </row>
    <row r="44" spans="1:8" ht="12" customHeight="1" x14ac:dyDescent="0.25">
      <c r="A44" s="9"/>
      <c r="B44" s="8"/>
      <c r="C44" s="8"/>
      <c r="D44" s="7"/>
      <c r="E44" s="6"/>
      <c r="F44" s="5"/>
      <c r="G44" s="5"/>
      <c r="H44" s="4"/>
    </row>
    <row r="45" spans="1:8" ht="12" customHeight="1" x14ac:dyDescent="0.25">
      <c r="A45" s="9"/>
      <c r="B45" s="8"/>
      <c r="C45" s="8"/>
      <c r="D45" s="7"/>
      <c r="E45" s="6"/>
      <c r="F45" s="5"/>
      <c r="G45" s="5"/>
      <c r="H45" s="4"/>
    </row>
    <row r="46" spans="1:8" ht="12" customHeight="1" x14ac:dyDescent="0.25">
      <c r="A46" s="9"/>
      <c r="B46" s="8"/>
      <c r="C46" s="8"/>
      <c r="D46" s="7"/>
      <c r="E46" s="6"/>
      <c r="F46" s="5"/>
      <c r="G46" s="5"/>
      <c r="H46" s="4"/>
    </row>
    <row r="47" spans="1:8" ht="12" customHeight="1" x14ac:dyDescent="0.3">
      <c r="A47" s="9"/>
      <c r="B47" s="8"/>
      <c r="C47" s="8"/>
      <c r="D47" s="7"/>
      <c r="E47" s="6"/>
      <c r="F47" s="5"/>
      <c r="G47" s="5"/>
      <c r="H47" s="4"/>
    </row>
    <row r="48" spans="1:8" ht="12" customHeight="1" x14ac:dyDescent="0.3">
      <c r="A48" s="9"/>
      <c r="B48" s="8"/>
      <c r="C48" s="8"/>
      <c r="D48" s="7"/>
      <c r="E48" s="6"/>
      <c r="F48" s="5"/>
      <c r="G48" s="5"/>
      <c r="H48" s="4"/>
    </row>
    <row r="49" spans="1:8" ht="12" customHeight="1" x14ac:dyDescent="0.3">
      <c r="A49" s="9"/>
      <c r="B49" s="8"/>
      <c r="C49" s="8"/>
      <c r="D49" s="7"/>
      <c r="E49" s="6"/>
      <c r="F49" s="5"/>
      <c r="G49" s="5"/>
      <c r="H49" s="4"/>
    </row>
    <row r="50" spans="1:8" ht="12" customHeight="1" x14ac:dyDescent="0.3">
      <c r="A50" s="9"/>
      <c r="B50" s="8"/>
      <c r="C50" s="8"/>
      <c r="D50" s="7"/>
      <c r="E50" s="6"/>
      <c r="F50" s="5"/>
      <c r="G50" s="5"/>
      <c r="H50" s="4"/>
    </row>
    <row r="51" spans="1:8" ht="12" customHeight="1" x14ac:dyDescent="0.3">
      <c r="A51" s="9"/>
      <c r="B51" s="8"/>
      <c r="C51" s="8"/>
      <c r="D51" s="7"/>
      <c r="E51" s="6"/>
      <c r="F51" s="5"/>
      <c r="G51" s="5"/>
      <c r="H51" s="4"/>
    </row>
    <row r="52" spans="1:8" ht="12" customHeight="1" x14ac:dyDescent="0.3">
      <c r="A52" s="9"/>
      <c r="B52" s="8"/>
      <c r="C52" s="8"/>
      <c r="D52" s="7"/>
      <c r="E52" s="6"/>
      <c r="F52" s="5"/>
      <c r="G52" s="5"/>
      <c r="H52" s="4"/>
    </row>
    <row r="53" spans="1:8" ht="12" customHeight="1" x14ac:dyDescent="0.3">
      <c r="A53" s="9"/>
      <c r="B53" s="8"/>
      <c r="C53" s="8"/>
      <c r="D53" s="7"/>
      <c r="E53" s="6"/>
      <c r="F53" s="5"/>
      <c r="G53" s="5"/>
      <c r="H53" s="4"/>
    </row>
    <row r="54" spans="1:8" ht="12" customHeight="1" x14ac:dyDescent="0.3">
      <c r="A54" s="9"/>
      <c r="B54" s="8"/>
      <c r="C54" s="8"/>
      <c r="D54" s="7"/>
      <c r="E54" s="6"/>
      <c r="F54" s="5"/>
      <c r="G54" s="5"/>
      <c r="H54" s="4"/>
    </row>
    <row r="55" spans="1:8" ht="12" customHeight="1" x14ac:dyDescent="0.3">
      <c r="A55" s="9"/>
      <c r="B55" s="8"/>
      <c r="C55" s="8"/>
      <c r="D55" s="7"/>
      <c r="E55" s="6"/>
      <c r="F55" s="5"/>
      <c r="G55" s="5"/>
      <c r="H55" s="4"/>
    </row>
    <row r="56" spans="1:8" ht="12" customHeight="1" x14ac:dyDescent="0.3">
      <c r="A56" s="9"/>
      <c r="B56" s="8"/>
      <c r="C56" s="8"/>
      <c r="D56" s="7"/>
      <c r="E56" s="6"/>
      <c r="F56" s="5"/>
      <c r="G56" s="5"/>
      <c r="H56" s="4"/>
    </row>
    <row r="57" spans="1:8" ht="21.6" thickBot="1" x14ac:dyDescent="0.45">
      <c r="A57" s="25"/>
      <c r="B57" s="24"/>
      <c r="C57" s="26" t="s">
        <v>122</v>
      </c>
      <c r="D57" s="24"/>
      <c r="E57" s="24"/>
      <c r="F57" s="25"/>
      <c r="G57" s="24"/>
      <c r="H57" s="24"/>
    </row>
    <row r="58" spans="1:8" ht="15" thickBot="1" x14ac:dyDescent="0.35">
      <c r="A58" s="17"/>
      <c r="B58" s="9" t="s">
        <v>121</v>
      </c>
      <c r="C58" s="19" t="str">
        <f>$C$2</f>
        <v>Sheepshead</v>
      </c>
      <c r="D58" s="23"/>
      <c r="E58" s="14" t="s">
        <v>120</v>
      </c>
      <c r="F58" s="22" t="str">
        <f>$F$2</f>
        <v>James</v>
      </c>
      <c r="G58" s="18"/>
      <c r="H58" s="12"/>
    </row>
    <row r="59" spans="1:8" ht="15" thickBot="1" x14ac:dyDescent="0.35">
      <c r="A59" s="17"/>
      <c r="B59" s="9" t="s">
        <v>119</v>
      </c>
      <c r="C59" s="19" t="str">
        <f>$C$3</f>
        <v>Otoliths VMRC 2010</v>
      </c>
      <c r="D59" s="18"/>
      <c r="E59" s="9" t="s">
        <v>118</v>
      </c>
      <c r="F59" s="21"/>
      <c r="G59" s="20"/>
      <c r="H59" s="12"/>
    </row>
    <row r="60" spans="1:8" ht="15" thickBot="1" x14ac:dyDescent="0.35">
      <c r="A60" s="17"/>
      <c r="B60" s="9" t="s">
        <v>117</v>
      </c>
      <c r="C60" s="19"/>
      <c r="D60" s="18"/>
      <c r="E60" s="17"/>
      <c r="F60" s="14"/>
      <c r="G60" s="16"/>
      <c r="H60" s="12"/>
    </row>
    <row r="61" spans="1:8" x14ac:dyDescent="0.3">
      <c r="A61" s="14"/>
      <c r="B61" s="15"/>
      <c r="C61" s="13"/>
      <c r="D61" s="13"/>
      <c r="E61" s="12"/>
      <c r="F61" s="14"/>
      <c r="G61" s="13"/>
      <c r="H61" s="12"/>
    </row>
    <row r="62" spans="1:8" x14ac:dyDescent="0.3">
      <c r="A62" s="11"/>
      <c r="B62" s="10" t="s">
        <v>116</v>
      </c>
      <c r="C62" s="10" t="s">
        <v>115</v>
      </c>
      <c r="D62" s="10" t="str">
        <f>$D$6</f>
        <v>Otoliths Age</v>
      </c>
      <c r="E62" s="32" t="s">
        <v>114</v>
      </c>
      <c r="F62" s="32"/>
      <c r="G62" s="32"/>
      <c r="H62" s="32"/>
    </row>
    <row r="63" spans="1:8" ht="12" customHeight="1" x14ac:dyDescent="0.3">
      <c r="A63" s="9"/>
      <c r="B63" s="8">
        <f>'all data'!B52</f>
        <v>51</v>
      </c>
      <c r="C63" s="8">
        <f>'all data'!D52</f>
        <v>8</v>
      </c>
      <c r="D63" s="7"/>
      <c r="E63" s="6"/>
      <c r="F63" s="5"/>
      <c r="G63" s="5"/>
      <c r="H63" s="4"/>
    </row>
    <row r="64" spans="1:8" ht="12" customHeight="1" x14ac:dyDescent="0.3">
      <c r="A64" s="9"/>
      <c r="B64" s="8">
        <f>'all data'!B53</f>
        <v>52</v>
      </c>
      <c r="C64" s="8">
        <f>'all data'!D53</f>
        <v>8</v>
      </c>
      <c r="D64" s="7"/>
      <c r="E64" s="6"/>
      <c r="F64" s="5"/>
      <c r="G64" s="5"/>
      <c r="H64" s="4"/>
    </row>
    <row r="65" spans="1:8" ht="12" customHeight="1" x14ac:dyDescent="0.3">
      <c r="A65" s="9"/>
      <c r="B65" s="8">
        <f>'all data'!B54</f>
        <v>53</v>
      </c>
      <c r="C65" s="8">
        <f>'all data'!D54</f>
        <v>8</v>
      </c>
      <c r="D65" s="7"/>
      <c r="E65" s="6"/>
      <c r="F65" s="5"/>
      <c r="G65" s="5"/>
      <c r="H65" s="4"/>
    </row>
    <row r="66" spans="1:8" ht="12" customHeight="1" x14ac:dyDescent="0.3">
      <c r="A66" s="9"/>
      <c r="B66" s="8">
        <f>'all data'!B55</f>
        <v>54</v>
      </c>
      <c r="C66" s="8">
        <f>'all data'!D55</f>
        <v>8</v>
      </c>
      <c r="D66" s="7"/>
      <c r="E66" s="6"/>
      <c r="F66" s="5"/>
      <c r="G66" s="5"/>
      <c r="H66" s="4"/>
    </row>
    <row r="67" spans="1:8" ht="12" customHeight="1" x14ac:dyDescent="0.3">
      <c r="A67" s="9"/>
      <c r="B67" s="8">
        <f>'all data'!B56</f>
        <v>55</v>
      </c>
      <c r="C67" s="8">
        <f>'all data'!D56</f>
        <v>8</v>
      </c>
      <c r="D67" s="7"/>
      <c r="E67" s="6"/>
      <c r="F67" s="5"/>
      <c r="G67" s="5"/>
      <c r="H67" s="4"/>
    </row>
    <row r="68" spans="1:8" ht="12" customHeight="1" x14ac:dyDescent="0.3">
      <c r="A68" s="9"/>
      <c r="B68" s="8">
        <f>'all data'!B57</f>
        <v>56</v>
      </c>
      <c r="C68" s="8">
        <f>'all data'!D57</f>
        <v>8</v>
      </c>
      <c r="D68" s="7"/>
      <c r="E68" s="6"/>
      <c r="F68" s="5"/>
      <c r="G68" s="5"/>
      <c r="H68" s="4"/>
    </row>
    <row r="69" spans="1:8" ht="12" customHeight="1" x14ac:dyDescent="0.3">
      <c r="A69" s="9"/>
      <c r="B69" s="8">
        <f>'all data'!B58</f>
        <v>57</v>
      </c>
      <c r="C69" s="8">
        <f>'all data'!D58</f>
        <v>8</v>
      </c>
      <c r="D69" s="7"/>
      <c r="E69" s="6"/>
      <c r="F69" s="5"/>
      <c r="G69" s="5"/>
      <c r="H69" s="4"/>
    </row>
    <row r="70" spans="1:8" ht="12" customHeight="1" x14ac:dyDescent="0.3">
      <c r="A70" s="9"/>
      <c r="B70" s="8">
        <f>'all data'!B59</f>
        <v>58</v>
      </c>
      <c r="C70" s="8">
        <f>'all data'!D59</f>
        <v>9</v>
      </c>
      <c r="D70" s="7"/>
      <c r="E70" s="6"/>
      <c r="F70" s="5"/>
      <c r="G70" s="5"/>
      <c r="H70" s="4"/>
    </row>
    <row r="71" spans="1:8" ht="12" customHeight="1" x14ac:dyDescent="0.3">
      <c r="A71" s="9"/>
      <c r="B71" s="8">
        <f>'all data'!B60</f>
        <v>59</v>
      </c>
      <c r="C71" s="8">
        <f>'all data'!D60</f>
        <v>9</v>
      </c>
      <c r="D71" s="7"/>
      <c r="E71" s="6"/>
      <c r="F71" s="5"/>
      <c r="G71" s="5"/>
      <c r="H71" s="4"/>
    </row>
    <row r="72" spans="1:8" ht="12" customHeight="1" x14ac:dyDescent="0.3">
      <c r="A72" s="9"/>
      <c r="B72" s="8">
        <f>'all data'!B61</f>
        <v>60</v>
      </c>
      <c r="C72" s="8">
        <f>'all data'!D61</f>
        <v>9</v>
      </c>
      <c r="D72" s="7"/>
      <c r="E72" s="6"/>
      <c r="F72" s="5"/>
      <c r="G72" s="5"/>
      <c r="H72" s="4"/>
    </row>
    <row r="73" spans="1:8" ht="12" customHeight="1" x14ac:dyDescent="0.3">
      <c r="A73" s="9"/>
      <c r="B73" s="8">
        <f>'all data'!B62</f>
        <v>61</v>
      </c>
      <c r="C73" s="8">
        <f>'all data'!D62</f>
        <v>9</v>
      </c>
      <c r="D73" s="7"/>
      <c r="E73" s="6"/>
      <c r="F73" s="5"/>
      <c r="G73" s="5"/>
      <c r="H73" s="4"/>
    </row>
    <row r="74" spans="1:8" ht="12" customHeight="1" x14ac:dyDescent="0.3">
      <c r="A74" s="9"/>
      <c r="B74" s="8">
        <f>'all data'!B63</f>
        <v>62</v>
      </c>
      <c r="C74" s="8">
        <f>'all data'!D63</f>
        <v>9</v>
      </c>
      <c r="D74" s="7"/>
      <c r="E74" s="6"/>
      <c r="F74" s="5"/>
      <c r="G74" s="5"/>
      <c r="H74" s="4"/>
    </row>
    <row r="75" spans="1:8" ht="12" customHeight="1" x14ac:dyDescent="0.3">
      <c r="A75" s="9"/>
      <c r="B75" s="8">
        <f>'all data'!B64</f>
        <v>63</v>
      </c>
      <c r="C75" s="8">
        <f>'all data'!D64</f>
        <v>9</v>
      </c>
      <c r="D75" s="7"/>
      <c r="E75" s="6"/>
      <c r="F75" s="5"/>
      <c r="G75" s="5"/>
      <c r="H75" s="4"/>
    </row>
    <row r="76" spans="1:8" ht="12" customHeight="1" x14ac:dyDescent="0.3">
      <c r="A76" s="9"/>
      <c r="B76" s="8">
        <f>'all data'!B65</f>
        <v>64</v>
      </c>
      <c r="C76" s="8">
        <f>'all data'!D65</f>
        <v>9</v>
      </c>
      <c r="D76" s="7"/>
      <c r="E76" s="6"/>
      <c r="F76" s="5"/>
      <c r="G76" s="5"/>
      <c r="H76" s="4"/>
    </row>
    <row r="77" spans="1:8" ht="12" customHeight="1" x14ac:dyDescent="0.3">
      <c r="A77" s="9"/>
      <c r="B77" s="8">
        <f>'all data'!B66</f>
        <v>65</v>
      </c>
      <c r="C77" s="8">
        <f>'all data'!D66</f>
        <v>9</v>
      </c>
      <c r="D77" s="7"/>
      <c r="E77" s="6"/>
      <c r="F77" s="5"/>
      <c r="G77" s="5"/>
      <c r="H77" s="4"/>
    </row>
    <row r="78" spans="1:8" ht="12" customHeight="1" x14ac:dyDescent="0.3">
      <c r="A78" s="9"/>
      <c r="B78" s="8">
        <f>'all data'!B67</f>
        <v>66</v>
      </c>
      <c r="C78" s="8">
        <f>'all data'!D67</f>
        <v>10</v>
      </c>
      <c r="D78" s="7"/>
      <c r="E78" s="6"/>
      <c r="F78" s="5"/>
      <c r="G78" s="5"/>
      <c r="H78" s="4"/>
    </row>
    <row r="79" spans="1:8" ht="12" customHeight="1" x14ac:dyDescent="0.3">
      <c r="A79" s="9"/>
      <c r="B79" s="8">
        <f>'all data'!B68</f>
        <v>67</v>
      </c>
      <c r="C79" s="8">
        <f>'all data'!D68</f>
        <v>10</v>
      </c>
      <c r="D79" s="7"/>
      <c r="E79" s="6"/>
      <c r="F79" s="5"/>
      <c r="G79" s="5"/>
      <c r="H79" s="4"/>
    </row>
    <row r="80" spans="1:8" ht="12" customHeight="1" x14ac:dyDescent="0.3">
      <c r="A80" s="9"/>
      <c r="B80" s="8">
        <f>'all data'!B69</f>
        <v>68</v>
      </c>
      <c r="C80" s="8">
        <f>'all data'!D69</f>
        <v>10</v>
      </c>
      <c r="D80" s="7"/>
      <c r="E80" s="6"/>
      <c r="F80" s="5"/>
      <c r="G80" s="5"/>
      <c r="H80" s="4"/>
    </row>
    <row r="81" spans="1:8" ht="12" customHeight="1" x14ac:dyDescent="0.3">
      <c r="A81" s="9"/>
      <c r="B81" s="8">
        <f>'all data'!B70</f>
        <v>69</v>
      </c>
      <c r="C81" s="8">
        <f>'all data'!D70</f>
        <v>10</v>
      </c>
      <c r="D81" s="7"/>
      <c r="E81" s="6"/>
      <c r="F81" s="5"/>
      <c r="G81" s="5"/>
      <c r="H81" s="4"/>
    </row>
    <row r="82" spans="1:8" ht="12" customHeight="1" x14ac:dyDescent="0.3">
      <c r="A82" s="9"/>
      <c r="B82" s="8">
        <f>'all data'!B71</f>
        <v>70</v>
      </c>
      <c r="C82" s="8">
        <f>'all data'!D71</f>
        <v>10</v>
      </c>
      <c r="D82" s="7"/>
      <c r="E82" s="6"/>
      <c r="F82" s="5"/>
      <c r="G82" s="5"/>
      <c r="H82" s="4"/>
    </row>
    <row r="83" spans="1:8" ht="12" customHeight="1" x14ac:dyDescent="0.3">
      <c r="A83" s="9"/>
      <c r="B83" s="8">
        <f>'all data'!B72</f>
        <v>71</v>
      </c>
      <c r="C83" s="8">
        <f>'all data'!D72</f>
        <v>10</v>
      </c>
      <c r="D83" s="7"/>
      <c r="E83" s="6"/>
      <c r="F83" s="5"/>
      <c r="G83" s="5"/>
      <c r="H83" s="4"/>
    </row>
    <row r="84" spans="1:8" ht="12" customHeight="1" x14ac:dyDescent="0.3">
      <c r="A84" s="9"/>
      <c r="B84" s="8">
        <f>'all data'!B73</f>
        <v>72</v>
      </c>
      <c r="C84" s="8">
        <f>'all data'!D73</f>
        <v>10</v>
      </c>
      <c r="D84" s="7"/>
      <c r="E84" s="6"/>
      <c r="F84" s="5"/>
      <c r="G84" s="5"/>
      <c r="H84" s="4"/>
    </row>
    <row r="85" spans="1:8" ht="12" customHeight="1" x14ac:dyDescent="0.3">
      <c r="A85" s="9"/>
      <c r="B85" s="8">
        <f>'all data'!B74</f>
        <v>73</v>
      </c>
      <c r="C85" s="8">
        <f>'all data'!D74</f>
        <v>10</v>
      </c>
      <c r="D85" s="7"/>
      <c r="E85" s="6"/>
      <c r="F85" s="5"/>
      <c r="G85" s="5"/>
      <c r="H85" s="4"/>
    </row>
    <row r="86" spans="1:8" ht="12" customHeight="1" x14ac:dyDescent="0.3">
      <c r="A86" s="9"/>
      <c r="B86" s="8">
        <f>'all data'!B75</f>
        <v>74</v>
      </c>
      <c r="C86" s="8">
        <f>'all data'!D75</f>
        <v>10</v>
      </c>
      <c r="D86" s="7"/>
      <c r="E86" s="6"/>
      <c r="F86" s="5"/>
      <c r="G86" s="5"/>
      <c r="H86" s="4"/>
    </row>
    <row r="87" spans="1:8" ht="12" customHeight="1" x14ac:dyDescent="0.3">
      <c r="A87" s="9"/>
      <c r="B87" s="8">
        <f>'all data'!B76</f>
        <v>75</v>
      </c>
      <c r="C87" s="8">
        <f>'all data'!D76</f>
        <v>10</v>
      </c>
      <c r="D87" s="7"/>
      <c r="E87" s="6"/>
      <c r="F87" s="5"/>
      <c r="G87" s="5"/>
      <c r="H87" s="4"/>
    </row>
    <row r="88" spans="1:8" ht="12" customHeight="1" x14ac:dyDescent="0.3">
      <c r="A88" s="9"/>
      <c r="B88" s="8">
        <f>'all data'!B77</f>
        <v>76</v>
      </c>
      <c r="C88" s="8">
        <f>'all data'!D77</f>
        <v>10</v>
      </c>
      <c r="D88" s="7"/>
      <c r="E88" s="6"/>
      <c r="F88" s="5"/>
      <c r="G88" s="5"/>
      <c r="H88" s="4"/>
    </row>
    <row r="89" spans="1:8" ht="12" customHeight="1" x14ac:dyDescent="0.3">
      <c r="A89" s="9"/>
      <c r="B89" s="8">
        <f>'all data'!B78</f>
        <v>77</v>
      </c>
      <c r="C89" s="8">
        <f>'all data'!D78</f>
        <v>10</v>
      </c>
      <c r="D89" s="7"/>
      <c r="E89" s="6"/>
      <c r="F89" s="5"/>
      <c r="G89" s="5"/>
      <c r="H89" s="4"/>
    </row>
    <row r="90" spans="1:8" ht="12" customHeight="1" x14ac:dyDescent="0.3">
      <c r="A90" s="9"/>
      <c r="B90" s="8"/>
      <c r="C90" s="8"/>
      <c r="D90" s="7"/>
      <c r="E90" s="6"/>
      <c r="F90" s="5"/>
      <c r="G90" s="5"/>
      <c r="H90" s="4"/>
    </row>
    <row r="91" spans="1:8" ht="12" customHeight="1" x14ac:dyDescent="0.3">
      <c r="A91" s="9"/>
      <c r="B91" s="8"/>
      <c r="C91" s="8"/>
      <c r="D91" s="7"/>
      <c r="E91" s="6"/>
      <c r="F91" s="5"/>
      <c r="G91" s="5"/>
      <c r="H91" s="4"/>
    </row>
    <row r="92" spans="1:8" ht="12" customHeight="1" x14ac:dyDescent="0.3">
      <c r="A92" s="9"/>
      <c r="B92" s="8"/>
      <c r="C92" s="8"/>
      <c r="D92" s="7"/>
      <c r="E92" s="6"/>
      <c r="F92" s="5"/>
      <c r="G92" s="5"/>
      <c r="H92" s="4"/>
    </row>
    <row r="93" spans="1:8" ht="12" customHeight="1" x14ac:dyDescent="0.3">
      <c r="A93" s="9"/>
      <c r="B93" s="8"/>
      <c r="C93" s="8"/>
      <c r="D93" s="7"/>
      <c r="E93" s="6"/>
      <c r="F93" s="5"/>
      <c r="G93" s="5"/>
      <c r="H93" s="4"/>
    </row>
    <row r="94" spans="1:8" ht="12" customHeight="1" x14ac:dyDescent="0.3">
      <c r="A94" s="9"/>
      <c r="B94" s="8"/>
      <c r="C94" s="8"/>
      <c r="D94" s="7"/>
      <c r="E94" s="6"/>
      <c r="F94" s="5"/>
      <c r="G94" s="5"/>
      <c r="H94" s="4"/>
    </row>
    <row r="95" spans="1:8" ht="12" customHeight="1" x14ac:dyDescent="0.3">
      <c r="A95" s="9"/>
      <c r="B95" s="8"/>
      <c r="C95" s="8"/>
      <c r="D95" s="7"/>
      <c r="E95" s="6"/>
      <c r="F95" s="5"/>
      <c r="G95" s="5"/>
      <c r="H95" s="4"/>
    </row>
    <row r="96" spans="1:8" ht="12" customHeight="1" x14ac:dyDescent="0.3">
      <c r="A96" s="9"/>
      <c r="B96" s="8"/>
      <c r="C96" s="8"/>
      <c r="D96" s="7"/>
      <c r="E96" s="6"/>
      <c r="F96" s="5"/>
      <c r="G96" s="5"/>
      <c r="H96" s="4"/>
    </row>
    <row r="97" spans="1:8" ht="12" customHeight="1" x14ac:dyDescent="0.3">
      <c r="A97" s="9"/>
      <c r="B97" s="8"/>
      <c r="C97" s="8"/>
      <c r="D97" s="7"/>
      <c r="E97" s="6"/>
      <c r="F97" s="5"/>
      <c r="G97" s="5"/>
      <c r="H97" s="4"/>
    </row>
    <row r="98" spans="1:8" ht="12" customHeight="1" x14ac:dyDescent="0.3">
      <c r="A98" s="9"/>
      <c r="B98" s="8"/>
      <c r="C98" s="8"/>
      <c r="D98" s="7"/>
      <c r="E98" s="6"/>
      <c r="F98" s="5"/>
      <c r="G98" s="5"/>
      <c r="H98" s="4"/>
    </row>
    <row r="99" spans="1:8" ht="12" customHeight="1" x14ac:dyDescent="0.3">
      <c r="A99" s="9"/>
      <c r="B99" s="8"/>
      <c r="C99" s="8"/>
      <c r="D99" s="7"/>
      <c r="E99" s="6"/>
      <c r="F99" s="5"/>
      <c r="G99" s="5"/>
      <c r="H99" s="4"/>
    </row>
    <row r="100" spans="1:8" ht="12" customHeight="1" x14ac:dyDescent="0.3">
      <c r="A100" s="9"/>
      <c r="B100" s="8"/>
      <c r="C100" s="8"/>
      <c r="D100" s="7"/>
      <c r="E100" s="6"/>
      <c r="F100" s="5"/>
      <c r="G100" s="5"/>
      <c r="H100" s="4"/>
    </row>
    <row r="101" spans="1:8" ht="12" customHeight="1" x14ac:dyDescent="0.3">
      <c r="A101" s="9"/>
      <c r="B101" s="8"/>
      <c r="C101" s="8"/>
      <c r="D101" s="7"/>
      <c r="E101" s="6"/>
      <c r="F101" s="5"/>
      <c r="G101" s="5"/>
      <c r="H101" s="4"/>
    </row>
    <row r="102" spans="1:8" ht="12" customHeight="1" x14ac:dyDescent="0.3">
      <c r="A102" s="9"/>
      <c r="B102" s="8"/>
      <c r="C102" s="8"/>
      <c r="D102" s="7"/>
      <c r="E102" s="6"/>
      <c r="F102" s="5"/>
      <c r="G102" s="5"/>
      <c r="H102" s="4"/>
    </row>
    <row r="103" spans="1:8" ht="12" customHeight="1" x14ac:dyDescent="0.3">
      <c r="A103" s="9"/>
      <c r="B103" s="8"/>
      <c r="C103" s="8"/>
      <c r="D103" s="7"/>
      <c r="E103" s="6"/>
      <c r="F103" s="5"/>
      <c r="G103" s="5"/>
      <c r="H103" s="4"/>
    </row>
    <row r="104" spans="1:8" ht="12" customHeight="1" x14ac:dyDescent="0.3">
      <c r="A104" s="9"/>
      <c r="B104" s="8"/>
      <c r="C104" s="8"/>
      <c r="D104" s="7"/>
      <c r="E104" s="6"/>
      <c r="F104" s="5"/>
      <c r="G104" s="5"/>
      <c r="H104" s="4"/>
    </row>
    <row r="105" spans="1:8" ht="12" customHeight="1" x14ac:dyDescent="0.3">
      <c r="A105" s="9"/>
      <c r="B105" s="8"/>
      <c r="C105" s="8"/>
      <c r="D105" s="7"/>
      <c r="E105" s="6"/>
      <c r="F105" s="5"/>
      <c r="G105" s="5"/>
      <c r="H105" s="4"/>
    </row>
    <row r="106" spans="1:8" ht="12" customHeight="1" x14ac:dyDescent="0.3">
      <c r="A106" s="9"/>
      <c r="B106" s="8"/>
      <c r="C106" s="8"/>
      <c r="D106" s="7"/>
      <c r="E106" s="6"/>
      <c r="F106" s="5"/>
      <c r="G106" s="5"/>
      <c r="H106" s="4"/>
    </row>
    <row r="107" spans="1:8" ht="12" customHeight="1" x14ac:dyDescent="0.3">
      <c r="A107" s="9"/>
      <c r="B107" s="8"/>
      <c r="C107" s="8"/>
      <c r="D107" s="7"/>
      <c r="E107" s="6"/>
      <c r="F107" s="5"/>
      <c r="G107" s="5"/>
      <c r="H107" s="4"/>
    </row>
    <row r="108" spans="1:8" ht="12" customHeight="1" x14ac:dyDescent="0.3">
      <c r="A108" s="9"/>
      <c r="B108" s="8"/>
      <c r="C108" s="8"/>
      <c r="D108" s="7"/>
      <c r="E108" s="6"/>
      <c r="F108" s="5"/>
      <c r="G108" s="5"/>
      <c r="H108" s="4"/>
    </row>
    <row r="109" spans="1:8" ht="12" customHeight="1" x14ac:dyDescent="0.3">
      <c r="A109" s="9"/>
      <c r="B109" s="8"/>
      <c r="C109" s="8"/>
      <c r="D109" s="7"/>
      <c r="E109" s="6"/>
      <c r="F109" s="5"/>
      <c r="G109" s="5"/>
      <c r="H109" s="4"/>
    </row>
    <row r="110" spans="1:8" ht="12" customHeight="1" x14ac:dyDescent="0.3">
      <c r="A110" s="9"/>
      <c r="B110" s="8"/>
      <c r="C110" s="8"/>
      <c r="D110" s="7"/>
      <c r="E110" s="6"/>
      <c r="F110" s="5"/>
      <c r="G110" s="5"/>
      <c r="H110" s="4"/>
    </row>
    <row r="111" spans="1:8" ht="12" customHeight="1" x14ac:dyDescent="0.3">
      <c r="A111" s="9"/>
      <c r="B111" s="8"/>
      <c r="C111" s="8"/>
      <c r="D111" s="7"/>
      <c r="E111" s="6"/>
      <c r="F111" s="5"/>
      <c r="G111" s="5"/>
      <c r="H111" s="4"/>
    </row>
    <row r="112" spans="1:8" ht="12" customHeight="1" x14ac:dyDescent="0.3">
      <c r="A112" s="9"/>
      <c r="B112" s="8"/>
      <c r="C112" s="8"/>
      <c r="D112" s="7"/>
      <c r="E112" s="6"/>
      <c r="F112" s="5"/>
      <c r="G112" s="5"/>
      <c r="H112" s="4"/>
    </row>
    <row r="113" spans="1:8" ht="21.6" thickBot="1" x14ac:dyDescent="0.45">
      <c r="A113" s="25"/>
      <c r="B113" s="24"/>
      <c r="C113" s="26" t="s">
        <v>122</v>
      </c>
      <c r="D113" s="24"/>
      <c r="E113" s="24"/>
      <c r="F113" s="25"/>
      <c r="G113" s="24"/>
      <c r="H113" s="24"/>
    </row>
    <row r="114" spans="1:8" ht="15" thickBot="1" x14ac:dyDescent="0.35">
      <c r="A114" s="17"/>
      <c r="B114" s="9" t="s">
        <v>121</v>
      </c>
      <c r="C114" s="19" t="str">
        <f>$C$2</f>
        <v>Sheepshead</v>
      </c>
      <c r="D114" s="23"/>
      <c r="E114" s="14" t="s">
        <v>120</v>
      </c>
      <c r="F114" s="22" t="str">
        <f>$F$2</f>
        <v>James</v>
      </c>
      <c r="G114" s="18"/>
      <c r="H114" s="12"/>
    </row>
    <row r="115" spans="1:8" ht="15" thickBot="1" x14ac:dyDescent="0.35">
      <c r="A115" s="17"/>
      <c r="B115" s="9" t="s">
        <v>119</v>
      </c>
      <c r="C115" s="19" t="str">
        <f>$C$3</f>
        <v>Otoliths VMRC 2010</v>
      </c>
      <c r="D115" s="18"/>
      <c r="E115" s="9" t="s">
        <v>118</v>
      </c>
      <c r="F115" s="21"/>
      <c r="G115" s="20"/>
      <c r="H115" s="12"/>
    </row>
    <row r="116" spans="1:8" ht="15" thickBot="1" x14ac:dyDescent="0.35">
      <c r="A116" s="17"/>
      <c r="B116" s="9" t="s">
        <v>117</v>
      </c>
      <c r="C116" s="19"/>
      <c r="D116" s="18"/>
      <c r="E116" s="17"/>
      <c r="F116" s="14"/>
      <c r="G116" s="16"/>
      <c r="H116" s="12"/>
    </row>
    <row r="117" spans="1:8" x14ac:dyDescent="0.3">
      <c r="A117" s="14"/>
      <c r="B117" s="15"/>
      <c r="C117" s="13"/>
      <c r="D117" s="13"/>
      <c r="E117" s="12"/>
      <c r="F117" s="14"/>
      <c r="G117" s="13"/>
      <c r="H117" s="12"/>
    </row>
    <row r="118" spans="1:8" x14ac:dyDescent="0.3">
      <c r="A118" s="11"/>
      <c r="B118" s="10" t="s">
        <v>116</v>
      </c>
      <c r="C118" s="10" t="s">
        <v>115</v>
      </c>
      <c r="D118" s="10" t="str">
        <f>$D$6</f>
        <v>Otoliths Age</v>
      </c>
      <c r="E118" s="32" t="s">
        <v>114</v>
      </c>
      <c r="F118" s="32"/>
      <c r="G118" s="32"/>
      <c r="H118" s="32"/>
    </row>
    <row r="119" spans="1:8" ht="12" customHeight="1" x14ac:dyDescent="0.3">
      <c r="A119" s="9"/>
      <c r="B119" s="8">
        <f>'[1]all data'!B102</f>
        <v>61</v>
      </c>
      <c r="C119" s="8">
        <f>'[1]all data'!D102</f>
        <v>4</v>
      </c>
      <c r="D119" s="7"/>
      <c r="E119" s="6"/>
      <c r="F119" s="5"/>
      <c r="G119" s="5"/>
      <c r="H119" s="4"/>
    </row>
    <row r="120" spans="1:8" ht="12" customHeight="1" x14ac:dyDescent="0.3">
      <c r="A120" s="9"/>
      <c r="B120" s="8">
        <f>'[1]all data'!B103</f>
        <v>62</v>
      </c>
      <c r="C120" s="8">
        <f>'[1]all data'!D103</f>
        <v>5</v>
      </c>
      <c r="D120" s="7"/>
      <c r="E120" s="6"/>
      <c r="F120" s="5"/>
      <c r="G120" s="5"/>
      <c r="H120" s="4"/>
    </row>
    <row r="121" spans="1:8" ht="12" customHeight="1" x14ac:dyDescent="0.3">
      <c r="A121" s="9"/>
      <c r="B121" s="8">
        <f>'[1]all data'!B104</f>
        <v>63</v>
      </c>
      <c r="C121" s="8">
        <f>'[1]all data'!D104</f>
        <v>5</v>
      </c>
      <c r="D121" s="7"/>
      <c r="E121" s="6"/>
      <c r="F121" s="5"/>
      <c r="G121" s="5"/>
      <c r="H121" s="4"/>
    </row>
    <row r="122" spans="1:8" ht="12" customHeight="1" x14ac:dyDescent="0.3">
      <c r="A122" s="9"/>
      <c r="B122" s="8">
        <f>'[1]all data'!B105</f>
        <v>64</v>
      </c>
      <c r="C122" s="8">
        <f>'[1]all data'!D105</f>
        <v>5</v>
      </c>
      <c r="D122" s="7"/>
      <c r="E122" s="6"/>
      <c r="F122" s="5"/>
      <c r="G122" s="5"/>
      <c r="H122" s="4"/>
    </row>
    <row r="123" spans="1:8" ht="12" customHeight="1" x14ac:dyDescent="0.3">
      <c r="A123" s="9"/>
      <c r="B123" s="8">
        <f>'[1]all data'!B106</f>
        <v>66</v>
      </c>
      <c r="C123" s="8">
        <f>'[1]all data'!D106</f>
        <v>5</v>
      </c>
      <c r="D123" s="7"/>
      <c r="E123" s="6"/>
      <c r="F123" s="5"/>
      <c r="G123" s="5"/>
      <c r="H123" s="4"/>
    </row>
    <row r="124" spans="1:8" ht="12" customHeight="1" x14ac:dyDescent="0.3">
      <c r="A124" s="9"/>
      <c r="B124" s="8">
        <f>'[1]all data'!B107</f>
        <v>67</v>
      </c>
      <c r="C124" s="8">
        <f>'[1]all data'!D107</f>
        <v>5</v>
      </c>
      <c r="D124" s="7"/>
      <c r="E124" s="6"/>
      <c r="F124" s="5"/>
      <c r="G124" s="5"/>
      <c r="H124" s="4"/>
    </row>
    <row r="125" spans="1:8" ht="12" customHeight="1" x14ac:dyDescent="0.3">
      <c r="A125" s="9"/>
      <c r="B125" s="8">
        <f>'[1]all data'!B108</f>
        <v>68</v>
      </c>
      <c r="C125" s="8">
        <f>'[1]all data'!D108</f>
        <v>5</v>
      </c>
      <c r="D125" s="7"/>
      <c r="E125" s="6"/>
      <c r="F125" s="5"/>
      <c r="G125" s="5"/>
      <c r="H125" s="4"/>
    </row>
    <row r="126" spans="1:8" ht="12" customHeight="1" x14ac:dyDescent="0.3">
      <c r="A126" s="9"/>
      <c r="B126" s="8">
        <f>'[1]all data'!B109</f>
        <v>69</v>
      </c>
      <c r="C126" s="8">
        <f>'[1]all data'!D109</f>
        <v>5</v>
      </c>
      <c r="D126" s="7"/>
      <c r="E126" s="6"/>
      <c r="F126" s="5"/>
      <c r="G126" s="5"/>
      <c r="H126" s="4"/>
    </row>
    <row r="127" spans="1:8" ht="12" customHeight="1" x14ac:dyDescent="0.3">
      <c r="A127" s="9"/>
      <c r="B127" s="8">
        <f>'[1]all data'!B110</f>
        <v>70</v>
      </c>
      <c r="C127" s="8">
        <f>'[1]all data'!D110</f>
        <v>5</v>
      </c>
      <c r="D127" s="7"/>
      <c r="E127" s="6"/>
      <c r="F127" s="5"/>
      <c r="G127" s="5"/>
      <c r="H127" s="4"/>
    </row>
    <row r="128" spans="1:8" ht="12" customHeight="1" x14ac:dyDescent="0.3">
      <c r="A128" s="9"/>
      <c r="B128" s="8">
        <f>'[1]all data'!B111</f>
        <v>71</v>
      </c>
      <c r="C128" s="8">
        <f>'[1]all data'!D111</f>
        <v>5</v>
      </c>
      <c r="D128" s="7"/>
      <c r="E128" s="6"/>
      <c r="F128" s="5"/>
      <c r="G128" s="5"/>
      <c r="H128" s="4"/>
    </row>
    <row r="129" spans="1:8" ht="12" customHeight="1" x14ac:dyDescent="0.3">
      <c r="A129" s="9"/>
      <c r="B129" s="8">
        <f>'[1]all data'!B112</f>
        <v>72</v>
      </c>
      <c r="C129" s="8">
        <f>'[1]all data'!D112</f>
        <v>5</v>
      </c>
      <c r="D129" s="7"/>
      <c r="E129" s="6"/>
      <c r="F129" s="5"/>
      <c r="G129" s="5"/>
      <c r="H129" s="4"/>
    </row>
    <row r="130" spans="1:8" ht="12" customHeight="1" x14ac:dyDescent="0.3">
      <c r="A130" s="9"/>
      <c r="B130" s="8">
        <f>'[1]all data'!B113</f>
        <v>73</v>
      </c>
      <c r="C130" s="8">
        <f>'[1]all data'!D113</f>
        <v>5</v>
      </c>
      <c r="D130" s="7"/>
      <c r="E130" s="6"/>
      <c r="F130" s="5"/>
      <c r="G130" s="5"/>
      <c r="H130" s="4"/>
    </row>
    <row r="131" spans="1:8" ht="12" customHeight="1" x14ac:dyDescent="0.3">
      <c r="A131" s="9"/>
      <c r="B131" s="8">
        <f>'[1]all data'!B114</f>
        <v>74</v>
      </c>
      <c r="C131" s="8">
        <f>'[1]all data'!D114</f>
        <v>5</v>
      </c>
      <c r="D131" s="7"/>
      <c r="E131" s="6"/>
      <c r="F131" s="5"/>
      <c r="G131" s="5"/>
      <c r="H131" s="4"/>
    </row>
    <row r="132" spans="1:8" ht="12" customHeight="1" x14ac:dyDescent="0.3">
      <c r="A132" s="9"/>
      <c r="B132" s="8">
        <f>'[1]all data'!B115</f>
        <v>75</v>
      </c>
      <c r="C132" s="8">
        <f>'[1]all data'!D115</f>
        <v>5</v>
      </c>
      <c r="D132" s="7"/>
      <c r="E132" s="6"/>
      <c r="F132" s="5"/>
      <c r="G132" s="5"/>
      <c r="H132" s="4"/>
    </row>
    <row r="133" spans="1:8" ht="12" customHeight="1" x14ac:dyDescent="0.3">
      <c r="A133" s="9"/>
      <c r="B133" s="8">
        <f>'[1]all data'!B116</f>
        <v>76</v>
      </c>
      <c r="C133" s="8">
        <f>'[1]all data'!D116</f>
        <v>5</v>
      </c>
      <c r="D133" s="7"/>
      <c r="E133" s="6"/>
      <c r="F133" s="5"/>
      <c r="G133" s="5"/>
      <c r="H133" s="4"/>
    </row>
    <row r="134" spans="1:8" ht="12" customHeight="1" x14ac:dyDescent="0.3">
      <c r="A134" s="9"/>
      <c r="B134" s="8">
        <f>'[1]all data'!B117</f>
        <v>77</v>
      </c>
      <c r="C134" s="8">
        <f>'[1]all data'!D117</f>
        <v>5</v>
      </c>
      <c r="D134" s="7"/>
      <c r="E134" s="6"/>
      <c r="F134" s="5"/>
      <c r="G134" s="5"/>
      <c r="H134" s="4"/>
    </row>
    <row r="135" spans="1:8" ht="12" customHeight="1" x14ac:dyDescent="0.3">
      <c r="A135" s="9"/>
      <c r="B135" s="8">
        <f>'[1]all data'!B118</f>
        <v>78</v>
      </c>
      <c r="C135" s="8">
        <f>'[1]all data'!D118</f>
        <v>5</v>
      </c>
      <c r="D135" s="7"/>
      <c r="E135" s="6"/>
      <c r="F135" s="5"/>
      <c r="G135" s="5"/>
      <c r="H135" s="4"/>
    </row>
    <row r="136" spans="1:8" ht="12" customHeight="1" x14ac:dyDescent="0.3">
      <c r="A136" s="9"/>
      <c r="B136" s="8">
        <f>'[1]all data'!B119</f>
        <v>80</v>
      </c>
      <c r="C136" s="8">
        <f>'[1]all data'!D119</f>
        <v>5</v>
      </c>
      <c r="D136" s="7"/>
      <c r="E136" s="6"/>
      <c r="F136" s="5"/>
      <c r="G136" s="5"/>
      <c r="H136" s="4"/>
    </row>
    <row r="137" spans="1:8" ht="12" customHeight="1" x14ac:dyDescent="0.3">
      <c r="A137" s="9"/>
      <c r="B137" s="8">
        <f>'[1]all data'!B120</f>
        <v>81</v>
      </c>
      <c r="C137" s="8">
        <f>'[1]all data'!D120</f>
        <v>5</v>
      </c>
      <c r="D137" s="7"/>
      <c r="E137" s="6"/>
      <c r="F137" s="5"/>
      <c r="G137" s="5"/>
      <c r="H137" s="4"/>
    </row>
    <row r="138" spans="1:8" ht="12" customHeight="1" x14ac:dyDescent="0.3">
      <c r="A138" s="9"/>
      <c r="B138" s="8">
        <f>'[1]all data'!B121</f>
        <v>82</v>
      </c>
      <c r="C138" s="8">
        <f>'[1]all data'!D121</f>
        <v>5</v>
      </c>
      <c r="D138" s="7"/>
      <c r="E138" s="6"/>
      <c r="F138" s="5"/>
      <c r="G138" s="5"/>
      <c r="H138" s="4"/>
    </row>
    <row r="139" spans="1:8" ht="12" customHeight="1" x14ac:dyDescent="0.3">
      <c r="A139" s="9"/>
      <c r="B139" s="8">
        <f>'[1]all data'!B122</f>
        <v>83</v>
      </c>
      <c r="C139" s="8">
        <f>'[1]all data'!D122</f>
        <v>5</v>
      </c>
      <c r="D139" s="7"/>
      <c r="E139" s="6"/>
      <c r="F139" s="5"/>
      <c r="G139" s="5"/>
      <c r="H139" s="4"/>
    </row>
    <row r="140" spans="1:8" ht="12" customHeight="1" x14ac:dyDescent="0.3">
      <c r="A140" s="9"/>
      <c r="B140" s="8">
        <f>'[1]all data'!B123</f>
        <v>84</v>
      </c>
      <c r="C140" s="8">
        <f>'[1]all data'!D123</f>
        <v>5</v>
      </c>
      <c r="D140" s="7"/>
      <c r="E140" s="6"/>
      <c r="F140" s="5"/>
      <c r="G140" s="5"/>
      <c r="H140" s="4"/>
    </row>
    <row r="141" spans="1:8" ht="12" customHeight="1" x14ac:dyDescent="0.3">
      <c r="A141" s="9"/>
      <c r="B141" s="8">
        <f>'[1]all data'!B124</f>
        <v>85</v>
      </c>
      <c r="C141" s="8">
        <f>'[1]all data'!D124</f>
        <v>5</v>
      </c>
      <c r="D141" s="7"/>
      <c r="E141" s="6"/>
      <c r="F141" s="5"/>
      <c r="G141" s="5"/>
      <c r="H141" s="4"/>
    </row>
    <row r="142" spans="1:8" ht="12" customHeight="1" x14ac:dyDescent="0.3">
      <c r="A142" s="9"/>
      <c r="B142" s="8">
        <f>'[1]all data'!B125</f>
        <v>86</v>
      </c>
      <c r="C142" s="8">
        <f>'[1]all data'!D125</f>
        <v>5</v>
      </c>
      <c r="D142" s="7"/>
      <c r="E142" s="6"/>
      <c r="F142" s="5"/>
      <c r="G142" s="5"/>
      <c r="H142" s="4"/>
    </row>
    <row r="143" spans="1:8" ht="12" customHeight="1" x14ac:dyDescent="0.3">
      <c r="A143" s="9"/>
      <c r="B143" s="8">
        <f>'[1]all data'!B126</f>
        <v>87</v>
      </c>
      <c r="C143" s="8">
        <f>'[1]all data'!D126</f>
        <v>5</v>
      </c>
      <c r="D143" s="7"/>
      <c r="E143" s="6"/>
      <c r="F143" s="5"/>
      <c r="G143" s="5"/>
      <c r="H143" s="4"/>
    </row>
    <row r="144" spans="1:8" ht="12" customHeight="1" x14ac:dyDescent="0.3">
      <c r="A144" s="9"/>
      <c r="B144" s="8">
        <f>'[1]all data'!B127</f>
        <v>88</v>
      </c>
      <c r="C144" s="8">
        <f>'[1]all data'!D127</f>
        <v>5</v>
      </c>
      <c r="D144" s="7"/>
      <c r="E144" s="6"/>
      <c r="F144" s="5"/>
      <c r="G144" s="5"/>
      <c r="H144" s="4"/>
    </row>
    <row r="145" spans="1:8" ht="12" customHeight="1" x14ac:dyDescent="0.3">
      <c r="A145" s="9"/>
      <c r="B145" s="8">
        <f>'[1]all data'!B128</f>
        <v>89</v>
      </c>
      <c r="C145" s="8">
        <f>'[1]all data'!D128</f>
        <v>5</v>
      </c>
      <c r="D145" s="7"/>
      <c r="E145" s="6"/>
      <c r="F145" s="5"/>
      <c r="G145" s="5"/>
      <c r="H145" s="4"/>
    </row>
    <row r="146" spans="1:8" ht="12" customHeight="1" x14ac:dyDescent="0.3">
      <c r="A146" s="9"/>
      <c r="B146" s="8">
        <f>'[1]all data'!B129</f>
        <v>90</v>
      </c>
      <c r="C146" s="8">
        <f>'[1]all data'!D129</f>
        <v>5</v>
      </c>
      <c r="D146" s="7"/>
      <c r="E146" s="6"/>
      <c r="F146" s="5"/>
      <c r="G146" s="5"/>
      <c r="H146" s="4"/>
    </row>
    <row r="147" spans="1:8" ht="12" customHeight="1" x14ac:dyDescent="0.3">
      <c r="A147" s="9"/>
      <c r="B147" s="8">
        <f>'[1]all data'!B130</f>
        <v>91</v>
      </c>
      <c r="C147" s="8">
        <f>'[1]all data'!D130</f>
        <v>5</v>
      </c>
      <c r="D147" s="7"/>
      <c r="E147" s="6"/>
      <c r="F147" s="5"/>
      <c r="G147" s="5"/>
      <c r="H147" s="4"/>
    </row>
    <row r="148" spans="1:8" ht="12" customHeight="1" x14ac:dyDescent="0.3">
      <c r="A148" s="9"/>
      <c r="B148" s="8">
        <f>'[1]all data'!B131</f>
        <v>92</v>
      </c>
      <c r="C148" s="8">
        <f>'[1]all data'!D131</f>
        <v>5</v>
      </c>
      <c r="D148" s="7"/>
      <c r="E148" s="6"/>
      <c r="F148" s="5"/>
      <c r="G148" s="5"/>
      <c r="H148" s="4"/>
    </row>
    <row r="149" spans="1:8" ht="12" customHeight="1" x14ac:dyDescent="0.3">
      <c r="A149" s="9"/>
      <c r="B149" s="8">
        <f>'[1]all data'!B132</f>
        <v>93</v>
      </c>
      <c r="C149" s="8">
        <f>'[1]all data'!D132</f>
        <v>5</v>
      </c>
      <c r="D149" s="7"/>
      <c r="E149" s="6"/>
      <c r="F149" s="5"/>
      <c r="G149" s="5"/>
      <c r="H149" s="4"/>
    </row>
    <row r="150" spans="1:8" ht="12" customHeight="1" x14ac:dyDescent="0.3">
      <c r="A150" s="9"/>
      <c r="B150" s="8">
        <f>'[1]all data'!B133</f>
        <v>95</v>
      </c>
      <c r="C150" s="8">
        <f>'[1]all data'!D133</f>
        <v>5</v>
      </c>
      <c r="D150" s="7"/>
      <c r="E150" s="6"/>
      <c r="F150" s="5"/>
      <c r="G150" s="5"/>
      <c r="H150" s="4"/>
    </row>
    <row r="151" spans="1:8" ht="12" customHeight="1" x14ac:dyDescent="0.3">
      <c r="A151" s="9"/>
      <c r="B151" s="8">
        <f>'[1]all data'!B134</f>
        <v>96</v>
      </c>
      <c r="C151" s="8">
        <f>'[1]all data'!D134</f>
        <v>5</v>
      </c>
      <c r="D151" s="7"/>
      <c r="E151" s="6"/>
      <c r="F151" s="5"/>
      <c r="G151" s="5"/>
      <c r="H151" s="4"/>
    </row>
    <row r="152" spans="1:8" ht="12" customHeight="1" x14ac:dyDescent="0.3">
      <c r="A152" s="9"/>
      <c r="B152" s="8">
        <f>'[1]all data'!B135</f>
        <v>97</v>
      </c>
      <c r="C152" s="8">
        <f>'[1]all data'!D135</f>
        <v>5</v>
      </c>
      <c r="D152" s="7"/>
      <c r="E152" s="6"/>
      <c r="F152" s="5"/>
      <c r="G152" s="5"/>
      <c r="H152" s="4"/>
    </row>
    <row r="153" spans="1:8" ht="12" customHeight="1" x14ac:dyDescent="0.3">
      <c r="A153" s="9"/>
      <c r="B153" s="8">
        <f>'[1]all data'!B136</f>
        <v>98</v>
      </c>
      <c r="C153" s="8">
        <f>'[1]all data'!D136</f>
        <v>5</v>
      </c>
      <c r="D153" s="7"/>
      <c r="E153" s="6"/>
      <c r="F153" s="5"/>
      <c r="G153" s="5"/>
      <c r="H153" s="4"/>
    </row>
    <row r="154" spans="1:8" ht="12" customHeight="1" x14ac:dyDescent="0.3">
      <c r="A154" s="9"/>
      <c r="B154" s="8">
        <f>'[1]all data'!B137</f>
        <v>99</v>
      </c>
      <c r="C154" s="8">
        <f>'[1]all data'!D137</f>
        <v>5</v>
      </c>
      <c r="D154" s="7"/>
      <c r="E154" s="6"/>
      <c r="F154" s="5"/>
      <c r="G154" s="5"/>
      <c r="H154" s="4"/>
    </row>
    <row r="155" spans="1:8" ht="12" customHeight="1" x14ac:dyDescent="0.3">
      <c r="A155" s="9"/>
      <c r="B155" s="8">
        <f>'[1]all data'!B138</f>
        <v>100</v>
      </c>
      <c r="C155" s="8">
        <f>'[1]all data'!D138</f>
        <v>5</v>
      </c>
      <c r="D155" s="7"/>
      <c r="E155" s="6"/>
      <c r="F155" s="5"/>
      <c r="G155" s="5"/>
      <c r="H155" s="4"/>
    </row>
    <row r="156" spans="1:8" ht="12" customHeight="1" x14ac:dyDescent="0.3">
      <c r="A156" s="9"/>
      <c r="B156" s="8">
        <f>'[1]all data'!B139</f>
        <v>101</v>
      </c>
      <c r="C156" s="8">
        <f>'[1]all data'!D139</f>
        <v>5</v>
      </c>
      <c r="D156" s="7"/>
      <c r="E156" s="6"/>
      <c r="F156" s="5"/>
      <c r="G156" s="5"/>
      <c r="H156" s="4"/>
    </row>
    <row r="157" spans="1:8" ht="12" customHeight="1" x14ac:dyDescent="0.3">
      <c r="A157" s="9"/>
      <c r="B157" s="8">
        <f>'[1]all data'!B140</f>
        <v>102</v>
      </c>
      <c r="C157" s="8">
        <f>'[1]all data'!D140</f>
        <v>5</v>
      </c>
      <c r="D157" s="7"/>
      <c r="E157" s="6"/>
      <c r="F157" s="5"/>
      <c r="G157" s="5"/>
      <c r="H157" s="4"/>
    </row>
    <row r="158" spans="1:8" ht="12" customHeight="1" x14ac:dyDescent="0.3">
      <c r="A158" s="9"/>
      <c r="B158" s="8">
        <f>'[1]all data'!B141</f>
        <v>103</v>
      </c>
      <c r="C158" s="8">
        <f>'[1]all data'!D141</f>
        <v>5</v>
      </c>
      <c r="D158" s="7"/>
      <c r="E158" s="6"/>
      <c r="F158" s="5"/>
      <c r="G158" s="5"/>
      <c r="H158" s="4"/>
    </row>
    <row r="159" spans="1:8" ht="12" customHeight="1" x14ac:dyDescent="0.3">
      <c r="A159" s="9"/>
      <c r="B159" s="8">
        <f>'[1]all data'!B142</f>
        <v>104</v>
      </c>
      <c r="C159" s="8">
        <f>'[1]all data'!D142</f>
        <v>5</v>
      </c>
      <c r="D159" s="7"/>
      <c r="E159" s="6"/>
      <c r="F159" s="5"/>
      <c r="G159" s="5"/>
      <c r="H159" s="4"/>
    </row>
    <row r="160" spans="1:8" ht="12" customHeight="1" x14ac:dyDescent="0.3">
      <c r="A160" s="9"/>
      <c r="B160" s="8">
        <f>'[1]all data'!B143</f>
        <v>105</v>
      </c>
      <c r="C160" s="8">
        <f>'[1]all data'!D143</f>
        <v>5</v>
      </c>
      <c r="D160" s="7"/>
      <c r="E160" s="6"/>
      <c r="F160" s="5"/>
      <c r="G160" s="5"/>
      <c r="H160" s="4"/>
    </row>
    <row r="161" spans="1:8" ht="12" customHeight="1" x14ac:dyDescent="0.3">
      <c r="A161" s="9"/>
      <c r="B161" s="8">
        <f>'[1]all data'!B144</f>
        <v>106</v>
      </c>
      <c r="C161" s="8">
        <f>'[1]all data'!D144</f>
        <v>5</v>
      </c>
      <c r="D161" s="7"/>
      <c r="E161" s="6"/>
      <c r="F161" s="5"/>
      <c r="G161" s="5"/>
      <c r="H161" s="4"/>
    </row>
    <row r="162" spans="1:8" ht="12" customHeight="1" x14ac:dyDescent="0.3">
      <c r="A162" s="9"/>
      <c r="B162" s="8">
        <f>'[1]all data'!B145</f>
        <v>108</v>
      </c>
      <c r="C162" s="8">
        <f>'[1]all data'!D145</f>
        <v>5</v>
      </c>
      <c r="D162" s="7"/>
      <c r="E162" s="6"/>
      <c r="F162" s="5"/>
      <c r="G162" s="5"/>
      <c r="H162" s="4"/>
    </row>
    <row r="163" spans="1:8" ht="12" customHeight="1" x14ac:dyDescent="0.3">
      <c r="A163" s="9"/>
      <c r="B163" s="8">
        <f>'[1]all data'!B146</f>
        <v>109</v>
      </c>
      <c r="C163" s="8">
        <f>'[1]all data'!D146</f>
        <v>5</v>
      </c>
      <c r="D163" s="7"/>
      <c r="E163" s="6"/>
      <c r="F163" s="5"/>
      <c r="G163" s="5"/>
      <c r="H163" s="4"/>
    </row>
    <row r="164" spans="1:8" ht="12" customHeight="1" x14ac:dyDescent="0.3">
      <c r="A164" s="9"/>
      <c r="B164" s="8">
        <f>'[1]all data'!B147</f>
        <v>110</v>
      </c>
      <c r="C164" s="8">
        <f>'[1]all data'!D147</f>
        <v>5</v>
      </c>
      <c r="D164" s="7"/>
      <c r="E164" s="6"/>
      <c r="F164" s="5"/>
      <c r="G164" s="5"/>
      <c r="H164" s="4"/>
    </row>
    <row r="165" spans="1:8" ht="12" customHeight="1" x14ac:dyDescent="0.3">
      <c r="A165" s="9"/>
      <c r="B165" s="8">
        <f>'[1]all data'!B148</f>
        <v>111</v>
      </c>
      <c r="C165" s="8">
        <f>'[1]all data'!D148</f>
        <v>5</v>
      </c>
      <c r="D165" s="7"/>
      <c r="E165" s="6"/>
      <c r="F165" s="5"/>
      <c r="G165" s="5"/>
      <c r="H165" s="4"/>
    </row>
    <row r="166" spans="1:8" ht="12" customHeight="1" x14ac:dyDescent="0.3">
      <c r="A166" s="9"/>
      <c r="B166" s="8">
        <f>'[1]all data'!B149</f>
        <v>112</v>
      </c>
      <c r="C166" s="8">
        <f>'[1]all data'!D149</f>
        <v>5</v>
      </c>
      <c r="D166" s="7"/>
      <c r="E166" s="6"/>
      <c r="F166" s="5"/>
      <c r="G166" s="5"/>
      <c r="H166" s="4"/>
    </row>
    <row r="167" spans="1:8" ht="12" customHeight="1" x14ac:dyDescent="0.3">
      <c r="A167" s="9"/>
      <c r="B167" s="8">
        <f>'[1]all data'!B150</f>
        <v>113</v>
      </c>
      <c r="C167" s="8">
        <f>'[1]all data'!D150</f>
        <v>5</v>
      </c>
      <c r="D167" s="7"/>
      <c r="E167" s="6"/>
      <c r="F167" s="5"/>
      <c r="G167" s="5"/>
      <c r="H167" s="4"/>
    </row>
    <row r="168" spans="1:8" ht="12" customHeight="1" x14ac:dyDescent="0.3">
      <c r="A168" s="9"/>
      <c r="B168" s="8">
        <f>'[1]all data'!B151</f>
        <v>114</v>
      </c>
      <c r="C168" s="8">
        <f>'[1]all data'!D151</f>
        <v>5</v>
      </c>
      <c r="D168" s="7"/>
      <c r="E168" s="6"/>
      <c r="F168" s="5"/>
      <c r="G168" s="5"/>
      <c r="H168" s="4"/>
    </row>
    <row r="169" spans="1:8" ht="21.6" thickBot="1" x14ac:dyDescent="0.45">
      <c r="A169" s="25"/>
      <c r="B169" s="24"/>
      <c r="C169" s="26" t="s">
        <v>122</v>
      </c>
      <c r="D169" s="24"/>
      <c r="E169" s="24"/>
      <c r="F169" s="25"/>
      <c r="G169" s="24"/>
      <c r="H169" s="24"/>
    </row>
    <row r="170" spans="1:8" ht="15" thickBot="1" x14ac:dyDescent="0.35">
      <c r="A170" s="17"/>
      <c r="B170" s="9" t="s">
        <v>121</v>
      </c>
      <c r="C170" s="19" t="str">
        <f>$C$2</f>
        <v>Sheepshead</v>
      </c>
      <c r="D170" s="23"/>
      <c r="E170" s="14" t="s">
        <v>120</v>
      </c>
      <c r="F170" s="22" t="str">
        <f>$F$2</f>
        <v>James</v>
      </c>
      <c r="G170" s="18"/>
      <c r="H170" s="12"/>
    </row>
    <row r="171" spans="1:8" ht="15" thickBot="1" x14ac:dyDescent="0.35">
      <c r="A171" s="17"/>
      <c r="B171" s="9" t="s">
        <v>119</v>
      </c>
      <c r="C171" s="19" t="str">
        <f>$C$3</f>
        <v>Otoliths VMRC 2010</v>
      </c>
      <c r="D171" s="18"/>
      <c r="E171" s="9" t="s">
        <v>118</v>
      </c>
      <c r="F171" s="21"/>
      <c r="G171" s="20"/>
      <c r="H171" s="12"/>
    </row>
    <row r="172" spans="1:8" ht="15" thickBot="1" x14ac:dyDescent="0.35">
      <c r="A172" s="17"/>
      <c r="B172" s="9" t="s">
        <v>117</v>
      </c>
      <c r="C172" s="19"/>
      <c r="D172" s="18"/>
      <c r="E172" s="17"/>
      <c r="F172" s="14"/>
      <c r="G172" s="16"/>
      <c r="H172" s="12"/>
    </row>
    <row r="173" spans="1:8" x14ac:dyDescent="0.3">
      <c r="A173" s="14"/>
      <c r="B173" s="15"/>
      <c r="C173" s="13"/>
      <c r="D173" s="13"/>
      <c r="E173" s="12"/>
      <c r="F173" s="14"/>
      <c r="G173" s="13"/>
      <c r="H173" s="12"/>
    </row>
    <row r="174" spans="1:8" x14ac:dyDescent="0.3">
      <c r="A174" s="11"/>
      <c r="B174" s="10" t="s">
        <v>116</v>
      </c>
      <c r="C174" s="10" t="s">
        <v>115</v>
      </c>
      <c r="D174" s="10" t="str">
        <f>$D$6</f>
        <v>Otoliths Age</v>
      </c>
      <c r="E174" s="32" t="s">
        <v>114</v>
      </c>
      <c r="F174" s="32"/>
      <c r="G174" s="32"/>
      <c r="H174" s="32"/>
    </row>
    <row r="175" spans="1:8" ht="12" customHeight="1" x14ac:dyDescent="0.3">
      <c r="A175" s="9"/>
      <c r="B175" s="8">
        <f>'[1]all data'!B152</f>
        <v>115</v>
      </c>
      <c r="C175" s="8">
        <f>'[1]all data'!D152</f>
        <v>5</v>
      </c>
      <c r="D175" s="7"/>
      <c r="E175" s="6"/>
      <c r="F175" s="5"/>
      <c r="G175" s="5"/>
      <c r="H175" s="4"/>
    </row>
    <row r="176" spans="1:8" ht="12" customHeight="1" x14ac:dyDescent="0.3">
      <c r="A176" s="9"/>
      <c r="B176" s="8">
        <f>'[1]all data'!B153</f>
        <v>116</v>
      </c>
      <c r="C176" s="8">
        <f>'[1]all data'!D153</f>
        <v>5</v>
      </c>
      <c r="D176" s="7"/>
      <c r="E176" s="6"/>
      <c r="F176" s="5"/>
      <c r="G176" s="5"/>
      <c r="H176" s="4"/>
    </row>
    <row r="177" spans="1:8" ht="12" customHeight="1" x14ac:dyDescent="0.3">
      <c r="A177" s="9"/>
      <c r="B177" s="8">
        <f>'[1]all data'!B154</f>
        <v>118</v>
      </c>
      <c r="C177" s="8">
        <f>'[1]all data'!D154</f>
        <v>5</v>
      </c>
      <c r="D177" s="7"/>
      <c r="E177" s="6"/>
      <c r="F177" s="5"/>
      <c r="G177" s="5"/>
      <c r="H177" s="4"/>
    </row>
    <row r="178" spans="1:8" ht="12" customHeight="1" x14ac:dyDescent="0.3">
      <c r="A178" s="9"/>
      <c r="B178" s="8">
        <f>'[1]all data'!B155</f>
        <v>119</v>
      </c>
      <c r="C178" s="8">
        <f>'[1]all data'!D155</f>
        <v>5</v>
      </c>
      <c r="D178" s="7"/>
      <c r="E178" s="6"/>
      <c r="F178" s="5"/>
      <c r="G178" s="5"/>
      <c r="H178" s="4"/>
    </row>
    <row r="179" spans="1:8" ht="12" customHeight="1" x14ac:dyDescent="0.3">
      <c r="A179" s="9"/>
      <c r="B179" s="8">
        <f>'[1]all data'!B156</f>
        <v>120</v>
      </c>
      <c r="C179" s="8">
        <f>'[1]all data'!D156</f>
        <v>5</v>
      </c>
      <c r="D179" s="7"/>
      <c r="E179" s="6"/>
      <c r="F179" s="5"/>
      <c r="G179" s="5"/>
      <c r="H179" s="4"/>
    </row>
    <row r="180" spans="1:8" ht="12" customHeight="1" x14ac:dyDescent="0.3">
      <c r="A180" s="9"/>
      <c r="B180" s="8">
        <f>'[1]all data'!B157</f>
        <v>121</v>
      </c>
      <c r="C180" s="8">
        <f>'[1]all data'!D157</f>
        <v>5</v>
      </c>
      <c r="D180" s="7"/>
      <c r="E180" s="6"/>
      <c r="F180" s="5"/>
      <c r="G180" s="5"/>
      <c r="H180" s="4"/>
    </row>
    <row r="181" spans="1:8" ht="12" customHeight="1" x14ac:dyDescent="0.3">
      <c r="A181" s="9"/>
      <c r="B181" s="8">
        <f>'[1]all data'!B158</f>
        <v>122</v>
      </c>
      <c r="C181" s="8">
        <f>'[1]all data'!D158</f>
        <v>5</v>
      </c>
      <c r="D181" s="7"/>
      <c r="E181" s="6"/>
      <c r="F181" s="5"/>
      <c r="G181" s="5"/>
      <c r="H181" s="4"/>
    </row>
    <row r="182" spans="1:8" ht="12" customHeight="1" x14ac:dyDescent="0.3">
      <c r="A182" s="9"/>
      <c r="B182" s="8">
        <f>'[1]all data'!B159</f>
        <v>123</v>
      </c>
      <c r="C182" s="8">
        <f>'[1]all data'!D159</f>
        <v>5</v>
      </c>
      <c r="D182" s="7"/>
      <c r="E182" s="6"/>
      <c r="F182" s="5"/>
      <c r="G182" s="5"/>
      <c r="H182" s="4"/>
    </row>
    <row r="183" spans="1:8" ht="12" customHeight="1" x14ac:dyDescent="0.3">
      <c r="A183" s="9"/>
      <c r="B183" s="8">
        <f>'[1]all data'!B160</f>
        <v>124</v>
      </c>
      <c r="C183" s="8">
        <f>'[1]all data'!D160</f>
        <v>5</v>
      </c>
      <c r="D183" s="7"/>
      <c r="E183" s="6"/>
      <c r="F183" s="5"/>
      <c r="G183" s="5"/>
      <c r="H183" s="4"/>
    </row>
    <row r="184" spans="1:8" ht="12" customHeight="1" x14ac:dyDescent="0.3">
      <c r="A184" s="9"/>
      <c r="B184" s="8">
        <f>'[1]all data'!B161</f>
        <v>125</v>
      </c>
      <c r="C184" s="8">
        <f>'[1]all data'!D161</f>
        <v>5</v>
      </c>
      <c r="D184" s="7"/>
      <c r="E184" s="6"/>
      <c r="F184" s="5"/>
      <c r="G184" s="5"/>
      <c r="H184" s="4"/>
    </row>
    <row r="185" spans="1:8" ht="12" customHeight="1" x14ac:dyDescent="0.3">
      <c r="A185" s="9"/>
      <c r="B185" s="8">
        <f>'[1]all data'!B162</f>
        <v>126</v>
      </c>
      <c r="C185" s="8">
        <f>'[1]all data'!D162</f>
        <v>5</v>
      </c>
      <c r="D185" s="7"/>
      <c r="E185" s="6"/>
      <c r="F185" s="5"/>
      <c r="G185" s="5"/>
      <c r="H185" s="4"/>
    </row>
    <row r="186" spans="1:8" ht="12" customHeight="1" x14ac:dyDescent="0.3">
      <c r="A186" s="9"/>
      <c r="B186" s="8">
        <f>'[1]all data'!B163</f>
        <v>128</v>
      </c>
      <c r="C186" s="8">
        <f>'[1]all data'!D163</f>
        <v>5</v>
      </c>
      <c r="D186" s="7"/>
      <c r="E186" s="6"/>
      <c r="F186" s="5"/>
      <c r="G186" s="5"/>
      <c r="H186" s="4"/>
    </row>
    <row r="187" spans="1:8" ht="12" customHeight="1" x14ac:dyDescent="0.3">
      <c r="A187" s="9"/>
      <c r="B187" s="8">
        <f>'[1]all data'!B164</f>
        <v>129</v>
      </c>
      <c r="C187" s="8">
        <f>'[1]all data'!D164</f>
        <v>5</v>
      </c>
      <c r="D187" s="7"/>
      <c r="E187" s="6"/>
      <c r="F187" s="5"/>
      <c r="G187" s="5"/>
      <c r="H187" s="4"/>
    </row>
    <row r="188" spans="1:8" ht="12" customHeight="1" x14ac:dyDescent="0.3">
      <c r="A188" s="9"/>
      <c r="B188" s="8">
        <f>'[1]all data'!B165</f>
        <v>130</v>
      </c>
      <c r="C188" s="8">
        <f>'[1]all data'!D165</f>
        <v>5</v>
      </c>
      <c r="D188" s="7"/>
      <c r="E188" s="6"/>
      <c r="F188" s="5"/>
      <c r="G188" s="5"/>
      <c r="H188" s="4"/>
    </row>
    <row r="189" spans="1:8" ht="12" customHeight="1" x14ac:dyDescent="0.3">
      <c r="A189" s="9"/>
      <c r="B189" s="8">
        <f>'[1]all data'!B166</f>
        <v>131</v>
      </c>
      <c r="C189" s="8">
        <f>'[1]all data'!D166</f>
        <v>5</v>
      </c>
      <c r="D189" s="7"/>
      <c r="E189" s="6"/>
      <c r="F189" s="5"/>
      <c r="G189" s="5"/>
      <c r="H189" s="4"/>
    </row>
    <row r="190" spans="1:8" ht="12" customHeight="1" x14ac:dyDescent="0.3">
      <c r="A190" s="9"/>
      <c r="B190" s="8">
        <f>'[1]all data'!B167</f>
        <v>134</v>
      </c>
      <c r="C190" s="8">
        <f>'[1]all data'!D167</f>
        <v>5</v>
      </c>
      <c r="D190" s="7"/>
      <c r="E190" s="6"/>
      <c r="F190" s="5"/>
      <c r="G190" s="5"/>
      <c r="H190" s="4"/>
    </row>
    <row r="191" spans="1:8" ht="12" customHeight="1" x14ac:dyDescent="0.3">
      <c r="A191" s="9"/>
      <c r="B191" s="8">
        <f>'[1]all data'!B168</f>
        <v>136</v>
      </c>
      <c r="C191" s="8">
        <f>'[1]all data'!D168</f>
        <v>5</v>
      </c>
      <c r="D191" s="7"/>
      <c r="E191" s="6"/>
      <c r="F191" s="5"/>
      <c r="G191" s="5"/>
      <c r="H191" s="4"/>
    </row>
    <row r="192" spans="1:8" ht="12" customHeight="1" x14ac:dyDescent="0.3">
      <c r="A192" s="9"/>
      <c r="B192" s="8">
        <f>'[1]all data'!B169</f>
        <v>137</v>
      </c>
      <c r="C192" s="8">
        <f>'[1]all data'!D169</f>
        <v>5</v>
      </c>
      <c r="D192" s="7"/>
      <c r="E192" s="6"/>
      <c r="F192" s="5"/>
      <c r="G192" s="5"/>
      <c r="H192" s="4"/>
    </row>
    <row r="193" spans="1:8" ht="12" customHeight="1" x14ac:dyDescent="0.3">
      <c r="A193" s="9"/>
      <c r="B193" s="8">
        <f>'[1]all data'!B170</f>
        <v>138</v>
      </c>
      <c r="C193" s="8">
        <f>'[1]all data'!D170</f>
        <v>5</v>
      </c>
      <c r="D193" s="7"/>
      <c r="E193" s="6"/>
      <c r="F193" s="5"/>
      <c r="G193" s="5"/>
      <c r="H193" s="4"/>
    </row>
    <row r="194" spans="1:8" ht="12" customHeight="1" x14ac:dyDescent="0.3">
      <c r="A194" s="9"/>
      <c r="B194" s="8">
        <f>'[1]all data'!B171</f>
        <v>139</v>
      </c>
      <c r="C194" s="8">
        <f>'[1]all data'!D171</f>
        <v>5</v>
      </c>
      <c r="D194" s="7"/>
      <c r="E194" s="6"/>
      <c r="F194" s="5"/>
      <c r="G194" s="5"/>
      <c r="H194" s="4"/>
    </row>
    <row r="195" spans="1:8" ht="12" customHeight="1" x14ac:dyDescent="0.3">
      <c r="A195" s="9"/>
      <c r="B195" s="8">
        <f>'[1]all data'!B172</f>
        <v>140</v>
      </c>
      <c r="C195" s="8">
        <f>'[1]all data'!D172</f>
        <v>5</v>
      </c>
      <c r="D195" s="7"/>
      <c r="E195" s="6"/>
      <c r="F195" s="5"/>
      <c r="G195" s="5"/>
      <c r="H195" s="4"/>
    </row>
    <row r="196" spans="1:8" ht="12" customHeight="1" x14ac:dyDescent="0.3">
      <c r="A196" s="9"/>
      <c r="B196" s="8">
        <f>'[1]all data'!B173</f>
        <v>141</v>
      </c>
      <c r="C196" s="8">
        <f>'[1]all data'!D173</f>
        <v>5</v>
      </c>
      <c r="D196" s="7"/>
      <c r="E196" s="6"/>
      <c r="F196" s="5"/>
      <c r="G196" s="5"/>
      <c r="H196" s="4"/>
    </row>
    <row r="197" spans="1:8" ht="12" customHeight="1" x14ac:dyDescent="0.3">
      <c r="A197" s="9"/>
      <c r="B197" s="8">
        <f>'[1]all data'!B174</f>
        <v>142</v>
      </c>
      <c r="C197" s="8">
        <f>'[1]all data'!D174</f>
        <v>5</v>
      </c>
      <c r="D197" s="7"/>
      <c r="E197" s="6"/>
      <c r="F197" s="5"/>
      <c r="G197" s="5"/>
      <c r="H197" s="4"/>
    </row>
    <row r="198" spans="1:8" ht="12" customHeight="1" x14ac:dyDescent="0.3">
      <c r="A198" s="9"/>
      <c r="B198" s="8">
        <f>'[1]all data'!B175</f>
        <v>143</v>
      </c>
      <c r="C198" s="8">
        <f>'[1]all data'!D175</f>
        <v>5</v>
      </c>
      <c r="D198" s="7"/>
      <c r="E198" s="6"/>
      <c r="F198" s="5"/>
      <c r="G198" s="5"/>
      <c r="H198" s="4"/>
    </row>
    <row r="199" spans="1:8" ht="12" customHeight="1" x14ac:dyDescent="0.3">
      <c r="A199" s="9"/>
      <c r="B199" s="8">
        <f>'[1]all data'!B176</f>
        <v>144</v>
      </c>
      <c r="C199" s="8">
        <f>'[1]all data'!D176</f>
        <v>5</v>
      </c>
      <c r="D199" s="7"/>
      <c r="E199" s="6"/>
      <c r="F199" s="5"/>
      <c r="G199" s="5"/>
      <c r="H199" s="4"/>
    </row>
    <row r="200" spans="1:8" ht="12" customHeight="1" x14ac:dyDescent="0.3">
      <c r="A200" s="9"/>
      <c r="B200" s="8">
        <f>'[1]all data'!B177</f>
        <v>146</v>
      </c>
      <c r="C200" s="8">
        <f>'[1]all data'!D177</f>
        <v>5</v>
      </c>
      <c r="D200" s="7"/>
      <c r="E200" s="6"/>
      <c r="F200" s="5"/>
      <c r="G200" s="5"/>
      <c r="H200" s="4"/>
    </row>
    <row r="201" spans="1:8" ht="12" customHeight="1" x14ac:dyDescent="0.3">
      <c r="A201" s="9"/>
      <c r="B201" s="8">
        <f>'[1]all data'!B178</f>
        <v>147</v>
      </c>
      <c r="C201" s="8">
        <f>'[1]all data'!D178</f>
        <v>5</v>
      </c>
      <c r="D201" s="7"/>
      <c r="E201" s="6"/>
      <c r="F201" s="5"/>
      <c r="G201" s="5"/>
      <c r="H201" s="4"/>
    </row>
    <row r="202" spans="1:8" ht="12" customHeight="1" x14ac:dyDescent="0.3">
      <c r="A202" s="9"/>
      <c r="B202" s="8">
        <f>'[1]all data'!B179</f>
        <v>148</v>
      </c>
      <c r="C202" s="8">
        <f>'[1]all data'!D179</f>
        <v>5</v>
      </c>
      <c r="D202" s="7"/>
      <c r="E202" s="6"/>
      <c r="F202" s="5"/>
      <c r="G202" s="5"/>
      <c r="H202" s="4"/>
    </row>
    <row r="203" spans="1:8" ht="12" customHeight="1" x14ac:dyDescent="0.3">
      <c r="A203" s="9"/>
      <c r="B203" s="8">
        <f>'[1]all data'!B180</f>
        <v>149</v>
      </c>
      <c r="C203" s="8">
        <f>'[1]all data'!D180</f>
        <v>5</v>
      </c>
      <c r="D203" s="7"/>
      <c r="E203" s="6"/>
      <c r="F203" s="5"/>
      <c r="G203" s="5"/>
      <c r="H203" s="4"/>
    </row>
    <row r="204" spans="1:8" ht="12" customHeight="1" x14ac:dyDescent="0.3">
      <c r="A204" s="9"/>
      <c r="B204" s="8">
        <f>'[1]all data'!B181</f>
        <v>150</v>
      </c>
      <c r="C204" s="8">
        <f>'[1]all data'!D181</f>
        <v>5</v>
      </c>
      <c r="D204" s="7"/>
      <c r="E204" s="6"/>
      <c r="F204" s="5"/>
      <c r="G204" s="5"/>
      <c r="H204" s="4"/>
    </row>
    <row r="205" spans="1:8" ht="12" customHeight="1" x14ac:dyDescent="0.3">
      <c r="A205" s="9"/>
      <c r="B205" s="8">
        <f>'[1]all data'!B182</f>
        <v>151</v>
      </c>
      <c r="C205" s="8">
        <f>'[1]all data'!D182</f>
        <v>5</v>
      </c>
      <c r="D205" s="7"/>
      <c r="E205" s="6"/>
      <c r="F205" s="5"/>
      <c r="G205" s="5"/>
      <c r="H205" s="4"/>
    </row>
    <row r="206" spans="1:8" ht="12" customHeight="1" x14ac:dyDescent="0.3">
      <c r="A206" s="9"/>
      <c r="B206" s="8">
        <f>'[1]all data'!B183</f>
        <v>152</v>
      </c>
      <c r="C206" s="8">
        <f>'[1]all data'!D183</f>
        <v>5</v>
      </c>
      <c r="D206" s="7"/>
      <c r="E206" s="6"/>
      <c r="F206" s="5"/>
      <c r="G206" s="5"/>
      <c r="H206" s="4"/>
    </row>
    <row r="207" spans="1:8" ht="12" customHeight="1" x14ac:dyDescent="0.3">
      <c r="A207" s="9"/>
      <c r="B207" s="8">
        <f>'[1]all data'!B184</f>
        <v>153</v>
      </c>
      <c r="C207" s="8">
        <f>'[1]all data'!D184</f>
        <v>5</v>
      </c>
      <c r="D207" s="7"/>
      <c r="E207" s="6"/>
      <c r="F207" s="5"/>
      <c r="G207" s="5"/>
      <c r="H207" s="4"/>
    </row>
    <row r="208" spans="1:8" ht="12" customHeight="1" x14ac:dyDescent="0.3">
      <c r="A208" s="9"/>
      <c r="B208" s="8">
        <f>'[1]all data'!B185</f>
        <v>154</v>
      </c>
      <c r="C208" s="8">
        <f>'[1]all data'!D185</f>
        <v>5</v>
      </c>
      <c r="D208" s="7"/>
      <c r="E208" s="6"/>
      <c r="F208" s="5"/>
      <c r="G208" s="5"/>
      <c r="H208" s="4"/>
    </row>
    <row r="209" spans="1:8" ht="12" customHeight="1" x14ac:dyDescent="0.3">
      <c r="A209" s="9"/>
      <c r="B209" s="8">
        <f>'[1]all data'!B186</f>
        <v>155</v>
      </c>
      <c r="C209" s="8">
        <f>'[1]all data'!D186</f>
        <v>5</v>
      </c>
      <c r="D209" s="7"/>
      <c r="E209" s="6"/>
      <c r="F209" s="5"/>
      <c r="G209" s="5"/>
      <c r="H209" s="4"/>
    </row>
    <row r="210" spans="1:8" ht="12" customHeight="1" x14ac:dyDescent="0.3">
      <c r="A210" s="9"/>
      <c r="B210" s="8">
        <f>'[1]all data'!B187</f>
        <v>156</v>
      </c>
      <c r="C210" s="8">
        <f>'[1]all data'!D187</f>
        <v>5</v>
      </c>
      <c r="D210" s="7"/>
      <c r="E210" s="6"/>
      <c r="F210" s="5"/>
      <c r="G210" s="5"/>
      <c r="H210" s="4"/>
    </row>
    <row r="211" spans="1:8" ht="12" customHeight="1" x14ac:dyDescent="0.3">
      <c r="A211" s="9"/>
      <c r="B211" s="8">
        <f>'[1]all data'!B188</f>
        <v>157</v>
      </c>
      <c r="C211" s="8">
        <f>'[1]all data'!D188</f>
        <v>5</v>
      </c>
      <c r="D211" s="7"/>
      <c r="E211" s="6"/>
      <c r="F211" s="5"/>
      <c r="G211" s="5"/>
      <c r="H211" s="4"/>
    </row>
    <row r="212" spans="1:8" ht="12" customHeight="1" x14ac:dyDescent="0.3">
      <c r="A212" s="9"/>
      <c r="B212" s="8">
        <f>'[1]all data'!B189</f>
        <v>158</v>
      </c>
      <c r="C212" s="8">
        <f>'[1]all data'!D189</f>
        <v>5</v>
      </c>
      <c r="D212" s="7"/>
      <c r="E212" s="6"/>
      <c r="F212" s="5"/>
      <c r="G212" s="5"/>
      <c r="H212" s="4"/>
    </row>
    <row r="213" spans="1:8" ht="12" customHeight="1" x14ac:dyDescent="0.3">
      <c r="A213" s="9"/>
      <c r="B213" s="8">
        <f>'[1]all data'!B190</f>
        <v>159</v>
      </c>
      <c r="C213" s="8">
        <f>'[1]all data'!D190</f>
        <v>5</v>
      </c>
      <c r="D213" s="7"/>
      <c r="E213" s="6"/>
      <c r="F213" s="5"/>
      <c r="G213" s="5"/>
      <c r="H213" s="4"/>
    </row>
    <row r="214" spans="1:8" ht="12" customHeight="1" x14ac:dyDescent="0.3">
      <c r="A214" s="9"/>
      <c r="B214" s="8">
        <f>'[1]all data'!B191</f>
        <v>160</v>
      </c>
      <c r="C214" s="8">
        <f>'[1]all data'!D191</f>
        <v>5</v>
      </c>
      <c r="D214" s="7"/>
      <c r="E214" s="6"/>
      <c r="F214" s="5"/>
      <c r="G214" s="5"/>
      <c r="H214" s="4"/>
    </row>
    <row r="215" spans="1:8" ht="12" customHeight="1" x14ac:dyDescent="0.3">
      <c r="A215" s="9"/>
      <c r="B215" s="8">
        <f>'[1]all data'!B192</f>
        <v>161</v>
      </c>
      <c r="C215" s="8">
        <f>'[1]all data'!D192</f>
        <v>5</v>
      </c>
      <c r="D215" s="7"/>
      <c r="E215" s="6"/>
      <c r="F215" s="5"/>
      <c r="G215" s="5"/>
      <c r="H215" s="4"/>
    </row>
    <row r="216" spans="1:8" ht="12" customHeight="1" x14ac:dyDescent="0.3">
      <c r="A216" s="9"/>
      <c r="B216" s="8">
        <f>'[1]all data'!B193</f>
        <v>163</v>
      </c>
      <c r="C216" s="8">
        <f>'[1]all data'!D193</f>
        <v>5</v>
      </c>
      <c r="D216" s="7"/>
      <c r="E216" s="6"/>
      <c r="F216" s="5"/>
      <c r="G216" s="5"/>
      <c r="H216" s="4"/>
    </row>
    <row r="217" spans="1:8" ht="12" customHeight="1" x14ac:dyDescent="0.3">
      <c r="A217" s="9"/>
      <c r="B217" s="8">
        <f>'[1]all data'!B194</f>
        <v>164</v>
      </c>
      <c r="C217" s="8">
        <f>'[1]all data'!D194</f>
        <v>5</v>
      </c>
      <c r="D217" s="7"/>
      <c r="E217" s="6"/>
      <c r="F217" s="5"/>
      <c r="G217" s="5"/>
      <c r="H217" s="4"/>
    </row>
    <row r="218" spans="1:8" ht="12" customHeight="1" x14ac:dyDescent="0.3">
      <c r="A218" s="9"/>
      <c r="B218" s="8">
        <f>'[1]all data'!B195</f>
        <v>165</v>
      </c>
      <c r="C218" s="8">
        <f>'[1]all data'!D195</f>
        <v>5</v>
      </c>
      <c r="D218" s="7"/>
      <c r="E218" s="6"/>
      <c r="F218" s="5"/>
      <c r="G218" s="5"/>
      <c r="H218" s="4"/>
    </row>
    <row r="219" spans="1:8" ht="12" customHeight="1" x14ac:dyDescent="0.3">
      <c r="A219" s="9"/>
      <c r="B219" s="8">
        <f>'[1]all data'!B196</f>
        <v>166</v>
      </c>
      <c r="C219" s="8">
        <f>'[1]all data'!D196</f>
        <v>5</v>
      </c>
      <c r="D219" s="7"/>
      <c r="E219" s="6"/>
      <c r="F219" s="5"/>
      <c r="G219" s="5"/>
      <c r="H219" s="4"/>
    </row>
    <row r="220" spans="1:8" ht="12" customHeight="1" x14ac:dyDescent="0.3">
      <c r="A220" s="9"/>
      <c r="B220" s="8">
        <f>'[1]all data'!B197</f>
        <v>167</v>
      </c>
      <c r="C220" s="8">
        <f>'[1]all data'!D197</f>
        <v>5</v>
      </c>
      <c r="D220" s="7"/>
      <c r="E220" s="6"/>
      <c r="F220" s="5"/>
      <c r="G220" s="5"/>
      <c r="H220" s="4"/>
    </row>
    <row r="221" spans="1:8" ht="12" customHeight="1" x14ac:dyDescent="0.3">
      <c r="A221" s="9"/>
      <c r="B221" s="8">
        <f>'[1]all data'!B198</f>
        <v>168</v>
      </c>
      <c r="C221" s="8">
        <f>'[1]all data'!D198</f>
        <v>5</v>
      </c>
      <c r="D221" s="7"/>
      <c r="E221" s="6"/>
      <c r="F221" s="5"/>
      <c r="G221" s="5"/>
      <c r="H221" s="4"/>
    </row>
    <row r="222" spans="1:8" ht="12" customHeight="1" x14ac:dyDescent="0.3">
      <c r="A222" s="9"/>
      <c r="B222" s="8">
        <f>'[1]all data'!B199</f>
        <v>169</v>
      </c>
      <c r="C222" s="8">
        <f>'[1]all data'!D199</f>
        <v>5</v>
      </c>
      <c r="D222" s="7"/>
      <c r="E222" s="6"/>
      <c r="F222" s="5"/>
      <c r="G222" s="5"/>
      <c r="H222" s="4"/>
    </row>
    <row r="223" spans="1:8" ht="12" customHeight="1" x14ac:dyDescent="0.3">
      <c r="A223" s="9"/>
      <c r="B223" s="8">
        <f>'[1]all data'!B200</f>
        <v>170</v>
      </c>
      <c r="C223" s="8">
        <f>'[1]all data'!D200</f>
        <v>5</v>
      </c>
      <c r="D223" s="7"/>
      <c r="E223" s="6"/>
      <c r="F223" s="5"/>
      <c r="G223" s="5"/>
      <c r="H223" s="4"/>
    </row>
    <row r="224" spans="1:8" ht="12" customHeight="1" x14ac:dyDescent="0.3">
      <c r="A224" s="9"/>
      <c r="B224" s="8">
        <f>'[1]all data'!B201</f>
        <v>171</v>
      </c>
      <c r="C224" s="8">
        <f>'[1]all data'!D201</f>
        <v>5</v>
      </c>
      <c r="D224" s="7"/>
      <c r="E224" s="6"/>
      <c r="F224" s="5"/>
      <c r="G224" s="5"/>
      <c r="H224" s="4"/>
    </row>
    <row r="225" spans="1:8" ht="21.6" thickBot="1" x14ac:dyDescent="0.45">
      <c r="A225" s="25"/>
      <c r="B225" s="24"/>
      <c r="C225" s="26" t="s">
        <v>122</v>
      </c>
      <c r="D225" s="24"/>
      <c r="E225" s="24"/>
      <c r="F225" s="25"/>
      <c r="G225" s="24"/>
      <c r="H225" s="24"/>
    </row>
    <row r="226" spans="1:8" ht="15" thickBot="1" x14ac:dyDescent="0.35">
      <c r="A226" s="17"/>
      <c r="B226" s="9" t="s">
        <v>121</v>
      </c>
      <c r="C226" s="19" t="str">
        <f>$C$2</f>
        <v>Sheepshead</v>
      </c>
      <c r="D226" s="23"/>
      <c r="E226" s="14" t="s">
        <v>120</v>
      </c>
      <c r="F226" s="22" t="str">
        <f>$F$2</f>
        <v>James</v>
      </c>
      <c r="G226" s="18"/>
      <c r="H226" s="12"/>
    </row>
    <row r="227" spans="1:8" ht="15" thickBot="1" x14ac:dyDescent="0.35">
      <c r="A227" s="17"/>
      <c r="B227" s="9" t="s">
        <v>119</v>
      </c>
      <c r="C227" s="19" t="str">
        <f>$C$3</f>
        <v>Otoliths VMRC 2010</v>
      </c>
      <c r="D227" s="18"/>
      <c r="E227" s="9" t="s">
        <v>118</v>
      </c>
      <c r="F227" s="21"/>
      <c r="G227" s="20"/>
      <c r="H227" s="12"/>
    </row>
    <row r="228" spans="1:8" ht="15" thickBot="1" x14ac:dyDescent="0.35">
      <c r="A228" s="17"/>
      <c r="B228" s="9" t="s">
        <v>117</v>
      </c>
      <c r="C228" s="19"/>
      <c r="D228" s="18"/>
      <c r="E228" s="17"/>
      <c r="F228" s="14"/>
      <c r="G228" s="16"/>
      <c r="H228" s="12"/>
    </row>
    <row r="229" spans="1:8" x14ac:dyDescent="0.3">
      <c r="A229" s="14"/>
      <c r="B229" s="15"/>
      <c r="C229" s="13"/>
      <c r="D229" s="13"/>
      <c r="E229" s="12"/>
      <c r="F229" s="14"/>
      <c r="G229" s="13"/>
      <c r="H229" s="12"/>
    </row>
    <row r="230" spans="1:8" x14ac:dyDescent="0.3">
      <c r="A230" s="11"/>
      <c r="B230" s="10" t="s">
        <v>116</v>
      </c>
      <c r="C230" s="10" t="s">
        <v>115</v>
      </c>
      <c r="D230" s="10" t="str">
        <f>$D$6</f>
        <v>Otoliths Age</v>
      </c>
      <c r="E230" s="32" t="s">
        <v>114</v>
      </c>
      <c r="F230" s="32"/>
      <c r="G230" s="32"/>
      <c r="H230" s="32"/>
    </row>
    <row r="231" spans="1:8" ht="12" customHeight="1" x14ac:dyDescent="0.3">
      <c r="A231" s="9"/>
      <c r="B231" s="8">
        <f>'[1]all data'!B202</f>
        <v>172</v>
      </c>
      <c r="C231" s="8">
        <f>'[1]all data'!D202</f>
        <v>5</v>
      </c>
      <c r="D231" s="7"/>
      <c r="E231" s="6"/>
      <c r="F231" s="5"/>
      <c r="G231" s="5"/>
      <c r="H231" s="4"/>
    </row>
    <row r="232" spans="1:8" ht="12" customHeight="1" x14ac:dyDescent="0.3">
      <c r="A232" s="9"/>
      <c r="B232" s="8">
        <f>'[1]all data'!B203</f>
        <v>173</v>
      </c>
      <c r="C232" s="8">
        <f>'[1]all data'!D203</f>
        <v>5</v>
      </c>
      <c r="D232" s="7"/>
      <c r="E232" s="6"/>
      <c r="F232" s="5"/>
      <c r="G232" s="5"/>
      <c r="H232" s="4"/>
    </row>
    <row r="233" spans="1:8" ht="12" customHeight="1" x14ac:dyDescent="0.3">
      <c r="A233" s="9"/>
      <c r="B233" s="8">
        <f>'[1]all data'!B204</f>
        <v>175</v>
      </c>
      <c r="C233" s="8">
        <f>'[1]all data'!D204</f>
        <v>5</v>
      </c>
      <c r="D233" s="7"/>
      <c r="E233" s="6"/>
      <c r="F233" s="5"/>
      <c r="G233" s="5"/>
      <c r="H233" s="4"/>
    </row>
    <row r="234" spans="1:8" ht="12" customHeight="1" x14ac:dyDescent="0.3">
      <c r="A234" s="9"/>
      <c r="B234" s="8">
        <f>'[1]all data'!B205</f>
        <v>177</v>
      </c>
      <c r="C234" s="8">
        <f>'[1]all data'!D205</f>
        <v>5</v>
      </c>
      <c r="D234" s="7"/>
      <c r="E234" s="6"/>
      <c r="F234" s="5"/>
      <c r="G234" s="5"/>
      <c r="H234" s="4"/>
    </row>
    <row r="235" spans="1:8" ht="12" customHeight="1" x14ac:dyDescent="0.3">
      <c r="A235" s="9"/>
      <c r="B235" s="8">
        <f>'[1]all data'!B206</f>
        <v>178</v>
      </c>
      <c r="C235" s="8">
        <f>'[1]all data'!D206</f>
        <v>6</v>
      </c>
      <c r="D235" s="7"/>
      <c r="E235" s="6"/>
      <c r="F235" s="5"/>
      <c r="G235" s="5"/>
      <c r="H235" s="4"/>
    </row>
    <row r="236" spans="1:8" ht="12" customHeight="1" x14ac:dyDescent="0.3">
      <c r="A236" s="9"/>
      <c r="B236" s="8">
        <f>'[1]all data'!B207</f>
        <v>179</v>
      </c>
      <c r="C236" s="8">
        <f>'[1]all data'!D207</f>
        <v>6</v>
      </c>
      <c r="D236" s="7"/>
      <c r="E236" s="6"/>
      <c r="F236" s="5"/>
      <c r="G236" s="5"/>
      <c r="H236" s="4"/>
    </row>
    <row r="237" spans="1:8" ht="12" customHeight="1" x14ac:dyDescent="0.3">
      <c r="A237" s="9"/>
      <c r="B237" s="8">
        <f>'[1]all data'!B208</f>
        <v>180</v>
      </c>
      <c r="C237" s="8">
        <f>'[1]all data'!D208</f>
        <v>6</v>
      </c>
      <c r="D237" s="7"/>
      <c r="E237" s="6"/>
      <c r="F237" s="5"/>
      <c r="G237" s="5"/>
      <c r="H237" s="4"/>
    </row>
    <row r="238" spans="1:8" ht="12" customHeight="1" x14ac:dyDescent="0.3">
      <c r="A238" s="9"/>
      <c r="B238" s="8">
        <f>'[1]all data'!B209</f>
        <v>181</v>
      </c>
      <c r="C238" s="8">
        <f>'[1]all data'!D209</f>
        <v>6</v>
      </c>
      <c r="D238" s="7"/>
      <c r="E238" s="6"/>
      <c r="F238" s="5"/>
      <c r="G238" s="5"/>
      <c r="H238" s="4"/>
    </row>
    <row r="239" spans="1:8" ht="12" customHeight="1" x14ac:dyDescent="0.3">
      <c r="A239" s="9"/>
      <c r="B239" s="8">
        <f>'[1]all data'!B210</f>
        <v>182</v>
      </c>
      <c r="C239" s="8">
        <f>'[1]all data'!D210</f>
        <v>6</v>
      </c>
      <c r="D239" s="7"/>
      <c r="E239" s="6"/>
      <c r="F239" s="5"/>
      <c r="G239" s="5"/>
      <c r="H239" s="4"/>
    </row>
    <row r="240" spans="1:8" ht="12" customHeight="1" x14ac:dyDescent="0.3">
      <c r="A240" s="9"/>
      <c r="B240" s="8">
        <f>'[1]all data'!B211</f>
        <v>183</v>
      </c>
      <c r="C240" s="8">
        <f>'[1]all data'!D211</f>
        <v>6</v>
      </c>
      <c r="D240" s="7"/>
      <c r="E240" s="6"/>
      <c r="F240" s="5"/>
      <c r="G240" s="5"/>
      <c r="H240" s="4"/>
    </row>
    <row r="241" spans="1:8" ht="12" customHeight="1" x14ac:dyDescent="0.3">
      <c r="A241" s="9"/>
      <c r="B241" s="8">
        <f>'[1]all data'!B212</f>
        <v>184</v>
      </c>
      <c r="C241" s="8">
        <f>'[1]all data'!D212</f>
        <v>6</v>
      </c>
      <c r="D241" s="7"/>
      <c r="E241" s="6"/>
      <c r="F241" s="5"/>
      <c r="G241" s="5"/>
      <c r="H241" s="4"/>
    </row>
    <row r="242" spans="1:8" ht="12" customHeight="1" x14ac:dyDescent="0.3">
      <c r="A242" s="9"/>
      <c r="B242" s="8">
        <f>'[1]all data'!B213</f>
        <v>185</v>
      </c>
      <c r="C242" s="8">
        <f>'[1]all data'!D213</f>
        <v>6</v>
      </c>
      <c r="D242" s="7"/>
      <c r="E242" s="6"/>
      <c r="F242" s="5"/>
      <c r="G242" s="5"/>
      <c r="H242" s="4"/>
    </row>
    <row r="243" spans="1:8" ht="12" customHeight="1" x14ac:dyDescent="0.3">
      <c r="A243" s="9"/>
      <c r="B243" s="8">
        <f>'[1]all data'!B214</f>
        <v>187</v>
      </c>
      <c r="C243" s="8">
        <f>'[1]all data'!D214</f>
        <v>6</v>
      </c>
      <c r="D243" s="7"/>
      <c r="E243" s="6"/>
      <c r="F243" s="5"/>
      <c r="G243" s="5"/>
      <c r="H243" s="4"/>
    </row>
    <row r="244" spans="1:8" ht="12" customHeight="1" x14ac:dyDescent="0.3">
      <c r="A244" s="9"/>
      <c r="B244" s="8">
        <f>'[1]all data'!B215</f>
        <v>189</v>
      </c>
      <c r="C244" s="8">
        <f>'[1]all data'!D215</f>
        <v>6</v>
      </c>
      <c r="D244" s="7"/>
      <c r="E244" s="6"/>
      <c r="F244" s="5"/>
      <c r="G244" s="5"/>
      <c r="H244" s="4"/>
    </row>
    <row r="245" spans="1:8" ht="12" customHeight="1" x14ac:dyDescent="0.3">
      <c r="A245" s="9"/>
      <c r="B245" s="8">
        <f>'[1]all data'!B216</f>
        <v>190</v>
      </c>
      <c r="C245" s="8">
        <f>'[1]all data'!D216</f>
        <v>6</v>
      </c>
      <c r="D245" s="7"/>
      <c r="E245" s="6"/>
      <c r="F245" s="5"/>
      <c r="G245" s="5"/>
      <c r="H245" s="4"/>
    </row>
    <row r="246" spans="1:8" ht="12" customHeight="1" x14ac:dyDescent="0.3">
      <c r="A246" s="9"/>
      <c r="B246" s="8">
        <f>'[1]all data'!B217</f>
        <v>191</v>
      </c>
      <c r="C246" s="8">
        <f>'[1]all data'!D217</f>
        <v>6</v>
      </c>
      <c r="D246" s="7"/>
      <c r="E246" s="6"/>
      <c r="F246" s="5"/>
      <c r="G246" s="5"/>
      <c r="H246" s="4"/>
    </row>
    <row r="247" spans="1:8" ht="12" customHeight="1" x14ac:dyDescent="0.3">
      <c r="A247" s="9"/>
      <c r="B247" s="8">
        <f>'[1]all data'!B218</f>
        <v>192</v>
      </c>
      <c r="C247" s="8">
        <f>'[1]all data'!D218</f>
        <v>6</v>
      </c>
      <c r="D247" s="7"/>
      <c r="E247" s="6"/>
      <c r="F247" s="5"/>
      <c r="G247" s="5"/>
      <c r="H247" s="4"/>
    </row>
    <row r="248" spans="1:8" ht="12" customHeight="1" x14ac:dyDescent="0.3">
      <c r="A248" s="9"/>
      <c r="B248" s="8">
        <f>'[1]all data'!B219</f>
        <v>193</v>
      </c>
      <c r="C248" s="8">
        <f>'[1]all data'!D219</f>
        <v>6</v>
      </c>
      <c r="D248" s="7"/>
      <c r="E248" s="6"/>
      <c r="F248" s="5"/>
      <c r="G248" s="5"/>
      <c r="H248" s="4"/>
    </row>
    <row r="249" spans="1:8" ht="12" customHeight="1" x14ac:dyDescent="0.3">
      <c r="A249" s="9"/>
      <c r="B249" s="8">
        <f>'[1]all data'!B220</f>
        <v>194</v>
      </c>
      <c r="C249" s="8">
        <f>'[1]all data'!D220</f>
        <v>6</v>
      </c>
      <c r="D249" s="7"/>
      <c r="E249" s="6"/>
      <c r="F249" s="5"/>
      <c r="G249" s="5"/>
      <c r="H249" s="4"/>
    </row>
    <row r="250" spans="1:8" ht="12" customHeight="1" x14ac:dyDescent="0.3">
      <c r="A250" s="9"/>
      <c r="B250" s="8">
        <f>'[1]all data'!B221</f>
        <v>195</v>
      </c>
      <c r="C250" s="8">
        <f>'[1]all data'!D221</f>
        <v>6</v>
      </c>
      <c r="D250" s="7"/>
      <c r="E250" s="6"/>
      <c r="F250" s="5"/>
      <c r="G250" s="5"/>
      <c r="H250" s="4"/>
    </row>
    <row r="251" spans="1:8" ht="12" customHeight="1" x14ac:dyDescent="0.3">
      <c r="A251" s="9"/>
      <c r="B251" s="8">
        <f>'[1]all data'!B222</f>
        <v>196</v>
      </c>
      <c r="C251" s="8">
        <f>'[1]all data'!D222</f>
        <v>6</v>
      </c>
      <c r="D251" s="7"/>
      <c r="E251" s="6"/>
      <c r="F251" s="5"/>
      <c r="G251" s="5"/>
      <c r="H251" s="4"/>
    </row>
    <row r="252" spans="1:8" ht="12" customHeight="1" x14ac:dyDescent="0.3">
      <c r="A252" s="9"/>
      <c r="B252" s="8">
        <f>'[1]all data'!B223</f>
        <v>198</v>
      </c>
      <c r="C252" s="8">
        <f>'[1]all data'!D223</f>
        <v>6</v>
      </c>
      <c r="D252" s="7"/>
      <c r="E252" s="6"/>
      <c r="F252" s="5"/>
      <c r="G252" s="5"/>
      <c r="H252" s="4"/>
    </row>
    <row r="253" spans="1:8" ht="12" customHeight="1" x14ac:dyDescent="0.3">
      <c r="A253" s="9"/>
      <c r="B253" s="8">
        <f>'[1]all data'!B224</f>
        <v>199</v>
      </c>
      <c r="C253" s="8">
        <f>'[1]all data'!D224</f>
        <v>6</v>
      </c>
      <c r="D253" s="7"/>
      <c r="E253" s="6"/>
      <c r="F253" s="5"/>
      <c r="G253" s="5"/>
      <c r="H253" s="4"/>
    </row>
    <row r="254" spans="1:8" ht="12" customHeight="1" x14ac:dyDescent="0.3">
      <c r="A254" s="9"/>
      <c r="B254" s="8">
        <f>'[1]all data'!B225</f>
        <v>200</v>
      </c>
      <c r="C254" s="8">
        <f>'[1]all data'!D225</f>
        <v>6</v>
      </c>
      <c r="D254" s="7"/>
      <c r="E254" s="6"/>
      <c r="F254" s="5"/>
      <c r="G254" s="5"/>
      <c r="H254" s="4"/>
    </row>
    <row r="255" spans="1:8" ht="12" customHeight="1" x14ac:dyDescent="0.3">
      <c r="A255" s="9"/>
      <c r="B255" s="8">
        <f>'[1]all data'!B226</f>
        <v>201</v>
      </c>
      <c r="C255" s="8">
        <f>'[1]all data'!D226</f>
        <v>6</v>
      </c>
      <c r="D255" s="7"/>
      <c r="E255" s="6"/>
      <c r="F255" s="5"/>
      <c r="G255" s="5"/>
      <c r="H255" s="4"/>
    </row>
    <row r="256" spans="1:8" ht="12" customHeight="1" x14ac:dyDescent="0.3">
      <c r="A256" s="9"/>
      <c r="B256" s="8">
        <f>'[1]all data'!B227</f>
        <v>202</v>
      </c>
      <c r="C256" s="8">
        <f>'[1]all data'!D227</f>
        <v>6</v>
      </c>
      <c r="D256" s="7"/>
      <c r="E256" s="6"/>
      <c r="F256" s="5"/>
      <c r="G256" s="5"/>
      <c r="H256" s="4"/>
    </row>
    <row r="257" spans="1:8" ht="12" customHeight="1" x14ac:dyDescent="0.3">
      <c r="A257" s="9"/>
      <c r="B257" s="8">
        <f>'[1]all data'!B228</f>
        <v>203</v>
      </c>
      <c r="C257" s="8">
        <f>'[1]all data'!D228</f>
        <v>6</v>
      </c>
      <c r="D257" s="7"/>
      <c r="E257" s="6"/>
      <c r="F257" s="5"/>
      <c r="G257" s="5"/>
      <c r="H257" s="4"/>
    </row>
    <row r="258" spans="1:8" ht="12" customHeight="1" x14ac:dyDescent="0.3">
      <c r="A258" s="9"/>
      <c r="B258" s="8">
        <f>'[1]all data'!B229</f>
        <v>204</v>
      </c>
      <c r="C258" s="8">
        <f>'[1]all data'!D229</f>
        <v>6</v>
      </c>
      <c r="D258" s="7"/>
      <c r="E258" s="6"/>
      <c r="F258" s="5"/>
      <c r="G258" s="5"/>
      <c r="H258" s="4"/>
    </row>
    <row r="259" spans="1:8" ht="12" customHeight="1" x14ac:dyDescent="0.3">
      <c r="A259" s="9"/>
      <c r="B259" s="8">
        <f>'[1]all data'!B230</f>
        <v>205</v>
      </c>
      <c r="C259" s="8">
        <f>'[1]all data'!D230</f>
        <v>6</v>
      </c>
      <c r="D259" s="7"/>
      <c r="E259" s="6"/>
      <c r="F259" s="5"/>
      <c r="G259" s="5"/>
      <c r="H259" s="4"/>
    </row>
    <row r="260" spans="1:8" ht="12" customHeight="1" x14ac:dyDescent="0.3">
      <c r="A260" s="9"/>
      <c r="B260" s="8">
        <f>'[1]all data'!B231</f>
        <v>206</v>
      </c>
      <c r="C260" s="8">
        <f>'[1]all data'!D231</f>
        <v>7</v>
      </c>
      <c r="D260" s="7"/>
      <c r="E260" s="6"/>
      <c r="F260" s="5"/>
      <c r="G260" s="5"/>
      <c r="H260" s="4"/>
    </row>
    <row r="261" spans="1:8" ht="12" customHeight="1" x14ac:dyDescent="0.3">
      <c r="A261" s="9"/>
      <c r="B261" s="8">
        <f>'[1]all data'!B232</f>
        <v>207</v>
      </c>
      <c r="C261" s="8">
        <f>'[1]all data'!D232</f>
        <v>7</v>
      </c>
      <c r="D261" s="7"/>
      <c r="E261" s="6"/>
      <c r="F261" s="5"/>
      <c r="G261" s="5"/>
      <c r="H261" s="4"/>
    </row>
    <row r="262" spans="1:8" ht="12" customHeight="1" x14ac:dyDescent="0.3">
      <c r="A262" s="9"/>
      <c r="B262" s="8">
        <f>'[1]all data'!B233</f>
        <v>208</v>
      </c>
      <c r="C262" s="8">
        <f>'[1]all data'!D233</f>
        <v>7</v>
      </c>
      <c r="D262" s="7"/>
      <c r="E262" s="6"/>
      <c r="F262" s="5"/>
      <c r="G262" s="5"/>
      <c r="H262" s="4"/>
    </row>
    <row r="263" spans="1:8" ht="12" customHeight="1" x14ac:dyDescent="0.3">
      <c r="A263" s="9"/>
      <c r="B263" s="8">
        <f>'[1]all data'!B234</f>
        <v>209</v>
      </c>
      <c r="C263" s="8">
        <f>'[1]all data'!D234</f>
        <v>7</v>
      </c>
      <c r="D263" s="7"/>
      <c r="E263" s="6"/>
      <c r="F263" s="5"/>
      <c r="G263" s="5"/>
      <c r="H263" s="4"/>
    </row>
    <row r="264" spans="1:8" ht="12" customHeight="1" x14ac:dyDescent="0.3">
      <c r="A264" s="9"/>
      <c r="B264" s="8">
        <f>'[1]all data'!B235</f>
        <v>210</v>
      </c>
      <c r="C264" s="8">
        <f>'[1]all data'!D235</f>
        <v>7</v>
      </c>
      <c r="D264" s="7"/>
      <c r="E264" s="6"/>
      <c r="F264" s="5"/>
      <c r="G264" s="5"/>
      <c r="H264" s="4"/>
    </row>
    <row r="265" spans="1:8" ht="12" customHeight="1" x14ac:dyDescent="0.3">
      <c r="A265" s="9"/>
      <c r="B265" s="8">
        <f>'[1]all data'!B236</f>
        <v>211</v>
      </c>
      <c r="C265" s="8">
        <f>'[1]all data'!D236</f>
        <v>7</v>
      </c>
      <c r="D265" s="7"/>
      <c r="E265" s="6"/>
      <c r="F265" s="5"/>
      <c r="G265" s="5"/>
      <c r="H265" s="4"/>
    </row>
    <row r="266" spans="1:8" ht="12" customHeight="1" x14ac:dyDescent="0.3">
      <c r="A266" s="9"/>
      <c r="B266" s="8">
        <f>'[1]all data'!B237</f>
        <v>213</v>
      </c>
      <c r="C266" s="8">
        <f>'[1]all data'!D237</f>
        <v>7</v>
      </c>
      <c r="D266" s="7"/>
      <c r="E266" s="6"/>
      <c r="F266" s="5"/>
      <c r="G266" s="5"/>
      <c r="H266" s="4"/>
    </row>
    <row r="267" spans="1:8" ht="12" customHeight="1" x14ac:dyDescent="0.3">
      <c r="A267" s="9"/>
      <c r="B267" s="8">
        <f>'[1]all data'!B238</f>
        <v>214</v>
      </c>
      <c r="C267" s="8">
        <f>'[1]all data'!D238</f>
        <v>7</v>
      </c>
      <c r="D267" s="7"/>
      <c r="E267" s="6"/>
      <c r="F267" s="5"/>
      <c r="G267" s="5"/>
      <c r="H267" s="4"/>
    </row>
    <row r="268" spans="1:8" ht="12" customHeight="1" x14ac:dyDescent="0.3">
      <c r="A268" s="9"/>
      <c r="B268" s="8">
        <f>'[1]all data'!B239</f>
        <v>215</v>
      </c>
      <c r="C268" s="8">
        <f>'[1]all data'!D239</f>
        <v>7</v>
      </c>
      <c r="D268" s="7"/>
      <c r="E268" s="6"/>
      <c r="F268" s="5"/>
      <c r="G268" s="5"/>
      <c r="H268" s="4"/>
    </row>
    <row r="269" spans="1:8" ht="12" customHeight="1" x14ac:dyDescent="0.3">
      <c r="A269" s="9"/>
      <c r="B269" s="8">
        <f>'[1]all data'!B240</f>
        <v>216</v>
      </c>
      <c r="C269" s="8">
        <f>'[1]all data'!D240</f>
        <v>7</v>
      </c>
      <c r="D269" s="7"/>
      <c r="E269" s="6"/>
      <c r="F269" s="5"/>
      <c r="G269" s="5"/>
      <c r="H269" s="4"/>
    </row>
    <row r="270" spans="1:8" ht="12" customHeight="1" x14ac:dyDescent="0.3">
      <c r="A270" s="9" t="s">
        <v>123</v>
      </c>
      <c r="B270" s="8">
        <f>'[1]all data'!B241</f>
        <v>217</v>
      </c>
      <c r="C270" s="8">
        <f>'[1]all data'!D241</f>
        <v>7</v>
      </c>
      <c r="D270" s="7"/>
      <c r="E270" s="6"/>
      <c r="F270" s="5"/>
      <c r="G270" s="5"/>
      <c r="H270" s="4"/>
    </row>
    <row r="271" spans="1:8" ht="12" customHeight="1" x14ac:dyDescent="0.3">
      <c r="A271" s="9"/>
      <c r="B271" s="8">
        <f>'[1]all data'!B242</f>
        <v>218</v>
      </c>
      <c r="C271" s="8">
        <f>'[1]all data'!D242</f>
        <v>7</v>
      </c>
      <c r="D271" s="7"/>
      <c r="E271" s="6"/>
      <c r="F271" s="5"/>
      <c r="G271" s="5"/>
      <c r="H271" s="4"/>
    </row>
    <row r="272" spans="1:8" ht="12" customHeight="1" x14ac:dyDescent="0.3">
      <c r="A272" s="9"/>
      <c r="B272" s="8">
        <f>'[1]all data'!B243</f>
        <v>219</v>
      </c>
      <c r="C272" s="8">
        <f>'[1]all data'!D243</f>
        <v>7</v>
      </c>
      <c r="D272" s="7"/>
      <c r="E272" s="6"/>
      <c r="F272" s="5"/>
      <c r="G272" s="5"/>
      <c r="H272" s="4"/>
    </row>
    <row r="273" spans="1:8" ht="12" customHeight="1" x14ac:dyDescent="0.3">
      <c r="A273" s="9"/>
      <c r="B273" s="8">
        <f>'[1]all data'!B244</f>
        <v>220</v>
      </c>
      <c r="C273" s="8">
        <f>'[1]all data'!D244</f>
        <v>7</v>
      </c>
      <c r="D273" s="7"/>
      <c r="E273" s="6"/>
      <c r="F273" s="5"/>
      <c r="G273" s="5"/>
      <c r="H273" s="4"/>
    </row>
    <row r="274" spans="1:8" ht="12" customHeight="1" x14ac:dyDescent="0.3">
      <c r="A274" s="9"/>
      <c r="B274" s="8">
        <f>'[1]all data'!B245</f>
        <v>222</v>
      </c>
      <c r="C274" s="8">
        <f>'[1]all data'!D245</f>
        <v>7</v>
      </c>
      <c r="D274" s="7"/>
      <c r="E274" s="6"/>
      <c r="F274" s="5"/>
      <c r="G274" s="5"/>
      <c r="H274" s="4"/>
    </row>
    <row r="275" spans="1:8" ht="12" customHeight="1" x14ac:dyDescent="0.3">
      <c r="A275" s="9"/>
      <c r="B275" s="8">
        <f>'[1]all data'!B246</f>
        <v>224</v>
      </c>
      <c r="C275" s="8">
        <f>'[1]all data'!D246</f>
        <v>7</v>
      </c>
      <c r="D275" s="7"/>
      <c r="E275" s="6"/>
      <c r="F275" s="5"/>
      <c r="G275" s="5"/>
      <c r="H275" s="4"/>
    </row>
    <row r="276" spans="1:8" ht="12" customHeight="1" x14ac:dyDescent="0.3">
      <c r="A276" s="9"/>
      <c r="B276" s="8">
        <f>'[1]all data'!B247</f>
        <v>225</v>
      </c>
      <c r="C276" s="8">
        <f>'[1]all data'!D247</f>
        <v>7</v>
      </c>
      <c r="D276" s="7"/>
      <c r="E276" s="6"/>
      <c r="F276" s="5"/>
      <c r="G276" s="5"/>
      <c r="H276" s="4"/>
    </row>
    <row r="277" spans="1:8" ht="12" customHeight="1" x14ac:dyDescent="0.3">
      <c r="A277" s="9"/>
      <c r="B277" s="8">
        <f>'[1]all data'!B248</f>
        <v>226</v>
      </c>
      <c r="C277" s="8">
        <f>'[1]all data'!D248</f>
        <v>7</v>
      </c>
      <c r="D277" s="7"/>
      <c r="E277" s="6"/>
      <c r="F277" s="5"/>
      <c r="G277" s="5"/>
      <c r="H277" s="4"/>
    </row>
    <row r="278" spans="1:8" ht="12" customHeight="1" x14ac:dyDescent="0.3">
      <c r="A278" s="9"/>
      <c r="B278" s="8">
        <f>'[1]all data'!B249</f>
        <v>227</v>
      </c>
      <c r="C278" s="8">
        <f>'[1]all data'!D249</f>
        <v>7</v>
      </c>
      <c r="D278" s="7"/>
      <c r="E278" s="6"/>
      <c r="F278" s="5"/>
      <c r="G278" s="5"/>
      <c r="H278" s="4"/>
    </row>
    <row r="279" spans="1:8" ht="12" customHeight="1" x14ac:dyDescent="0.3">
      <c r="A279" s="9"/>
      <c r="B279" s="8">
        <f>'[1]all data'!B250</f>
        <v>228</v>
      </c>
      <c r="C279" s="8">
        <f>'[1]all data'!D250</f>
        <v>7</v>
      </c>
      <c r="D279" s="7"/>
      <c r="E279" s="6"/>
      <c r="F279" s="5"/>
      <c r="G279" s="5"/>
      <c r="H279" s="4"/>
    </row>
    <row r="280" spans="1:8" ht="12" customHeight="1" x14ac:dyDescent="0.3">
      <c r="A280" s="9"/>
      <c r="B280" s="8">
        <f>'[1]all data'!B251</f>
        <v>229</v>
      </c>
      <c r="C280" s="8">
        <f>'[1]all data'!D251</f>
        <v>7</v>
      </c>
      <c r="D280" s="7"/>
      <c r="E280" s="6"/>
      <c r="F280" s="5"/>
      <c r="G280" s="5"/>
      <c r="H280" s="4"/>
    </row>
    <row r="281" spans="1:8" ht="21.6" thickBot="1" x14ac:dyDescent="0.45">
      <c r="A281" s="25"/>
      <c r="B281" s="24"/>
      <c r="C281" s="26" t="s">
        <v>122</v>
      </c>
      <c r="D281" s="24"/>
      <c r="E281" s="24"/>
      <c r="F281" s="25"/>
      <c r="G281" s="24"/>
      <c r="H281" s="24"/>
    </row>
    <row r="282" spans="1:8" ht="15" thickBot="1" x14ac:dyDescent="0.35">
      <c r="A282" s="17"/>
      <c r="B282" s="9" t="s">
        <v>121</v>
      </c>
      <c r="C282" s="19" t="str">
        <f>$C$2</f>
        <v>Sheepshead</v>
      </c>
      <c r="D282" s="23"/>
      <c r="E282" s="14" t="s">
        <v>120</v>
      </c>
      <c r="F282" s="22" t="str">
        <f>$F$2</f>
        <v>James</v>
      </c>
      <c r="G282" s="18"/>
      <c r="H282" s="12"/>
    </row>
    <row r="283" spans="1:8" ht="15" thickBot="1" x14ac:dyDescent="0.35">
      <c r="A283" s="17"/>
      <c r="B283" s="9" t="s">
        <v>119</v>
      </c>
      <c r="C283" s="19" t="str">
        <f>$C$3</f>
        <v>Otoliths VMRC 2010</v>
      </c>
      <c r="D283" s="18"/>
      <c r="E283" s="9" t="s">
        <v>118</v>
      </c>
      <c r="F283" s="21"/>
      <c r="G283" s="20"/>
      <c r="H283" s="12"/>
    </row>
    <row r="284" spans="1:8" ht="15" thickBot="1" x14ac:dyDescent="0.35">
      <c r="A284" s="17"/>
      <c r="B284" s="9" t="s">
        <v>117</v>
      </c>
      <c r="C284" s="19"/>
      <c r="D284" s="18"/>
      <c r="E284" s="17"/>
      <c r="F284" s="14"/>
      <c r="G284" s="16"/>
      <c r="H284" s="12"/>
    </row>
    <row r="285" spans="1:8" x14ac:dyDescent="0.3">
      <c r="A285" s="14"/>
      <c r="B285" s="15"/>
      <c r="C285" s="13"/>
      <c r="D285" s="13"/>
      <c r="E285" s="12"/>
      <c r="F285" s="14"/>
      <c r="G285" s="13"/>
      <c r="H285" s="12"/>
    </row>
    <row r="286" spans="1:8" x14ac:dyDescent="0.3">
      <c r="A286" s="11"/>
      <c r="B286" s="10" t="s">
        <v>116</v>
      </c>
      <c r="C286" s="10" t="s">
        <v>115</v>
      </c>
      <c r="D286" s="10" t="str">
        <f>$D$6</f>
        <v>Otoliths Age</v>
      </c>
      <c r="E286" s="32" t="s">
        <v>114</v>
      </c>
      <c r="F286" s="32"/>
      <c r="G286" s="32"/>
      <c r="H286" s="32"/>
    </row>
    <row r="287" spans="1:8" ht="12" customHeight="1" x14ac:dyDescent="0.3">
      <c r="A287" s="9"/>
      <c r="B287" s="8">
        <f>'[1]all data'!B252</f>
        <v>230</v>
      </c>
      <c r="C287" s="8">
        <f>'[1]all data'!D252</f>
        <v>7</v>
      </c>
      <c r="D287" s="7"/>
      <c r="E287" s="6"/>
      <c r="F287" s="5"/>
      <c r="G287" s="5"/>
      <c r="H287" s="4"/>
    </row>
    <row r="288" spans="1:8" ht="12" customHeight="1" x14ac:dyDescent="0.3">
      <c r="A288" s="9"/>
      <c r="B288" s="8">
        <f>'[1]all data'!B253</f>
        <v>231</v>
      </c>
      <c r="C288" s="8">
        <f>'[1]all data'!D253</f>
        <v>7</v>
      </c>
      <c r="D288" s="7"/>
      <c r="E288" s="6"/>
      <c r="F288" s="5"/>
      <c r="G288" s="5"/>
      <c r="H288" s="4"/>
    </row>
    <row r="289" spans="1:8" ht="12" customHeight="1" x14ac:dyDescent="0.3">
      <c r="A289" s="9"/>
      <c r="B289" s="8">
        <f>'[1]all data'!B254</f>
        <v>232</v>
      </c>
      <c r="C289" s="8">
        <f>'[1]all data'!D254</f>
        <v>7</v>
      </c>
      <c r="D289" s="7"/>
      <c r="E289" s="6"/>
      <c r="F289" s="5"/>
      <c r="G289" s="5"/>
      <c r="H289" s="4"/>
    </row>
    <row r="290" spans="1:8" ht="12" customHeight="1" x14ac:dyDescent="0.3">
      <c r="A290" s="9"/>
      <c r="B290" s="8">
        <f>'[1]all data'!B255</f>
        <v>233</v>
      </c>
      <c r="C290" s="8">
        <f>'[1]all data'!D255</f>
        <v>7</v>
      </c>
      <c r="D290" s="7"/>
      <c r="E290" s="6"/>
      <c r="F290" s="5"/>
      <c r="G290" s="5"/>
      <c r="H290" s="4"/>
    </row>
    <row r="291" spans="1:8" ht="12" customHeight="1" x14ac:dyDescent="0.3">
      <c r="A291" s="9"/>
      <c r="B291" s="8">
        <f>'[1]all data'!B256</f>
        <v>234</v>
      </c>
      <c r="C291" s="8">
        <f>'[1]all data'!D256</f>
        <v>7</v>
      </c>
      <c r="D291" s="7"/>
      <c r="E291" s="6"/>
      <c r="F291" s="5"/>
      <c r="G291" s="5"/>
      <c r="H291" s="4"/>
    </row>
    <row r="292" spans="1:8" ht="12" customHeight="1" x14ac:dyDescent="0.3">
      <c r="A292" s="9"/>
      <c r="B292" s="8">
        <f>'[1]all data'!B257</f>
        <v>235</v>
      </c>
      <c r="C292" s="8">
        <f>'[1]all data'!D257</f>
        <v>7</v>
      </c>
      <c r="D292" s="7"/>
      <c r="E292" s="6"/>
      <c r="F292" s="5"/>
      <c r="G292" s="5"/>
      <c r="H292" s="4"/>
    </row>
    <row r="293" spans="1:8" ht="12" customHeight="1" x14ac:dyDescent="0.3">
      <c r="A293" s="9"/>
      <c r="B293" s="8">
        <f>'[1]all data'!B258</f>
        <v>236</v>
      </c>
      <c r="C293" s="8">
        <f>'[1]all data'!D258</f>
        <v>7</v>
      </c>
      <c r="D293" s="7"/>
      <c r="E293" s="6"/>
      <c r="F293" s="5"/>
      <c r="G293" s="5"/>
      <c r="H293" s="4"/>
    </row>
    <row r="294" spans="1:8" ht="12" customHeight="1" x14ac:dyDescent="0.3">
      <c r="A294" s="9"/>
      <c r="B294" s="8">
        <f>'[1]all data'!B259</f>
        <v>237</v>
      </c>
      <c r="C294" s="8">
        <f>'[1]all data'!D259</f>
        <v>7</v>
      </c>
      <c r="D294" s="7"/>
      <c r="E294" s="6"/>
      <c r="F294" s="5"/>
      <c r="G294" s="5"/>
      <c r="H294" s="4"/>
    </row>
    <row r="295" spans="1:8" ht="12" customHeight="1" x14ac:dyDescent="0.3">
      <c r="A295" s="9"/>
      <c r="B295" s="8">
        <f>'[1]all data'!B260</f>
        <v>238</v>
      </c>
      <c r="C295" s="8">
        <f>'[1]all data'!D260</f>
        <v>7</v>
      </c>
      <c r="D295" s="7"/>
      <c r="E295" s="6"/>
      <c r="F295" s="5"/>
      <c r="G295" s="5"/>
      <c r="H295" s="4"/>
    </row>
    <row r="296" spans="1:8" ht="12" customHeight="1" x14ac:dyDescent="0.3">
      <c r="A296" s="9"/>
      <c r="B296" s="8">
        <f>'[1]all data'!B261</f>
        <v>239</v>
      </c>
      <c r="C296" s="8">
        <f>'[1]all data'!D261</f>
        <v>7</v>
      </c>
      <c r="D296" s="7"/>
      <c r="E296" s="6"/>
      <c r="F296" s="5"/>
      <c r="G296" s="5"/>
      <c r="H296" s="4"/>
    </row>
    <row r="297" spans="1:8" ht="12" customHeight="1" x14ac:dyDescent="0.3">
      <c r="A297" s="9"/>
      <c r="B297" s="8">
        <f>'[1]all data'!B262</f>
        <v>240</v>
      </c>
      <c r="C297" s="8">
        <f>'[1]all data'!D262</f>
        <v>7</v>
      </c>
      <c r="D297" s="7"/>
      <c r="E297" s="6"/>
      <c r="F297" s="5"/>
      <c r="G297" s="5"/>
      <c r="H297" s="4"/>
    </row>
    <row r="298" spans="1:8" ht="12" customHeight="1" x14ac:dyDescent="0.3">
      <c r="A298" s="9"/>
      <c r="B298" s="8">
        <f>'[1]all data'!B263</f>
        <v>241</v>
      </c>
      <c r="C298" s="8">
        <f>'[1]all data'!D263</f>
        <v>7</v>
      </c>
      <c r="D298" s="7"/>
      <c r="E298" s="6"/>
      <c r="F298" s="5"/>
      <c r="G298" s="5"/>
      <c r="H298" s="4"/>
    </row>
    <row r="299" spans="1:8" ht="12" customHeight="1" x14ac:dyDescent="0.3">
      <c r="A299" s="9"/>
      <c r="B299" s="8">
        <f>'[1]all data'!B264</f>
        <v>242</v>
      </c>
      <c r="C299" s="8">
        <f>'[1]all data'!D264</f>
        <v>7</v>
      </c>
      <c r="D299" s="7"/>
      <c r="E299" s="6"/>
      <c r="F299" s="5"/>
      <c r="G299" s="5"/>
      <c r="H299" s="4"/>
    </row>
    <row r="300" spans="1:8" ht="12" customHeight="1" x14ac:dyDescent="0.3">
      <c r="A300" s="9"/>
      <c r="B300" s="8">
        <f>'[1]all data'!B265</f>
        <v>244</v>
      </c>
      <c r="C300" s="8">
        <f>'[1]all data'!D265</f>
        <v>7</v>
      </c>
      <c r="D300" s="7"/>
      <c r="E300" s="6"/>
      <c r="F300" s="5"/>
      <c r="G300" s="5"/>
      <c r="H300" s="4"/>
    </row>
    <row r="301" spans="1:8" ht="12" customHeight="1" x14ac:dyDescent="0.3">
      <c r="A301" s="9"/>
      <c r="B301" s="8">
        <f>'[1]all data'!B266</f>
        <v>246</v>
      </c>
      <c r="C301" s="8">
        <f>'[1]all data'!D266</f>
        <v>7</v>
      </c>
      <c r="D301" s="7"/>
      <c r="E301" s="6"/>
      <c r="F301" s="5"/>
      <c r="G301" s="5"/>
      <c r="H301" s="4"/>
    </row>
    <row r="302" spans="1:8" ht="12" customHeight="1" x14ac:dyDescent="0.3">
      <c r="A302" s="9"/>
      <c r="B302" s="8">
        <f>'[1]all data'!B267</f>
        <v>247</v>
      </c>
      <c r="C302" s="8">
        <f>'[1]all data'!D267</f>
        <v>7</v>
      </c>
      <c r="D302" s="7"/>
      <c r="E302" s="6"/>
      <c r="F302" s="5"/>
      <c r="G302" s="5"/>
      <c r="H302" s="4"/>
    </row>
    <row r="303" spans="1:8" ht="12" customHeight="1" x14ac:dyDescent="0.3">
      <c r="A303" s="9"/>
      <c r="B303" s="8">
        <f>'[1]all data'!B268</f>
        <v>249</v>
      </c>
      <c r="C303" s="8">
        <f>'[1]all data'!D268</f>
        <v>7</v>
      </c>
      <c r="D303" s="7"/>
      <c r="E303" s="6"/>
      <c r="F303" s="5"/>
      <c r="G303" s="5"/>
      <c r="H303" s="4"/>
    </row>
    <row r="304" spans="1:8" ht="12" customHeight="1" x14ac:dyDescent="0.3">
      <c r="A304" s="9"/>
      <c r="B304" s="8">
        <f>'[1]all data'!B269</f>
        <v>250</v>
      </c>
      <c r="C304" s="8">
        <f>'[1]all data'!D269</f>
        <v>7</v>
      </c>
      <c r="D304" s="7"/>
      <c r="E304" s="6"/>
      <c r="F304" s="5"/>
      <c r="G304" s="5"/>
      <c r="H304" s="4"/>
    </row>
    <row r="305" spans="1:8" ht="12" customHeight="1" x14ac:dyDescent="0.3">
      <c r="A305" s="9"/>
      <c r="B305" s="8">
        <f>'[1]all data'!B270</f>
        <v>251</v>
      </c>
      <c r="C305" s="8">
        <f>'[1]all data'!D270</f>
        <v>7</v>
      </c>
      <c r="D305" s="7"/>
      <c r="E305" s="6"/>
      <c r="F305" s="5"/>
      <c r="G305" s="5"/>
      <c r="H305" s="4"/>
    </row>
    <row r="306" spans="1:8" ht="12" customHeight="1" x14ac:dyDescent="0.3">
      <c r="A306" s="9"/>
      <c r="B306" s="8">
        <f>'[1]all data'!B271</f>
        <v>252</v>
      </c>
      <c r="C306" s="8">
        <f>'[1]all data'!D271</f>
        <v>7</v>
      </c>
      <c r="D306" s="7"/>
      <c r="E306" s="6"/>
      <c r="F306" s="5"/>
      <c r="G306" s="5"/>
      <c r="H306" s="4"/>
    </row>
    <row r="307" spans="1:8" ht="12" customHeight="1" x14ac:dyDescent="0.3">
      <c r="A307" s="9"/>
      <c r="B307" s="8">
        <f>'[1]all data'!B272</f>
        <v>253</v>
      </c>
      <c r="C307" s="8">
        <f>'[1]all data'!D272</f>
        <v>7</v>
      </c>
      <c r="D307" s="7"/>
      <c r="E307" s="6"/>
      <c r="F307" s="5"/>
      <c r="G307" s="5"/>
      <c r="H307" s="4"/>
    </row>
    <row r="308" spans="1:8" ht="12" customHeight="1" x14ac:dyDescent="0.3">
      <c r="A308" s="9"/>
      <c r="B308" s="8">
        <f>'[1]all data'!B273</f>
        <v>254</v>
      </c>
      <c r="C308" s="8">
        <f>'[1]all data'!D273</f>
        <v>7</v>
      </c>
      <c r="D308" s="7"/>
      <c r="E308" s="6"/>
      <c r="F308" s="5"/>
      <c r="G308" s="5"/>
      <c r="H308" s="4"/>
    </row>
    <row r="309" spans="1:8" ht="12" customHeight="1" x14ac:dyDescent="0.3">
      <c r="A309" s="9"/>
      <c r="B309" s="8">
        <f>'[1]all data'!B274</f>
        <v>258</v>
      </c>
      <c r="C309" s="8">
        <f>'[1]all data'!D274</f>
        <v>7</v>
      </c>
      <c r="D309" s="7"/>
      <c r="E309" s="6"/>
      <c r="F309" s="5"/>
      <c r="G309" s="5"/>
      <c r="H309" s="4"/>
    </row>
    <row r="310" spans="1:8" ht="12" customHeight="1" x14ac:dyDescent="0.3">
      <c r="A310" s="9"/>
      <c r="B310" s="8">
        <f>'[1]all data'!B275</f>
        <v>259</v>
      </c>
      <c r="C310" s="8">
        <f>'[1]all data'!D275</f>
        <v>7</v>
      </c>
      <c r="D310" s="7"/>
      <c r="E310" s="6"/>
      <c r="F310" s="5"/>
      <c r="G310" s="5"/>
      <c r="H310" s="4"/>
    </row>
    <row r="311" spans="1:8" ht="12" customHeight="1" x14ac:dyDescent="0.3">
      <c r="A311" s="9"/>
      <c r="B311" s="8">
        <f>'[1]all data'!B276</f>
        <v>260</v>
      </c>
      <c r="C311" s="8">
        <f>'[1]all data'!D276</f>
        <v>7</v>
      </c>
      <c r="D311" s="7"/>
      <c r="E311" s="6"/>
      <c r="F311" s="5"/>
      <c r="G311" s="5"/>
      <c r="H311" s="4"/>
    </row>
    <row r="312" spans="1:8" ht="12" customHeight="1" x14ac:dyDescent="0.3">
      <c r="A312" s="9"/>
      <c r="B312" s="8">
        <f>'[1]all data'!B277</f>
        <v>261</v>
      </c>
      <c r="C312" s="8">
        <f>'[1]all data'!D277</f>
        <v>7</v>
      </c>
      <c r="D312" s="7"/>
      <c r="E312" s="6"/>
      <c r="F312" s="5"/>
      <c r="G312" s="5"/>
      <c r="H312" s="4"/>
    </row>
    <row r="313" spans="1:8" ht="12" customHeight="1" x14ac:dyDescent="0.3">
      <c r="A313" s="9"/>
      <c r="B313" s="8">
        <f>'[1]all data'!B278</f>
        <v>262</v>
      </c>
      <c r="C313" s="8">
        <f>'[1]all data'!D278</f>
        <v>7</v>
      </c>
      <c r="D313" s="7"/>
      <c r="E313" s="6"/>
      <c r="F313" s="5"/>
      <c r="G313" s="5"/>
      <c r="H313" s="4"/>
    </row>
    <row r="314" spans="1:8" ht="12" customHeight="1" x14ac:dyDescent="0.3">
      <c r="A314" s="9"/>
      <c r="B314" s="8"/>
      <c r="C314" s="8"/>
      <c r="D314" s="7"/>
      <c r="E314" s="6"/>
      <c r="F314" s="5"/>
      <c r="G314" s="5"/>
      <c r="H314" s="4"/>
    </row>
    <row r="315" spans="1:8" ht="12" customHeight="1" x14ac:dyDescent="0.3">
      <c r="A315" s="9"/>
      <c r="B315" s="8"/>
      <c r="C315" s="8"/>
      <c r="D315" s="7"/>
      <c r="E315" s="6"/>
      <c r="F315" s="5"/>
      <c r="G315" s="5"/>
      <c r="H315" s="4"/>
    </row>
    <row r="316" spans="1:8" ht="12" customHeight="1" x14ac:dyDescent="0.3">
      <c r="A316" s="9"/>
      <c r="B316" s="8"/>
      <c r="C316" s="8"/>
      <c r="D316" s="7"/>
      <c r="E316" s="6"/>
      <c r="F316" s="5"/>
      <c r="G316" s="5"/>
      <c r="H316" s="4"/>
    </row>
    <row r="317" spans="1:8" ht="12" customHeight="1" x14ac:dyDescent="0.3">
      <c r="A317" s="9"/>
      <c r="B317" s="8"/>
      <c r="C317" s="8"/>
      <c r="D317" s="7"/>
      <c r="E317" s="6"/>
      <c r="F317" s="5"/>
      <c r="G317" s="5"/>
      <c r="H317" s="4"/>
    </row>
    <row r="318" spans="1:8" ht="12" customHeight="1" x14ac:dyDescent="0.3">
      <c r="A318" s="9"/>
      <c r="B318" s="8"/>
      <c r="C318" s="8"/>
      <c r="D318" s="7"/>
      <c r="E318" s="6"/>
      <c r="F318" s="5"/>
      <c r="G318" s="5"/>
      <c r="H318" s="4"/>
    </row>
    <row r="319" spans="1:8" ht="12" customHeight="1" x14ac:dyDescent="0.3">
      <c r="A319" s="9"/>
      <c r="B319" s="8"/>
      <c r="C319" s="8"/>
      <c r="D319" s="7"/>
      <c r="E319" s="6"/>
      <c r="F319" s="5"/>
      <c r="G319" s="5"/>
      <c r="H319" s="4"/>
    </row>
    <row r="320" spans="1:8" ht="12" customHeight="1" x14ac:dyDescent="0.3">
      <c r="A320" s="9"/>
      <c r="B320" s="8"/>
      <c r="C320" s="8"/>
      <c r="D320" s="7"/>
      <c r="E320" s="6"/>
      <c r="F320" s="5"/>
      <c r="G320" s="5"/>
      <c r="H320" s="4"/>
    </row>
    <row r="321" spans="1:8" ht="12" customHeight="1" x14ac:dyDescent="0.3">
      <c r="A321" s="9"/>
      <c r="B321" s="8"/>
      <c r="C321" s="8"/>
      <c r="D321" s="7"/>
      <c r="E321" s="6"/>
      <c r="F321" s="5"/>
      <c r="G321" s="5"/>
      <c r="H321" s="4"/>
    </row>
    <row r="322" spans="1:8" ht="12" customHeight="1" x14ac:dyDescent="0.3">
      <c r="A322" s="9"/>
      <c r="B322" s="8"/>
      <c r="C322" s="8"/>
      <c r="D322" s="7"/>
      <c r="E322" s="6"/>
      <c r="F322" s="5"/>
      <c r="G322" s="5"/>
      <c r="H322" s="4"/>
    </row>
    <row r="323" spans="1:8" ht="12" customHeight="1" x14ac:dyDescent="0.3">
      <c r="A323" s="9"/>
      <c r="B323" s="8"/>
      <c r="C323" s="8"/>
      <c r="D323" s="7"/>
      <c r="E323" s="6"/>
      <c r="F323" s="5"/>
      <c r="G323" s="5"/>
      <c r="H323" s="4"/>
    </row>
    <row r="324" spans="1:8" ht="12" customHeight="1" x14ac:dyDescent="0.3">
      <c r="A324" s="9"/>
      <c r="B324" s="8"/>
      <c r="C324" s="8"/>
      <c r="D324" s="7"/>
      <c r="E324" s="6"/>
      <c r="F324" s="5"/>
      <c r="G324" s="5"/>
      <c r="H324" s="4"/>
    </row>
    <row r="325" spans="1:8" ht="12" customHeight="1" x14ac:dyDescent="0.3">
      <c r="A325" s="9"/>
      <c r="B325" s="8"/>
      <c r="C325" s="8"/>
      <c r="D325" s="7"/>
      <c r="E325" s="6"/>
      <c r="F325" s="5"/>
      <c r="G325" s="5"/>
      <c r="H325" s="4"/>
    </row>
    <row r="326" spans="1:8" ht="12" customHeight="1" x14ac:dyDescent="0.3">
      <c r="A326" s="9"/>
      <c r="B326" s="8"/>
      <c r="C326" s="8"/>
      <c r="D326" s="7"/>
      <c r="E326" s="6"/>
      <c r="F326" s="5"/>
      <c r="G326" s="5"/>
      <c r="H326" s="4"/>
    </row>
    <row r="327" spans="1:8" ht="12" customHeight="1" x14ac:dyDescent="0.3">
      <c r="A327" s="9"/>
      <c r="B327" s="8"/>
      <c r="C327" s="8"/>
      <c r="D327" s="7"/>
      <c r="E327" s="6"/>
      <c r="F327" s="5"/>
      <c r="G327" s="5"/>
      <c r="H327" s="4"/>
    </row>
    <row r="328" spans="1:8" ht="12" customHeight="1" x14ac:dyDescent="0.3">
      <c r="A328" s="9"/>
      <c r="B328" s="8"/>
      <c r="C328" s="8"/>
      <c r="D328" s="7"/>
      <c r="E328" s="6"/>
      <c r="F328" s="5"/>
      <c r="G328" s="5"/>
      <c r="H328" s="4"/>
    </row>
    <row r="329" spans="1:8" ht="12" customHeight="1" x14ac:dyDescent="0.3">
      <c r="A329" s="9"/>
      <c r="B329" s="8"/>
      <c r="C329" s="8"/>
      <c r="D329" s="7"/>
      <c r="E329" s="6"/>
      <c r="F329" s="5"/>
      <c r="G329" s="5"/>
      <c r="H329" s="4"/>
    </row>
    <row r="330" spans="1:8" ht="12" customHeight="1" x14ac:dyDescent="0.3">
      <c r="A330" s="9"/>
      <c r="B330" s="8"/>
      <c r="C330" s="8"/>
      <c r="D330" s="7"/>
      <c r="E330" s="6"/>
      <c r="F330" s="5"/>
      <c r="G330" s="5"/>
      <c r="H330" s="4"/>
    </row>
    <row r="331" spans="1:8" ht="12" customHeight="1" x14ac:dyDescent="0.3">
      <c r="A331" s="9"/>
      <c r="B331" s="8"/>
      <c r="C331" s="8"/>
      <c r="D331" s="7"/>
      <c r="E331" s="6"/>
      <c r="F331" s="5"/>
      <c r="G331" s="5"/>
      <c r="H331" s="4"/>
    </row>
    <row r="332" spans="1:8" ht="12" customHeight="1" x14ac:dyDescent="0.3">
      <c r="A332" s="9"/>
      <c r="B332" s="8"/>
      <c r="C332" s="8"/>
      <c r="D332" s="7"/>
      <c r="E332" s="6"/>
      <c r="F332" s="5"/>
      <c r="G332" s="5"/>
      <c r="H332" s="4"/>
    </row>
    <row r="333" spans="1:8" ht="12" customHeight="1" x14ac:dyDescent="0.3">
      <c r="A333" s="9"/>
      <c r="B333" s="8"/>
      <c r="C333" s="8"/>
      <c r="D333" s="7"/>
      <c r="E333" s="6"/>
      <c r="F333" s="5"/>
      <c r="G333" s="5"/>
      <c r="H333" s="4"/>
    </row>
    <row r="334" spans="1:8" ht="12" customHeight="1" x14ac:dyDescent="0.3">
      <c r="A334" s="9"/>
      <c r="B334" s="8"/>
      <c r="C334" s="8"/>
      <c r="D334" s="7"/>
      <c r="E334" s="6"/>
      <c r="F334" s="5"/>
      <c r="G334" s="5"/>
      <c r="H334" s="4"/>
    </row>
    <row r="335" spans="1:8" ht="12" customHeight="1" x14ac:dyDescent="0.3">
      <c r="A335" s="9"/>
      <c r="B335" s="8"/>
      <c r="C335" s="8"/>
      <c r="D335" s="7"/>
      <c r="E335" s="6"/>
      <c r="F335" s="5"/>
      <c r="G335" s="5"/>
      <c r="H335" s="4"/>
    </row>
    <row r="336" spans="1:8" ht="12" customHeight="1" x14ac:dyDescent="0.3">
      <c r="A336" s="9"/>
      <c r="B336" s="8"/>
      <c r="C336" s="8"/>
      <c r="D336" s="7"/>
      <c r="E336" s="6"/>
      <c r="F336" s="5"/>
      <c r="G336" s="5"/>
      <c r="H336" s="4"/>
    </row>
    <row r="337" spans="1:8" ht="21.6" thickBot="1" x14ac:dyDescent="0.45">
      <c r="A337" s="25"/>
      <c r="B337" s="24"/>
      <c r="C337" s="26" t="s">
        <v>122</v>
      </c>
      <c r="D337" s="24"/>
      <c r="E337" s="24"/>
      <c r="F337" s="25"/>
      <c r="G337" s="24"/>
      <c r="H337" s="24"/>
    </row>
    <row r="338" spans="1:8" ht="15" thickBot="1" x14ac:dyDescent="0.35">
      <c r="A338" s="17"/>
      <c r="B338" s="9" t="s">
        <v>121</v>
      </c>
      <c r="C338" s="19" t="str">
        <f>$C$2</f>
        <v>Sheepshead</v>
      </c>
      <c r="D338" s="23"/>
      <c r="E338" s="14" t="s">
        <v>120</v>
      </c>
      <c r="F338" s="22" t="str">
        <f>$F$2</f>
        <v>James</v>
      </c>
      <c r="G338" s="18"/>
      <c r="H338" s="12"/>
    </row>
    <row r="339" spans="1:8" ht="15" thickBot="1" x14ac:dyDescent="0.35">
      <c r="A339" s="17"/>
      <c r="B339" s="9" t="s">
        <v>119</v>
      </c>
      <c r="C339" s="19" t="str">
        <f>$C$3</f>
        <v>Otoliths VMRC 2010</v>
      </c>
      <c r="D339" s="18"/>
      <c r="E339" s="9" t="s">
        <v>118</v>
      </c>
      <c r="F339" s="21"/>
      <c r="G339" s="20"/>
      <c r="H339" s="12"/>
    </row>
    <row r="340" spans="1:8" ht="15" thickBot="1" x14ac:dyDescent="0.35">
      <c r="A340" s="17"/>
      <c r="B340" s="9" t="s">
        <v>117</v>
      </c>
      <c r="C340" s="19"/>
      <c r="D340" s="18"/>
      <c r="E340" s="17"/>
      <c r="F340" s="14"/>
      <c r="G340" s="16"/>
      <c r="H340" s="12"/>
    </row>
    <row r="341" spans="1:8" x14ac:dyDescent="0.3">
      <c r="A341" s="14"/>
      <c r="B341" s="15"/>
      <c r="C341" s="13"/>
      <c r="D341" s="13"/>
      <c r="E341" s="12"/>
      <c r="F341" s="14"/>
      <c r="G341" s="13"/>
      <c r="H341" s="12"/>
    </row>
    <row r="342" spans="1:8" x14ac:dyDescent="0.3">
      <c r="A342" s="11"/>
      <c r="B342" s="10" t="s">
        <v>116</v>
      </c>
      <c r="C342" s="10" t="s">
        <v>115</v>
      </c>
      <c r="D342" s="10" t="str">
        <f>$D$6</f>
        <v>Otoliths Age</v>
      </c>
      <c r="E342" s="32" t="s">
        <v>114</v>
      </c>
      <c r="F342" s="32"/>
      <c r="G342" s="32"/>
      <c r="H342" s="32"/>
    </row>
    <row r="343" spans="1:8" ht="12" customHeight="1" x14ac:dyDescent="0.3">
      <c r="A343" s="9"/>
      <c r="B343" s="8"/>
      <c r="C343" s="8"/>
      <c r="D343" s="7"/>
      <c r="E343" s="6"/>
      <c r="F343" s="5"/>
      <c r="G343" s="5"/>
      <c r="H343" s="4"/>
    </row>
    <row r="344" spans="1:8" ht="12" customHeight="1" x14ac:dyDescent="0.3">
      <c r="A344" s="9"/>
      <c r="B344" s="8"/>
      <c r="C344" s="8"/>
      <c r="D344" s="7"/>
      <c r="E344" s="6"/>
      <c r="F344" s="5"/>
      <c r="G344" s="5"/>
      <c r="H344" s="4"/>
    </row>
    <row r="345" spans="1:8" ht="12" customHeight="1" x14ac:dyDescent="0.3">
      <c r="A345" s="9"/>
      <c r="B345" s="8"/>
      <c r="C345" s="8"/>
      <c r="D345" s="7"/>
      <c r="E345" s="6"/>
      <c r="F345" s="5"/>
      <c r="G345" s="5"/>
      <c r="H345" s="4"/>
    </row>
    <row r="346" spans="1:8" ht="12" customHeight="1" x14ac:dyDescent="0.3">
      <c r="A346" s="9"/>
      <c r="B346" s="8"/>
      <c r="C346" s="8"/>
      <c r="D346" s="7"/>
      <c r="E346" s="6"/>
      <c r="F346" s="5"/>
      <c r="G346" s="5"/>
      <c r="H346" s="4"/>
    </row>
    <row r="347" spans="1:8" ht="12" customHeight="1" x14ac:dyDescent="0.3">
      <c r="A347" s="9"/>
      <c r="B347" s="8"/>
      <c r="C347" s="8"/>
      <c r="D347" s="7"/>
      <c r="E347" s="6"/>
      <c r="F347" s="5"/>
      <c r="G347" s="5"/>
      <c r="H347" s="4"/>
    </row>
    <row r="348" spans="1:8" ht="12" customHeight="1" x14ac:dyDescent="0.3">
      <c r="A348" s="9"/>
      <c r="B348" s="8"/>
      <c r="C348" s="8"/>
      <c r="D348" s="7"/>
      <c r="E348" s="6"/>
      <c r="F348" s="5"/>
      <c r="G348" s="5"/>
      <c r="H348" s="4"/>
    </row>
    <row r="349" spans="1:8" ht="12" customHeight="1" x14ac:dyDescent="0.3">
      <c r="A349" s="9"/>
      <c r="B349" s="8"/>
      <c r="C349" s="8"/>
      <c r="D349" s="7"/>
      <c r="E349" s="6"/>
      <c r="F349" s="5"/>
      <c r="G349" s="5"/>
      <c r="H349" s="4"/>
    </row>
    <row r="350" spans="1:8" ht="12" customHeight="1" x14ac:dyDescent="0.3">
      <c r="A350" s="9"/>
      <c r="B350" s="8"/>
      <c r="C350" s="8"/>
      <c r="D350" s="7"/>
      <c r="E350" s="6"/>
      <c r="F350" s="5"/>
      <c r="G350" s="5"/>
      <c r="H350" s="4"/>
    </row>
    <row r="351" spans="1:8" ht="12" customHeight="1" x14ac:dyDescent="0.3">
      <c r="A351" s="9"/>
      <c r="B351" s="8"/>
      <c r="C351" s="8"/>
      <c r="D351" s="7"/>
      <c r="E351" s="6"/>
      <c r="F351" s="5"/>
      <c r="G351" s="5"/>
      <c r="H351" s="4"/>
    </row>
    <row r="352" spans="1:8" ht="12" customHeight="1" x14ac:dyDescent="0.3">
      <c r="A352" s="9"/>
      <c r="B352" s="8"/>
      <c r="C352" s="8"/>
      <c r="D352" s="7"/>
      <c r="E352" s="6"/>
      <c r="F352" s="5"/>
      <c r="G352" s="5"/>
      <c r="H352" s="4"/>
    </row>
    <row r="353" spans="1:8" ht="12" customHeight="1" x14ac:dyDescent="0.3">
      <c r="A353" s="9"/>
      <c r="B353" s="8"/>
      <c r="C353" s="8"/>
      <c r="D353" s="7"/>
      <c r="E353" s="6"/>
      <c r="F353" s="5"/>
      <c r="G353" s="5"/>
      <c r="H353" s="4"/>
    </row>
    <row r="354" spans="1:8" ht="12" customHeight="1" x14ac:dyDescent="0.3">
      <c r="A354" s="9"/>
      <c r="B354" s="8"/>
      <c r="C354" s="8"/>
      <c r="D354" s="7"/>
      <c r="E354" s="6"/>
      <c r="F354" s="5"/>
      <c r="G354" s="5"/>
      <c r="H354" s="4"/>
    </row>
    <row r="355" spans="1:8" ht="12" customHeight="1" x14ac:dyDescent="0.3">
      <c r="A355" s="9"/>
      <c r="B355" s="8"/>
      <c r="C355" s="8"/>
      <c r="D355" s="7"/>
      <c r="E355" s="6"/>
      <c r="F355" s="5"/>
      <c r="G355" s="5"/>
      <c r="H355" s="4"/>
    </row>
    <row r="356" spans="1:8" ht="12" customHeight="1" x14ac:dyDescent="0.3">
      <c r="A356" s="9"/>
      <c r="B356" s="8"/>
      <c r="C356" s="8"/>
      <c r="D356" s="7"/>
      <c r="E356" s="6"/>
      <c r="F356" s="5"/>
      <c r="G356" s="5"/>
      <c r="H356" s="4"/>
    </row>
    <row r="357" spans="1:8" ht="12" customHeight="1" x14ac:dyDescent="0.3">
      <c r="A357" s="9"/>
      <c r="B357" s="8"/>
      <c r="C357" s="8"/>
      <c r="D357" s="7"/>
      <c r="E357" s="6"/>
      <c r="F357" s="5"/>
      <c r="G357" s="5"/>
      <c r="H357" s="4"/>
    </row>
    <row r="358" spans="1:8" ht="12" customHeight="1" x14ac:dyDescent="0.3">
      <c r="A358" s="9"/>
      <c r="B358" s="8"/>
      <c r="C358" s="8"/>
      <c r="D358" s="7"/>
      <c r="E358" s="6"/>
      <c r="F358" s="5"/>
      <c r="G358" s="5"/>
      <c r="H358" s="4"/>
    </row>
    <row r="359" spans="1:8" ht="12" customHeight="1" x14ac:dyDescent="0.3">
      <c r="A359" s="9"/>
      <c r="B359" s="8"/>
      <c r="C359" s="8"/>
      <c r="D359" s="7"/>
      <c r="E359" s="6"/>
      <c r="F359" s="5"/>
      <c r="G359" s="5"/>
      <c r="H359" s="4"/>
    </row>
    <row r="360" spans="1:8" ht="12" customHeight="1" x14ac:dyDescent="0.3">
      <c r="A360" s="9"/>
      <c r="B360" s="8"/>
      <c r="C360" s="8"/>
      <c r="D360" s="7"/>
      <c r="E360" s="6"/>
      <c r="F360" s="5"/>
      <c r="G360" s="5"/>
      <c r="H360" s="4"/>
    </row>
    <row r="361" spans="1:8" ht="12" customHeight="1" x14ac:dyDescent="0.3">
      <c r="A361" s="9"/>
      <c r="B361" s="8"/>
      <c r="C361" s="8"/>
      <c r="D361" s="7"/>
      <c r="E361" s="6"/>
      <c r="F361" s="5"/>
      <c r="G361" s="5"/>
      <c r="H361" s="4"/>
    </row>
    <row r="362" spans="1:8" ht="12" customHeight="1" x14ac:dyDescent="0.3">
      <c r="A362" s="9"/>
      <c r="B362" s="8"/>
      <c r="C362" s="8"/>
      <c r="D362" s="7"/>
      <c r="E362" s="6"/>
      <c r="F362" s="5"/>
      <c r="G362" s="5"/>
      <c r="H362" s="4"/>
    </row>
    <row r="363" spans="1:8" ht="12" customHeight="1" x14ac:dyDescent="0.3">
      <c r="A363" s="9"/>
      <c r="B363" s="8"/>
      <c r="C363" s="8"/>
      <c r="D363" s="7"/>
      <c r="E363" s="6"/>
      <c r="F363" s="5"/>
      <c r="G363" s="5"/>
      <c r="H363" s="4"/>
    </row>
    <row r="364" spans="1:8" ht="12" customHeight="1" x14ac:dyDescent="0.3">
      <c r="A364" s="9"/>
      <c r="B364" s="8"/>
      <c r="C364" s="8"/>
      <c r="D364" s="7"/>
      <c r="E364" s="6"/>
      <c r="F364" s="5"/>
      <c r="G364" s="5"/>
      <c r="H364" s="4"/>
    </row>
    <row r="365" spans="1:8" ht="12" customHeight="1" x14ac:dyDescent="0.3">
      <c r="A365" s="9"/>
      <c r="B365" s="8"/>
      <c r="C365" s="8"/>
      <c r="D365" s="7"/>
      <c r="E365" s="6"/>
      <c r="F365" s="5"/>
      <c r="G365" s="5"/>
      <c r="H365" s="4"/>
    </row>
    <row r="366" spans="1:8" ht="12" customHeight="1" x14ac:dyDescent="0.3">
      <c r="A366" s="9"/>
      <c r="B366" s="8"/>
      <c r="C366" s="8"/>
      <c r="D366" s="7"/>
      <c r="E366" s="6"/>
      <c r="F366" s="5"/>
      <c r="G366" s="5"/>
      <c r="H366" s="4"/>
    </row>
    <row r="367" spans="1:8" ht="12" customHeight="1" x14ac:dyDescent="0.3">
      <c r="A367" s="9"/>
      <c r="B367" s="8"/>
      <c r="C367" s="8"/>
      <c r="D367" s="7"/>
      <c r="E367" s="6"/>
      <c r="F367" s="5"/>
      <c r="G367" s="5"/>
      <c r="H367" s="4"/>
    </row>
    <row r="368" spans="1:8" ht="12" customHeight="1" x14ac:dyDescent="0.3">
      <c r="A368" s="9"/>
      <c r="B368" s="8"/>
      <c r="C368" s="8"/>
      <c r="D368" s="7"/>
      <c r="E368" s="6"/>
      <c r="F368" s="5"/>
      <c r="G368" s="5"/>
      <c r="H368" s="4"/>
    </row>
    <row r="369" spans="1:8" ht="12" customHeight="1" x14ac:dyDescent="0.3">
      <c r="A369" s="9"/>
      <c r="B369" s="8"/>
      <c r="C369" s="8"/>
      <c r="D369" s="7"/>
      <c r="E369" s="6"/>
      <c r="F369" s="5"/>
      <c r="G369" s="5"/>
      <c r="H369" s="4"/>
    </row>
    <row r="370" spans="1:8" ht="12" customHeight="1" x14ac:dyDescent="0.3">
      <c r="A370" s="9"/>
      <c r="B370" s="8"/>
      <c r="C370" s="8"/>
      <c r="D370" s="7"/>
      <c r="E370" s="6"/>
      <c r="F370" s="5"/>
      <c r="G370" s="5"/>
      <c r="H370" s="4"/>
    </row>
    <row r="371" spans="1:8" ht="12" customHeight="1" x14ac:dyDescent="0.3">
      <c r="A371" s="9"/>
      <c r="B371" s="8"/>
      <c r="C371" s="8"/>
      <c r="D371" s="7"/>
      <c r="E371" s="6"/>
      <c r="F371" s="5"/>
      <c r="G371" s="5"/>
      <c r="H371" s="4"/>
    </row>
    <row r="372" spans="1:8" ht="12" customHeight="1" x14ac:dyDescent="0.3">
      <c r="A372" s="9"/>
      <c r="B372" s="8"/>
      <c r="C372" s="8"/>
      <c r="D372" s="7"/>
      <c r="E372" s="6"/>
      <c r="F372" s="5"/>
      <c r="G372" s="5"/>
      <c r="H372" s="4"/>
    </row>
    <row r="373" spans="1:8" ht="12" customHeight="1" x14ac:dyDescent="0.3">
      <c r="A373" s="9"/>
      <c r="B373" s="8"/>
      <c r="C373" s="8"/>
      <c r="D373" s="7"/>
      <c r="E373" s="6"/>
      <c r="F373" s="5"/>
      <c r="G373" s="5"/>
      <c r="H373" s="4"/>
    </row>
    <row r="374" spans="1:8" ht="12" customHeight="1" x14ac:dyDescent="0.3">
      <c r="A374" s="9"/>
      <c r="B374" s="8"/>
      <c r="C374" s="8"/>
      <c r="D374" s="7"/>
      <c r="E374" s="6"/>
      <c r="F374" s="5"/>
      <c r="G374" s="5"/>
      <c r="H374" s="4"/>
    </row>
    <row r="375" spans="1:8" ht="12" customHeight="1" x14ac:dyDescent="0.3">
      <c r="A375" s="9"/>
      <c r="B375" s="8"/>
      <c r="C375" s="8"/>
      <c r="D375" s="7"/>
      <c r="E375" s="6"/>
      <c r="F375" s="5"/>
      <c r="G375" s="5"/>
      <c r="H375" s="4"/>
    </row>
    <row r="376" spans="1:8" ht="12" customHeight="1" x14ac:dyDescent="0.3">
      <c r="A376" s="9"/>
      <c r="B376" s="8"/>
      <c r="C376" s="8"/>
      <c r="D376" s="7"/>
      <c r="E376" s="6"/>
      <c r="F376" s="5"/>
      <c r="G376" s="5"/>
      <c r="H376" s="4"/>
    </row>
    <row r="377" spans="1:8" ht="12" customHeight="1" x14ac:dyDescent="0.3">
      <c r="A377" s="9"/>
      <c r="B377" s="8"/>
      <c r="C377" s="8"/>
      <c r="D377" s="7"/>
      <c r="E377" s="6"/>
      <c r="F377" s="5"/>
      <c r="G377" s="5"/>
      <c r="H377" s="4"/>
    </row>
    <row r="378" spans="1:8" ht="12" customHeight="1" x14ac:dyDescent="0.3">
      <c r="A378" s="9"/>
      <c r="B378" s="8"/>
      <c r="C378" s="8"/>
      <c r="D378" s="7"/>
      <c r="E378" s="6"/>
      <c r="F378" s="5"/>
      <c r="G378" s="5"/>
      <c r="H378" s="4"/>
    </row>
    <row r="379" spans="1:8" ht="12" customHeight="1" x14ac:dyDescent="0.3">
      <c r="A379" s="9"/>
      <c r="B379" s="8"/>
      <c r="C379" s="8"/>
      <c r="D379" s="7"/>
      <c r="E379" s="6"/>
      <c r="F379" s="5"/>
      <c r="G379" s="5"/>
      <c r="H379" s="4"/>
    </row>
    <row r="380" spans="1:8" ht="12" customHeight="1" x14ac:dyDescent="0.3">
      <c r="A380" s="9"/>
      <c r="B380" s="8"/>
      <c r="C380" s="8"/>
      <c r="D380" s="7"/>
      <c r="E380" s="6"/>
      <c r="F380" s="5"/>
      <c r="G380" s="5"/>
      <c r="H380" s="4"/>
    </row>
    <row r="381" spans="1:8" ht="12" customHeight="1" x14ac:dyDescent="0.3">
      <c r="A381" s="9"/>
      <c r="B381" s="8"/>
      <c r="C381" s="8"/>
      <c r="D381" s="7"/>
      <c r="E381" s="6"/>
      <c r="F381" s="5"/>
      <c r="G381" s="5"/>
      <c r="H381" s="4"/>
    </row>
    <row r="382" spans="1:8" ht="12" customHeight="1" x14ac:dyDescent="0.3">
      <c r="A382" s="9"/>
      <c r="B382" s="8"/>
      <c r="C382" s="8"/>
      <c r="D382" s="7"/>
      <c r="E382" s="6"/>
      <c r="F382" s="5"/>
      <c r="G382" s="5"/>
      <c r="H382" s="4"/>
    </row>
    <row r="383" spans="1:8" ht="12" customHeight="1" x14ac:dyDescent="0.3">
      <c r="A383" s="9"/>
      <c r="B383" s="8"/>
      <c r="C383" s="8"/>
      <c r="D383" s="7"/>
      <c r="E383" s="6"/>
      <c r="F383" s="5"/>
      <c r="G383" s="5"/>
      <c r="H383" s="4"/>
    </row>
    <row r="384" spans="1:8" ht="12" customHeight="1" x14ac:dyDescent="0.3">
      <c r="A384" s="9"/>
      <c r="B384" s="8"/>
      <c r="C384" s="8"/>
      <c r="D384" s="7"/>
      <c r="E384" s="6"/>
      <c r="F384" s="5"/>
      <c r="G384" s="5"/>
      <c r="H384" s="4"/>
    </row>
    <row r="385" spans="1:8" ht="12" customHeight="1" x14ac:dyDescent="0.3">
      <c r="A385" s="9"/>
      <c r="B385" s="8"/>
      <c r="C385" s="8"/>
      <c r="D385" s="7"/>
      <c r="E385" s="6"/>
      <c r="F385" s="5"/>
      <c r="G385" s="5"/>
      <c r="H385" s="4"/>
    </row>
    <row r="386" spans="1:8" ht="12" customHeight="1" x14ac:dyDescent="0.3">
      <c r="A386" s="9"/>
      <c r="B386" s="8"/>
      <c r="C386" s="8"/>
      <c r="D386" s="7"/>
      <c r="E386" s="6"/>
      <c r="F386" s="5"/>
      <c r="G386" s="5"/>
      <c r="H386" s="4"/>
    </row>
    <row r="387" spans="1:8" ht="12" customHeight="1" x14ac:dyDescent="0.3">
      <c r="A387" s="9"/>
      <c r="B387" s="8"/>
      <c r="C387" s="8"/>
      <c r="D387" s="7"/>
      <c r="E387" s="6"/>
      <c r="F387" s="5"/>
      <c r="G387" s="5"/>
      <c r="H387" s="4"/>
    </row>
    <row r="388" spans="1:8" ht="12" customHeight="1" x14ac:dyDescent="0.3">
      <c r="A388" s="9"/>
      <c r="B388" s="8"/>
      <c r="C388" s="8"/>
      <c r="D388" s="7"/>
      <c r="E388" s="6"/>
      <c r="F388" s="5"/>
      <c r="G388" s="5"/>
      <c r="H388" s="4"/>
    </row>
    <row r="389" spans="1:8" ht="12" customHeight="1" x14ac:dyDescent="0.3">
      <c r="A389" s="9"/>
      <c r="B389" s="8"/>
      <c r="C389" s="8"/>
      <c r="D389" s="7"/>
      <c r="E389" s="6"/>
      <c r="F389" s="5"/>
      <c r="G389" s="5"/>
      <c r="H389" s="4"/>
    </row>
    <row r="390" spans="1:8" ht="12" customHeight="1" x14ac:dyDescent="0.3">
      <c r="A390" s="9"/>
      <c r="B390" s="8"/>
      <c r="C390" s="8"/>
      <c r="D390" s="7"/>
      <c r="E390" s="6"/>
      <c r="F390" s="5"/>
      <c r="G390" s="5"/>
      <c r="H390" s="4"/>
    </row>
    <row r="391" spans="1:8" ht="12" customHeight="1" x14ac:dyDescent="0.3">
      <c r="A391" s="9"/>
      <c r="B391" s="8"/>
      <c r="C391" s="8"/>
      <c r="D391" s="7"/>
      <c r="E391" s="6"/>
      <c r="F391" s="5"/>
      <c r="G391" s="5"/>
      <c r="H391" s="4"/>
    </row>
    <row r="392" spans="1:8" ht="12" customHeight="1" x14ac:dyDescent="0.3">
      <c r="A392" s="9"/>
      <c r="B392" s="8"/>
      <c r="C392" s="8"/>
      <c r="D392" s="7"/>
      <c r="E392" s="6"/>
      <c r="F392" s="5"/>
      <c r="G392" s="5"/>
      <c r="H392" s="4"/>
    </row>
  </sheetData>
  <mergeCells count="7">
    <mergeCell ref="E342:H342"/>
    <mergeCell ref="E6:H6"/>
    <mergeCell ref="E62:H62"/>
    <mergeCell ref="E118:H118"/>
    <mergeCell ref="E174:H174"/>
    <mergeCell ref="E230:H230"/>
    <mergeCell ref="E286:H286"/>
  </mergeCells>
  <pageMargins left="0.7" right="0.7" top="0.75" bottom="0.75" header="0.3" footer="0.3"/>
  <pageSetup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2" workbookViewId="0">
      <selection activeCell="H71" sqref="H71"/>
    </sheetView>
  </sheetViews>
  <sheetFormatPr defaultRowHeight="14.4" x14ac:dyDescent="0.3"/>
  <cols>
    <col min="1" max="1" width="5.44140625" bestFit="1" customWidth="1"/>
    <col min="2" max="2" width="6.88671875" bestFit="1" customWidth="1"/>
    <col min="3" max="3" width="11.88671875" bestFit="1" customWidth="1"/>
    <col min="4" max="4" width="16.109375" bestFit="1" customWidth="1"/>
    <col min="5" max="5" width="12.5546875" bestFit="1" customWidth="1"/>
    <col min="6" max="6" width="6.5546875" bestFit="1" customWidth="1"/>
    <col min="7" max="8" width="8.44140625" bestFit="1" customWidth="1"/>
  </cols>
  <sheetData>
    <row r="1" spans="1:8" x14ac:dyDescent="0.25">
      <c r="A1" s="29" t="s">
        <v>0</v>
      </c>
      <c r="B1" s="30" t="s">
        <v>134</v>
      </c>
      <c r="C1" s="30" t="s">
        <v>135</v>
      </c>
      <c r="D1" s="30" t="s">
        <v>14</v>
      </c>
      <c r="E1" s="29" t="s">
        <v>15</v>
      </c>
      <c r="F1" s="29" t="s">
        <v>16</v>
      </c>
      <c r="G1" s="30" t="s">
        <v>130</v>
      </c>
      <c r="H1" s="30" t="s">
        <v>131</v>
      </c>
    </row>
    <row r="2" spans="1:8" x14ac:dyDescent="0.25">
      <c r="A2" s="31" t="str">
        <f>'all data'!A2</f>
        <v>2010</v>
      </c>
      <c r="B2" s="31">
        <f>'all data'!B2</f>
        <v>1</v>
      </c>
      <c r="C2" s="31" t="str">
        <f>'all data'!C2</f>
        <v>Sheepshead</v>
      </c>
      <c r="D2" s="31" t="str">
        <f>'all data'!Q2</f>
        <v>201005030121001</v>
      </c>
      <c r="E2" s="31">
        <f>'all data'!R2</f>
        <v>356</v>
      </c>
      <c r="F2" s="31">
        <f>'all data'!S2</f>
        <v>1</v>
      </c>
      <c r="G2" s="31">
        <f>'all data'!AC2</f>
        <v>5</v>
      </c>
      <c r="H2" s="31">
        <f>'all data'!AD2</f>
        <v>2005</v>
      </c>
    </row>
    <row r="3" spans="1:8" x14ac:dyDescent="0.25">
      <c r="A3" s="31" t="str">
        <f>'all data'!A3</f>
        <v>2010</v>
      </c>
      <c r="B3" s="31">
        <f>'all data'!B3</f>
        <v>2</v>
      </c>
      <c r="C3" s="31" t="str">
        <f>'all data'!C3</f>
        <v>Sheepshead</v>
      </c>
      <c r="D3" s="31" t="str">
        <f>'all data'!Q3</f>
        <v>201005054144001</v>
      </c>
      <c r="E3" s="31">
        <f>'all data'!R3</f>
        <v>356</v>
      </c>
      <c r="F3" s="31">
        <f>'all data'!S3</f>
        <v>1</v>
      </c>
      <c r="G3" s="31">
        <f>'all data'!AC3</f>
        <v>4</v>
      </c>
      <c r="H3" s="31">
        <f>'all data'!AD3</f>
        <v>2006</v>
      </c>
    </row>
    <row r="4" spans="1:8" x14ac:dyDescent="0.25">
      <c r="A4" s="31" t="str">
        <f>'all data'!A4</f>
        <v>2010</v>
      </c>
      <c r="B4" s="31">
        <f>'all data'!B4</f>
        <v>3</v>
      </c>
      <c r="C4" s="31" t="str">
        <f>'all data'!C4</f>
        <v>Sheepshead</v>
      </c>
      <c r="D4" s="31" t="str">
        <f>'all data'!Q4</f>
        <v>201005100130001</v>
      </c>
      <c r="E4" s="31">
        <f>'all data'!R4</f>
        <v>356</v>
      </c>
      <c r="F4" s="31">
        <f>'all data'!S4</f>
        <v>1</v>
      </c>
      <c r="G4" s="31">
        <f>'all data'!AC4</f>
        <v>4</v>
      </c>
      <c r="H4" s="31">
        <f>'all data'!AD4</f>
        <v>2006</v>
      </c>
    </row>
    <row r="5" spans="1:8" x14ac:dyDescent="0.25">
      <c r="A5" s="31" t="str">
        <f>'all data'!A5</f>
        <v>2010</v>
      </c>
      <c r="B5" s="31">
        <f>'all data'!B5</f>
        <v>4</v>
      </c>
      <c r="C5" s="31" t="str">
        <f>'all data'!C5</f>
        <v>Sheepshead</v>
      </c>
      <c r="D5" s="31" t="str">
        <f>'all data'!Q5</f>
        <v>201005100130002</v>
      </c>
      <c r="E5" s="31">
        <f>'all data'!R5</f>
        <v>356</v>
      </c>
      <c r="F5" s="31">
        <f>'all data'!S5</f>
        <v>1</v>
      </c>
      <c r="G5" s="31">
        <f>'all data'!AC5</f>
        <v>3</v>
      </c>
      <c r="H5" s="31">
        <f>'all data'!AD5</f>
        <v>2007</v>
      </c>
    </row>
    <row r="6" spans="1:8" x14ac:dyDescent="0.25">
      <c r="A6" s="31" t="str">
        <f>'all data'!A6</f>
        <v>2010</v>
      </c>
      <c r="B6" s="31">
        <f>'all data'!B6</f>
        <v>5</v>
      </c>
      <c r="C6" s="31" t="str">
        <f>'all data'!C6</f>
        <v>Sheepshead</v>
      </c>
      <c r="D6" s="31" t="str">
        <f>'all data'!Q6</f>
        <v>201005100130003</v>
      </c>
      <c r="E6" s="31">
        <f>'all data'!R6</f>
        <v>356</v>
      </c>
      <c r="F6" s="31">
        <f>'all data'!S6</f>
        <v>1</v>
      </c>
      <c r="G6" s="31">
        <f>'all data'!AC6</f>
        <v>4</v>
      </c>
      <c r="H6" s="31">
        <f>'all data'!AD6</f>
        <v>2006</v>
      </c>
    </row>
    <row r="7" spans="1:8" x14ac:dyDescent="0.25">
      <c r="A7" s="31" t="str">
        <f>'all data'!A7</f>
        <v>2010</v>
      </c>
      <c r="B7" s="31">
        <f>'all data'!B7</f>
        <v>6</v>
      </c>
      <c r="C7" s="31" t="str">
        <f>'all data'!C7</f>
        <v>Sheepshead</v>
      </c>
      <c r="D7" s="31" t="str">
        <f>'all data'!Q7</f>
        <v>201005100130004</v>
      </c>
      <c r="E7" s="31">
        <f>'all data'!R7</f>
        <v>356</v>
      </c>
      <c r="F7" s="31">
        <f>'all data'!S7</f>
        <v>1</v>
      </c>
      <c r="G7" s="31">
        <f>'all data'!AC7</f>
        <v>4</v>
      </c>
      <c r="H7" s="31">
        <f>'all data'!AD7</f>
        <v>2006</v>
      </c>
    </row>
    <row r="8" spans="1:8" x14ac:dyDescent="0.25">
      <c r="A8" s="31" t="str">
        <f>'all data'!A8</f>
        <v>2010</v>
      </c>
      <c r="B8" s="31">
        <f>'all data'!B8</f>
        <v>7</v>
      </c>
      <c r="C8" s="31" t="str">
        <f>'all data'!C8</f>
        <v>Sheepshead</v>
      </c>
      <c r="D8" s="31" t="str">
        <f>'all data'!Q8</f>
        <v>201005100130005</v>
      </c>
      <c r="E8" s="31">
        <f>'all data'!R8</f>
        <v>356</v>
      </c>
      <c r="F8" s="31">
        <f>'all data'!S8</f>
        <v>1</v>
      </c>
      <c r="G8" s="31">
        <f>'all data'!AC8</f>
        <v>5</v>
      </c>
      <c r="H8" s="31">
        <f>'all data'!AD8</f>
        <v>2005</v>
      </c>
    </row>
    <row r="9" spans="1:8" x14ac:dyDescent="0.25">
      <c r="A9" s="31" t="str">
        <f>'all data'!A9</f>
        <v>2010</v>
      </c>
      <c r="B9" s="31">
        <f>'all data'!B9</f>
        <v>8</v>
      </c>
      <c r="C9" s="31" t="str">
        <f>'all data'!C9</f>
        <v>Sheepshead</v>
      </c>
      <c r="D9" s="31" t="str">
        <f>'all data'!Q9</f>
        <v>201005106115001</v>
      </c>
      <c r="E9" s="31">
        <f>'all data'!R9</f>
        <v>356</v>
      </c>
      <c r="F9" s="31">
        <f>'all data'!S9</f>
        <v>1</v>
      </c>
      <c r="G9" s="31">
        <f>'all data'!AC9</f>
        <v>3</v>
      </c>
      <c r="H9" s="31">
        <f>'all data'!AD9</f>
        <v>2007</v>
      </c>
    </row>
    <row r="10" spans="1:8" x14ac:dyDescent="0.25">
      <c r="A10" s="31" t="str">
        <f>'all data'!A10</f>
        <v>2010</v>
      </c>
      <c r="B10" s="31">
        <f>'all data'!B10</f>
        <v>9</v>
      </c>
      <c r="C10" s="31" t="str">
        <f>'all data'!C10</f>
        <v>Sheepshead</v>
      </c>
      <c r="D10" s="31" t="str">
        <f>'all data'!Q10</f>
        <v>201005126125001</v>
      </c>
      <c r="E10" s="31">
        <f>'all data'!R10</f>
        <v>356</v>
      </c>
      <c r="F10" s="31">
        <f>'all data'!S10</f>
        <v>1</v>
      </c>
      <c r="G10" s="31">
        <f>'all data'!AC10</f>
        <v>3</v>
      </c>
      <c r="H10" s="31">
        <f>'all data'!AD10</f>
        <v>2007</v>
      </c>
    </row>
    <row r="11" spans="1:8" x14ac:dyDescent="0.25">
      <c r="A11" s="31" t="str">
        <f>'all data'!A11</f>
        <v>2010</v>
      </c>
      <c r="B11" s="31">
        <f>'all data'!B11</f>
        <v>10</v>
      </c>
      <c r="C11" s="31" t="str">
        <f>'all data'!C11</f>
        <v>Sheepshead</v>
      </c>
      <c r="D11" s="31" t="str">
        <f>'all data'!Q11</f>
        <v>201005132136001</v>
      </c>
      <c r="E11" s="31">
        <f>'all data'!R11</f>
        <v>356</v>
      </c>
      <c r="F11" s="31">
        <f>'all data'!S11</f>
        <v>1</v>
      </c>
      <c r="G11" s="31">
        <f>'all data'!AC11</f>
        <v>4</v>
      </c>
      <c r="H11" s="31">
        <f>'all data'!AD11</f>
        <v>2006</v>
      </c>
    </row>
    <row r="12" spans="1:8" x14ac:dyDescent="0.25">
      <c r="A12" s="31" t="str">
        <f>'all data'!A12</f>
        <v>2010</v>
      </c>
      <c r="B12" s="31">
        <f>'all data'!B12</f>
        <v>11</v>
      </c>
      <c r="C12" s="31" t="str">
        <f>'all data'!C12</f>
        <v>Sheepshead</v>
      </c>
      <c r="D12" s="31" t="str">
        <f>'all data'!Q12</f>
        <v>201005132136002</v>
      </c>
      <c r="E12" s="31">
        <f>'all data'!R12</f>
        <v>356</v>
      </c>
      <c r="F12" s="31">
        <f>'all data'!S12</f>
        <v>1</v>
      </c>
      <c r="G12" s="31">
        <f>'all data'!AC12</f>
        <v>4</v>
      </c>
      <c r="H12" s="31">
        <f>'all data'!AD12</f>
        <v>2006</v>
      </c>
    </row>
    <row r="13" spans="1:8" x14ac:dyDescent="0.25">
      <c r="A13" s="31" t="str">
        <f>'all data'!A13</f>
        <v>2010</v>
      </c>
      <c r="B13" s="31">
        <f>'all data'!B13</f>
        <v>12</v>
      </c>
      <c r="C13" s="31" t="str">
        <f>'all data'!C13</f>
        <v>Sheepshead</v>
      </c>
      <c r="D13" s="31" t="str">
        <f>'all data'!Q13</f>
        <v>201005132137001</v>
      </c>
      <c r="E13" s="31">
        <f>'all data'!R13</f>
        <v>356</v>
      </c>
      <c r="F13" s="31">
        <f>'all data'!S13</f>
        <v>1</v>
      </c>
      <c r="G13" s="31">
        <f>'all data'!AC13</f>
        <v>5</v>
      </c>
      <c r="H13" s="31">
        <f>'all data'!AD13</f>
        <v>2005</v>
      </c>
    </row>
    <row r="14" spans="1:8" x14ac:dyDescent="0.25">
      <c r="A14" s="31" t="str">
        <f>'all data'!A14</f>
        <v>2010</v>
      </c>
      <c r="B14" s="31">
        <f>'all data'!B14</f>
        <v>13</v>
      </c>
      <c r="C14" s="31" t="str">
        <f>'all data'!C14</f>
        <v>Sheepshead</v>
      </c>
      <c r="D14" s="31" t="str">
        <f>'all data'!Q14</f>
        <v>201005194160001</v>
      </c>
      <c r="E14" s="31">
        <f>'all data'!R14</f>
        <v>356</v>
      </c>
      <c r="F14" s="31">
        <f>'all data'!S14</f>
        <v>1</v>
      </c>
      <c r="G14" s="31">
        <f>'all data'!AC14</f>
        <v>4</v>
      </c>
      <c r="H14" s="31">
        <f>'all data'!AD14</f>
        <v>2006</v>
      </c>
    </row>
    <row r="15" spans="1:8" x14ac:dyDescent="0.25">
      <c r="A15" s="31" t="str">
        <f>'all data'!A15</f>
        <v>2010</v>
      </c>
      <c r="B15" s="31">
        <f>'all data'!B15</f>
        <v>14</v>
      </c>
      <c r="C15" s="31" t="str">
        <f>'all data'!C15</f>
        <v>Sheepshead</v>
      </c>
      <c r="D15" s="31" t="str">
        <f>'all data'!Q15</f>
        <v>201005194160002</v>
      </c>
      <c r="E15" s="31">
        <f>'all data'!R15</f>
        <v>356</v>
      </c>
      <c r="F15" s="31">
        <f>'all data'!S15</f>
        <v>1</v>
      </c>
      <c r="G15" s="31">
        <f>'all data'!AC15</f>
        <v>5</v>
      </c>
      <c r="H15" s="31">
        <f>'all data'!AD15</f>
        <v>2005</v>
      </c>
    </row>
    <row r="16" spans="1:8" x14ac:dyDescent="0.25">
      <c r="A16" s="31" t="str">
        <f>'all data'!A16</f>
        <v>2010</v>
      </c>
      <c r="B16" s="31">
        <f>'all data'!B16</f>
        <v>15</v>
      </c>
      <c r="C16" s="31" t="str">
        <f>'all data'!C16</f>
        <v>Sheepshead</v>
      </c>
      <c r="D16" s="31" t="str">
        <f>'all data'!Q16</f>
        <v>201006012190001</v>
      </c>
      <c r="E16" s="31">
        <f>'all data'!R16</f>
        <v>356</v>
      </c>
      <c r="F16" s="31">
        <f>'all data'!S16</f>
        <v>1</v>
      </c>
      <c r="G16" s="31">
        <f>'all data'!AC16</f>
        <v>13</v>
      </c>
      <c r="H16" s="31">
        <f>'all data'!AD16</f>
        <v>1997</v>
      </c>
    </row>
    <row r="17" spans="1:8" x14ac:dyDescent="0.25">
      <c r="A17" s="31" t="str">
        <f>'all data'!A17</f>
        <v>2010</v>
      </c>
      <c r="B17" s="31">
        <f>'all data'!B17</f>
        <v>16</v>
      </c>
      <c r="C17" s="31" t="str">
        <f>'all data'!C17</f>
        <v>Sheepshead</v>
      </c>
      <c r="D17" s="31" t="str">
        <f>'all data'!Q17</f>
        <v>201006012192001</v>
      </c>
      <c r="E17" s="31">
        <f>'all data'!R17</f>
        <v>356</v>
      </c>
      <c r="F17" s="31">
        <f>'all data'!S17</f>
        <v>1</v>
      </c>
      <c r="G17" s="31">
        <f>'all data'!AC17</f>
        <v>4</v>
      </c>
      <c r="H17" s="31">
        <f>'all data'!AD17</f>
        <v>2006</v>
      </c>
    </row>
    <row r="18" spans="1:8" x14ac:dyDescent="0.25">
      <c r="A18" s="31" t="str">
        <f>'all data'!A18</f>
        <v>2010</v>
      </c>
      <c r="B18" s="31">
        <f>'all data'!B18</f>
        <v>17</v>
      </c>
      <c r="C18" s="31" t="str">
        <f>'all data'!C18</f>
        <v>Sheepshead</v>
      </c>
      <c r="D18" s="31" t="str">
        <f>'all data'!Q18</f>
        <v>201006054194001</v>
      </c>
      <c r="E18" s="31">
        <f>'all data'!R18</f>
        <v>356</v>
      </c>
      <c r="F18" s="31">
        <f>'all data'!S18</f>
        <v>1</v>
      </c>
      <c r="G18" s="31">
        <f>'all data'!AC18</f>
        <v>13</v>
      </c>
      <c r="H18" s="31">
        <f>'all data'!AD18</f>
        <v>1997</v>
      </c>
    </row>
    <row r="19" spans="1:8" x14ac:dyDescent="0.25">
      <c r="A19" s="31" t="str">
        <f>'all data'!A19</f>
        <v>2010</v>
      </c>
      <c r="B19" s="31">
        <f>'all data'!B19</f>
        <v>18</v>
      </c>
      <c r="C19" s="31" t="str">
        <f>'all data'!C19</f>
        <v>Sheepshead</v>
      </c>
      <c r="D19" s="31" t="str">
        <f>'all data'!Q19</f>
        <v>201006244214001</v>
      </c>
      <c r="E19" s="31">
        <f>'all data'!R19</f>
        <v>356</v>
      </c>
      <c r="F19" s="31">
        <f>'all data'!S19</f>
        <v>1</v>
      </c>
      <c r="G19" s="31">
        <f>'all data'!AC19</f>
        <v>5</v>
      </c>
      <c r="H19" s="31">
        <f>'all data'!AD19</f>
        <v>2005</v>
      </c>
    </row>
    <row r="20" spans="1:8" x14ac:dyDescent="0.25">
      <c r="A20" s="31" t="str">
        <f>'all data'!A20</f>
        <v>2010</v>
      </c>
      <c r="B20" s="31">
        <f>'all data'!B20</f>
        <v>19</v>
      </c>
      <c r="C20" s="31" t="str">
        <f>'all data'!C20</f>
        <v>Sheepshead</v>
      </c>
      <c r="D20" s="31" t="str">
        <f>'all data'!Q20</f>
        <v>201006244214002</v>
      </c>
      <c r="E20" s="31">
        <f>'all data'!R20</f>
        <v>356</v>
      </c>
      <c r="F20" s="31">
        <f>'all data'!S20</f>
        <v>1</v>
      </c>
      <c r="G20" s="31" t="str">
        <f>'all data'!AC20</f>
        <v/>
      </c>
      <c r="H20" s="31" t="str">
        <f>'all data'!AD20</f>
        <v/>
      </c>
    </row>
    <row r="21" spans="1:8" x14ac:dyDescent="0.25">
      <c r="A21" s="31" t="str">
        <f>'all data'!A21</f>
        <v>2010</v>
      </c>
      <c r="B21" s="31">
        <f>'all data'!B21</f>
        <v>20</v>
      </c>
      <c r="C21" s="31" t="str">
        <f>'all data'!C21</f>
        <v>Sheepshead</v>
      </c>
      <c r="D21" s="31" t="str">
        <f>'all data'!Q21</f>
        <v>201006244214003</v>
      </c>
      <c r="E21" s="31">
        <f>'all data'!R21</f>
        <v>356</v>
      </c>
      <c r="F21" s="31">
        <f>'all data'!S21</f>
        <v>1</v>
      </c>
      <c r="G21" s="31">
        <f>'all data'!AC21</f>
        <v>6</v>
      </c>
      <c r="H21" s="31">
        <f>'all data'!AD21</f>
        <v>2004</v>
      </c>
    </row>
    <row r="22" spans="1:8" x14ac:dyDescent="0.25">
      <c r="A22" s="31" t="str">
        <f>'all data'!A22</f>
        <v>2010</v>
      </c>
      <c r="B22" s="31">
        <f>'all data'!B22</f>
        <v>21</v>
      </c>
      <c r="C22" s="31" t="str">
        <f>'all data'!C22</f>
        <v>Sheepshead</v>
      </c>
      <c r="D22" s="31" t="str">
        <f>'all data'!Q22</f>
        <v>201006244214004</v>
      </c>
      <c r="E22" s="31">
        <f>'all data'!R22</f>
        <v>356</v>
      </c>
      <c r="F22" s="31">
        <f>'all data'!S22</f>
        <v>1</v>
      </c>
      <c r="G22" s="31">
        <f>'all data'!AC22</f>
        <v>12</v>
      </c>
      <c r="H22" s="31">
        <f>'all data'!AD22</f>
        <v>1998</v>
      </c>
    </row>
    <row r="23" spans="1:8" x14ac:dyDescent="0.25">
      <c r="A23" s="31" t="str">
        <f>'all data'!A23</f>
        <v>2010</v>
      </c>
      <c r="B23" s="31">
        <f>'all data'!B23</f>
        <v>22</v>
      </c>
      <c r="C23" s="31" t="str">
        <f>'all data'!C23</f>
        <v>Sheepshead</v>
      </c>
      <c r="D23" s="31" t="str">
        <f>'all data'!Q23</f>
        <v>201006244214005</v>
      </c>
      <c r="E23" s="31">
        <f>'all data'!R23</f>
        <v>356</v>
      </c>
      <c r="F23" s="31">
        <f>'all data'!S23</f>
        <v>1</v>
      </c>
      <c r="G23" s="31">
        <f>'all data'!AC23</f>
        <v>4</v>
      </c>
      <c r="H23" s="31">
        <f>'all data'!AD23</f>
        <v>2006</v>
      </c>
    </row>
    <row r="24" spans="1:8" x14ac:dyDescent="0.25">
      <c r="A24" s="31" t="str">
        <f>'all data'!A24</f>
        <v>2010</v>
      </c>
      <c r="B24" s="31">
        <f>'all data'!B24</f>
        <v>23</v>
      </c>
      <c r="C24" s="31" t="str">
        <f>'all data'!C24</f>
        <v>Sheepshead</v>
      </c>
      <c r="D24" s="31" t="str">
        <f>'all data'!Q24</f>
        <v>201006244214006</v>
      </c>
      <c r="E24" s="31">
        <f>'all data'!R24</f>
        <v>356</v>
      </c>
      <c r="F24" s="31">
        <f>'all data'!S24</f>
        <v>1</v>
      </c>
      <c r="G24" s="31">
        <f>'all data'!AC24</f>
        <v>9</v>
      </c>
      <c r="H24" s="31">
        <f>'all data'!AD24</f>
        <v>2001</v>
      </c>
    </row>
    <row r="25" spans="1:8" x14ac:dyDescent="0.25">
      <c r="A25" s="31" t="str">
        <f>'all data'!A25</f>
        <v>2010</v>
      </c>
      <c r="B25" s="31">
        <f>'all data'!B25</f>
        <v>24</v>
      </c>
      <c r="C25" s="31" t="str">
        <f>'all data'!C25</f>
        <v>Sheepshead</v>
      </c>
      <c r="D25" s="31" t="str">
        <f>'all data'!Q25</f>
        <v>201006244214007</v>
      </c>
      <c r="E25" s="31">
        <f>'all data'!R25</f>
        <v>356</v>
      </c>
      <c r="F25" s="31">
        <f>'all data'!S25</f>
        <v>1</v>
      </c>
      <c r="G25" s="31">
        <f>'all data'!AC25</f>
        <v>16</v>
      </c>
      <c r="H25" s="31">
        <f>'all data'!AD25</f>
        <v>1994</v>
      </c>
    </row>
    <row r="26" spans="1:8" x14ac:dyDescent="0.25">
      <c r="A26" s="31" t="str">
        <f>'all data'!A26</f>
        <v>2010</v>
      </c>
      <c r="B26" s="31">
        <f>'all data'!B26</f>
        <v>25</v>
      </c>
      <c r="C26" s="31" t="str">
        <f>'all data'!C26</f>
        <v>Sheepshead</v>
      </c>
      <c r="D26" s="31" t="str">
        <f>'all data'!Q26</f>
        <v>201007062282001</v>
      </c>
      <c r="E26" s="31">
        <f>'all data'!R26</f>
        <v>356</v>
      </c>
      <c r="F26" s="31">
        <f>'all data'!S26</f>
        <v>1</v>
      </c>
      <c r="G26" s="31">
        <f>'all data'!AC26</f>
        <v>2</v>
      </c>
      <c r="H26" s="31">
        <f>'all data'!AD26</f>
        <v>2008</v>
      </c>
    </row>
    <row r="27" spans="1:8" x14ac:dyDescent="0.25">
      <c r="A27" s="31" t="str">
        <f>'all data'!A27</f>
        <v>2010</v>
      </c>
      <c r="B27" s="31">
        <f>'all data'!B27</f>
        <v>26</v>
      </c>
      <c r="C27" s="31" t="str">
        <f>'all data'!C27</f>
        <v>Sheepshead</v>
      </c>
      <c r="D27" s="31" t="str">
        <f>'all data'!Q27</f>
        <v>201007062282002</v>
      </c>
      <c r="E27" s="31">
        <f>'all data'!R27</f>
        <v>356</v>
      </c>
      <c r="F27" s="31">
        <f>'all data'!S27</f>
        <v>1</v>
      </c>
      <c r="G27" s="31">
        <f>'all data'!AC27</f>
        <v>3</v>
      </c>
      <c r="H27" s="31">
        <f>'all data'!AD27</f>
        <v>2007</v>
      </c>
    </row>
    <row r="28" spans="1:8" x14ac:dyDescent="0.25">
      <c r="A28" s="31" t="str">
        <f>'all data'!A28</f>
        <v>2010</v>
      </c>
      <c r="B28" s="31">
        <f>'all data'!B28</f>
        <v>27</v>
      </c>
      <c r="C28" s="31" t="str">
        <f>'all data'!C28</f>
        <v>Sheepshead</v>
      </c>
      <c r="D28" s="31" t="str">
        <f>'all data'!Q28</f>
        <v>201007062282003</v>
      </c>
      <c r="E28" s="31">
        <f>'all data'!R28</f>
        <v>356</v>
      </c>
      <c r="F28" s="31">
        <f>'all data'!S28</f>
        <v>1</v>
      </c>
      <c r="G28" s="31">
        <f>'all data'!AC28</f>
        <v>3</v>
      </c>
      <c r="H28" s="31">
        <f>'all data'!AD28</f>
        <v>2007</v>
      </c>
    </row>
    <row r="29" spans="1:8" x14ac:dyDescent="0.25">
      <c r="A29" s="31" t="str">
        <f>'all data'!A29</f>
        <v>2010</v>
      </c>
      <c r="B29" s="31">
        <f>'all data'!B29</f>
        <v>28</v>
      </c>
      <c r="C29" s="31" t="str">
        <f>'all data'!C29</f>
        <v>Sheepshead</v>
      </c>
      <c r="D29" s="31" t="str">
        <f>'all data'!Q29</f>
        <v>201007080201001</v>
      </c>
      <c r="E29" s="31">
        <f>'all data'!R29</f>
        <v>356</v>
      </c>
      <c r="F29" s="31">
        <f>'all data'!S29</f>
        <v>1</v>
      </c>
      <c r="G29" s="31">
        <f>'all data'!AC29</f>
        <v>13</v>
      </c>
      <c r="H29" s="31">
        <f>'all data'!AD29</f>
        <v>1997</v>
      </c>
    </row>
    <row r="30" spans="1:8" x14ac:dyDescent="0.25">
      <c r="A30" s="31" t="str">
        <f>'all data'!A30</f>
        <v>2010</v>
      </c>
      <c r="B30" s="31">
        <f>'all data'!B30</f>
        <v>29</v>
      </c>
      <c r="C30" s="31" t="str">
        <f>'all data'!C30</f>
        <v>Sheepshead</v>
      </c>
      <c r="D30" s="31" t="str">
        <f>'all data'!Q30</f>
        <v>201007080201002</v>
      </c>
      <c r="E30" s="31">
        <f>'all data'!R30</f>
        <v>356</v>
      </c>
      <c r="F30" s="31">
        <f>'all data'!S30</f>
        <v>1</v>
      </c>
      <c r="G30" s="31">
        <f>'all data'!AC30</f>
        <v>14</v>
      </c>
      <c r="H30" s="31">
        <f>'all data'!AD30</f>
        <v>1996</v>
      </c>
    </row>
    <row r="31" spans="1:8" x14ac:dyDescent="0.25">
      <c r="A31" s="31" t="str">
        <f>'all data'!A31</f>
        <v>2010</v>
      </c>
      <c r="B31" s="31">
        <f>'all data'!B31</f>
        <v>30</v>
      </c>
      <c r="C31" s="31" t="str">
        <f>'all data'!C31</f>
        <v>Sheepshead</v>
      </c>
      <c r="D31" s="31" t="str">
        <f>'all data'!Q31</f>
        <v>201007080201003</v>
      </c>
      <c r="E31" s="31">
        <f>'all data'!R31</f>
        <v>356</v>
      </c>
      <c r="F31" s="31">
        <f>'all data'!S31</f>
        <v>1</v>
      </c>
      <c r="G31" s="31">
        <f>'all data'!AC31</f>
        <v>9</v>
      </c>
      <c r="H31" s="31">
        <f>'all data'!AD31</f>
        <v>2001</v>
      </c>
    </row>
    <row r="32" spans="1:8" x14ac:dyDescent="0.25">
      <c r="A32" s="31" t="str">
        <f>'all data'!A32</f>
        <v>2010</v>
      </c>
      <c r="B32" s="31">
        <f>'all data'!B32</f>
        <v>31</v>
      </c>
      <c r="C32" s="31" t="str">
        <f>'all data'!C32</f>
        <v>Sheepshead</v>
      </c>
      <c r="D32" s="31" t="str">
        <f>'all data'!Q32</f>
        <v>201007080201004</v>
      </c>
      <c r="E32" s="31">
        <f>'all data'!R32</f>
        <v>356</v>
      </c>
      <c r="F32" s="31">
        <f>'all data'!S32</f>
        <v>1</v>
      </c>
      <c r="G32" s="31">
        <f>'all data'!AC32</f>
        <v>4</v>
      </c>
      <c r="H32" s="31">
        <f>'all data'!AD32</f>
        <v>2006</v>
      </c>
    </row>
    <row r="33" spans="1:8" x14ac:dyDescent="0.25">
      <c r="A33" s="31" t="str">
        <f>'all data'!A33</f>
        <v>2010</v>
      </c>
      <c r="B33" s="31">
        <f>'all data'!B33</f>
        <v>32</v>
      </c>
      <c r="C33" s="31" t="str">
        <f>'all data'!C33</f>
        <v>Sheepshead</v>
      </c>
      <c r="D33" s="31" t="str">
        <f>'all data'!Q33</f>
        <v>201007080200001</v>
      </c>
      <c r="E33" s="31">
        <f>'all data'!R33</f>
        <v>356</v>
      </c>
      <c r="F33" s="31">
        <f>'all data'!S33</f>
        <v>1</v>
      </c>
      <c r="G33" s="31">
        <f>'all data'!AC33</f>
        <v>13</v>
      </c>
      <c r="H33" s="31">
        <f>'all data'!AD33</f>
        <v>1997</v>
      </c>
    </row>
    <row r="34" spans="1:8" x14ac:dyDescent="0.25">
      <c r="A34" s="31" t="str">
        <f>'all data'!A34</f>
        <v>2010</v>
      </c>
      <c r="B34" s="31">
        <f>'all data'!B34</f>
        <v>33</v>
      </c>
      <c r="C34" s="31" t="str">
        <f>'all data'!C34</f>
        <v>Sheepshead</v>
      </c>
      <c r="D34" s="31" t="str">
        <f>'all data'!Q34</f>
        <v>201007080200002</v>
      </c>
      <c r="E34" s="31">
        <f>'all data'!R34</f>
        <v>356</v>
      </c>
      <c r="F34" s="31">
        <f>'all data'!S34</f>
        <v>1</v>
      </c>
      <c r="G34" s="31">
        <f>'all data'!AC34</f>
        <v>13</v>
      </c>
      <c r="H34" s="31">
        <f>'all data'!AD34</f>
        <v>1997</v>
      </c>
    </row>
    <row r="35" spans="1:8" x14ac:dyDescent="0.25">
      <c r="A35" s="31" t="str">
        <f>'all data'!A35</f>
        <v>2010</v>
      </c>
      <c r="B35" s="31">
        <f>'all data'!B35</f>
        <v>34</v>
      </c>
      <c r="C35" s="31" t="str">
        <f>'all data'!C35</f>
        <v>Sheepshead</v>
      </c>
      <c r="D35" s="31" t="str">
        <f>'all data'!Q35</f>
        <v>201007080200003</v>
      </c>
      <c r="E35" s="31">
        <f>'all data'!R35</f>
        <v>356</v>
      </c>
      <c r="F35" s="31">
        <f>'all data'!S35</f>
        <v>1</v>
      </c>
      <c r="G35" s="31">
        <f>'all data'!AC35</f>
        <v>8</v>
      </c>
      <c r="H35" s="31">
        <f>'all data'!AD35</f>
        <v>2002</v>
      </c>
    </row>
    <row r="36" spans="1:8" x14ac:dyDescent="0.25">
      <c r="A36" s="31" t="str">
        <f>'all data'!A36</f>
        <v>2010</v>
      </c>
      <c r="B36" s="31">
        <f>'all data'!B36</f>
        <v>35</v>
      </c>
      <c r="C36" s="31" t="str">
        <f>'all data'!C36</f>
        <v>Sheepshead</v>
      </c>
      <c r="D36" s="31" t="str">
        <f>'all data'!Q36</f>
        <v>201007080200004</v>
      </c>
      <c r="E36" s="31">
        <f>'all data'!R36</f>
        <v>356</v>
      </c>
      <c r="F36" s="31">
        <f>'all data'!S36</f>
        <v>1</v>
      </c>
      <c r="G36" s="31">
        <f>'all data'!AC36</f>
        <v>8</v>
      </c>
      <c r="H36" s="31">
        <f>'all data'!AD36</f>
        <v>2002</v>
      </c>
    </row>
    <row r="37" spans="1:8" x14ac:dyDescent="0.25">
      <c r="A37" s="31" t="str">
        <f>'all data'!A37</f>
        <v>2010</v>
      </c>
      <c r="B37" s="31">
        <f>'all data'!B37</f>
        <v>36</v>
      </c>
      <c r="C37" s="31" t="str">
        <f>'all data'!C37</f>
        <v>Sheepshead</v>
      </c>
      <c r="D37" s="31" t="str">
        <f>'all data'!Q37</f>
        <v>201007224233001</v>
      </c>
      <c r="E37" s="31">
        <f>'all data'!R37</f>
        <v>356</v>
      </c>
      <c r="F37" s="31">
        <f>'all data'!S37</f>
        <v>1</v>
      </c>
      <c r="G37" s="31">
        <f>'all data'!AC37</f>
        <v>28</v>
      </c>
      <c r="H37" s="31">
        <f>'all data'!AD37</f>
        <v>1982</v>
      </c>
    </row>
    <row r="38" spans="1:8" x14ac:dyDescent="0.25">
      <c r="A38" s="31" t="str">
        <f>'all data'!A38</f>
        <v>2010</v>
      </c>
      <c r="B38" s="31">
        <f>'all data'!B38</f>
        <v>37</v>
      </c>
      <c r="C38" s="31" t="str">
        <f>'all data'!C38</f>
        <v>Sheepshead</v>
      </c>
      <c r="D38" s="31" t="str">
        <f>'all data'!Q38</f>
        <v>201007224233002</v>
      </c>
      <c r="E38" s="31">
        <f>'all data'!R38</f>
        <v>356</v>
      </c>
      <c r="F38" s="31">
        <f>'all data'!S38</f>
        <v>1</v>
      </c>
      <c r="G38" s="31">
        <f>'all data'!AC38</f>
        <v>14</v>
      </c>
      <c r="H38" s="31">
        <f>'all data'!AD38</f>
        <v>1996</v>
      </c>
    </row>
    <row r="39" spans="1:8" x14ac:dyDescent="0.25">
      <c r="A39" s="31" t="str">
        <f>'all data'!A39</f>
        <v>2010</v>
      </c>
      <c r="B39" s="31">
        <f>'all data'!B39</f>
        <v>38</v>
      </c>
      <c r="C39" s="31" t="str">
        <f>'all data'!C39</f>
        <v>Sheepshead</v>
      </c>
      <c r="D39" s="31" t="str">
        <f>'all data'!Q39</f>
        <v>201007284242001</v>
      </c>
      <c r="E39" s="31">
        <f>'all data'!R39</f>
        <v>356</v>
      </c>
      <c r="F39" s="31">
        <f>'all data'!S39</f>
        <v>1</v>
      </c>
      <c r="G39" s="31">
        <f>'all data'!AC39</f>
        <v>13</v>
      </c>
      <c r="H39" s="31">
        <f>'all data'!AD39</f>
        <v>1997</v>
      </c>
    </row>
    <row r="40" spans="1:8" x14ac:dyDescent="0.25">
      <c r="A40" s="31" t="str">
        <f>'all data'!A40</f>
        <v>2010</v>
      </c>
      <c r="B40" s="31">
        <f>'all data'!B40</f>
        <v>39</v>
      </c>
      <c r="C40" s="31" t="str">
        <f>'all data'!C40</f>
        <v>Sheepshead</v>
      </c>
      <c r="D40" s="31" t="str">
        <f>'all data'!Q40</f>
        <v>201007284242002</v>
      </c>
      <c r="E40" s="31">
        <f>'all data'!R40</f>
        <v>356</v>
      </c>
      <c r="F40" s="31">
        <f>'all data'!S40</f>
        <v>1</v>
      </c>
      <c r="G40" s="31" t="str">
        <f>'all data'!AC40</f>
        <v/>
      </c>
      <c r="H40" s="31" t="str">
        <f>'all data'!AD40</f>
        <v/>
      </c>
    </row>
    <row r="41" spans="1:8" x14ac:dyDescent="0.25">
      <c r="A41" s="31" t="str">
        <f>'all data'!A41</f>
        <v>2010</v>
      </c>
      <c r="B41" s="31">
        <f>'all data'!B41</f>
        <v>40</v>
      </c>
      <c r="C41" s="31" t="str">
        <f>'all data'!C41</f>
        <v>Sheepshead</v>
      </c>
      <c r="D41" s="31" t="str">
        <f>'all data'!Q41</f>
        <v>201007284242003</v>
      </c>
      <c r="E41" s="31">
        <f>'all data'!R41</f>
        <v>356</v>
      </c>
      <c r="F41" s="31">
        <f>'all data'!S41</f>
        <v>1</v>
      </c>
      <c r="G41" s="31" t="str">
        <f>'all data'!AC41</f>
        <v/>
      </c>
      <c r="H41" s="31" t="str">
        <f>'all data'!AD41</f>
        <v/>
      </c>
    </row>
    <row r="42" spans="1:8" x14ac:dyDescent="0.25">
      <c r="A42" s="31" t="str">
        <f>'all data'!A42</f>
        <v>2010</v>
      </c>
      <c r="B42" s="31">
        <f>'all data'!B42</f>
        <v>41</v>
      </c>
      <c r="C42" s="31" t="str">
        <f>'all data'!C42</f>
        <v>Sheepshead</v>
      </c>
      <c r="D42" s="31" t="str">
        <f>'all data'!Q42</f>
        <v>201007284242004</v>
      </c>
      <c r="E42" s="31">
        <f>'all data'!R42</f>
        <v>356</v>
      </c>
      <c r="F42" s="31">
        <f>'all data'!S42</f>
        <v>1</v>
      </c>
      <c r="G42" s="31">
        <f>'all data'!AC42</f>
        <v>3</v>
      </c>
      <c r="H42" s="31">
        <f>'all data'!AD42</f>
        <v>2007</v>
      </c>
    </row>
    <row r="43" spans="1:8" x14ac:dyDescent="0.25">
      <c r="A43" s="31" t="str">
        <f>'all data'!A43</f>
        <v>2010</v>
      </c>
      <c r="B43" s="31">
        <f>'all data'!B43</f>
        <v>42</v>
      </c>
      <c r="C43" s="31" t="str">
        <f>'all data'!C43</f>
        <v>Sheepshead</v>
      </c>
      <c r="D43" s="31" t="str">
        <f>'all data'!Q43</f>
        <v>201007274247001</v>
      </c>
      <c r="E43" s="31">
        <f>'all data'!R43</f>
        <v>356</v>
      </c>
      <c r="F43" s="31">
        <f>'all data'!S43</f>
        <v>1</v>
      </c>
      <c r="G43" s="31">
        <f>'all data'!AC43</f>
        <v>3</v>
      </c>
      <c r="H43" s="31">
        <f>'all data'!AD43</f>
        <v>2007</v>
      </c>
    </row>
    <row r="44" spans="1:8" x14ac:dyDescent="0.25">
      <c r="A44" s="31" t="str">
        <f>'all data'!A44</f>
        <v>2010</v>
      </c>
      <c r="B44" s="31">
        <f>'all data'!B44</f>
        <v>43</v>
      </c>
      <c r="C44" s="31" t="str">
        <f>'all data'!C44</f>
        <v>Sheepshead</v>
      </c>
      <c r="D44" s="31" t="str">
        <f>'all data'!Q44</f>
        <v>201008034252001</v>
      </c>
      <c r="E44" s="31">
        <f>'all data'!R44</f>
        <v>356</v>
      </c>
      <c r="F44" s="31">
        <f>'all data'!S44</f>
        <v>6</v>
      </c>
      <c r="G44" s="31" t="str">
        <f>'all data'!AC44</f>
        <v/>
      </c>
      <c r="H44" s="31" t="str">
        <f>'all data'!AD44</f>
        <v/>
      </c>
    </row>
    <row r="45" spans="1:8" x14ac:dyDescent="0.25">
      <c r="A45" s="31" t="str">
        <f>'all data'!A45</f>
        <v>2010</v>
      </c>
      <c r="B45" s="31">
        <f>'all data'!B45</f>
        <v>44</v>
      </c>
      <c r="C45" s="31" t="str">
        <f>'all data'!C45</f>
        <v>Sheepshead</v>
      </c>
      <c r="D45" s="31" t="str">
        <f>'all data'!Q45</f>
        <v>201008034252002</v>
      </c>
      <c r="E45" s="31">
        <f>'all data'!R45</f>
        <v>356</v>
      </c>
      <c r="F45" s="31">
        <f>'all data'!S45</f>
        <v>1</v>
      </c>
      <c r="G45" s="31">
        <f>'all data'!AC45</f>
        <v>4</v>
      </c>
      <c r="H45" s="31">
        <f>'all data'!AD45</f>
        <v>2006</v>
      </c>
    </row>
    <row r="46" spans="1:8" x14ac:dyDescent="0.25">
      <c r="A46" s="31" t="str">
        <f>'all data'!A46</f>
        <v>2010</v>
      </c>
      <c r="B46" s="31">
        <f>'all data'!B46</f>
        <v>45</v>
      </c>
      <c r="C46" s="31" t="str">
        <f>'all data'!C46</f>
        <v>Sheepshead</v>
      </c>
      <c r="D46" s="31" t="str">
        <f>'all data'!Q46</f>
        <v>201008064261001</v>
      </c>
      <c r="E46" s="31">
        <f>'all data'!R46</f>
        <v>356</v>
      </c>
      <c r="F46" s="31">
        <f>'all data'!S46</f>
        <v>1</v>
      </c>
      <c r="G46" s="31">
        <f>'all data'!AC46</f>
        <v>4</v>
      </c>
      <c r="H46" s="31">
        <f>'all data'!AD46</f>
        <v>2006</v>
      </c>
    </row>
    <row r="47" spans="1:8" x14ac:dyDescent="0.25">
      <c r="A47" s="31" t="str">
        <f>'all data'!A47</f>
        <v>2010</v>
      </c>
      <c r="B47" s="31">
        <f>'all data'!B47</f>
        <v>46</v>
      </c>
      <c r="C47" s="31" t="str">
        <f>'all data'!C47</f>
        <v>Sheepshead</v>
      </c>
      <c r="D47" s="31" t="str">
        <f>'all data'!Q47</f>
        <v>201008064261002</v>
      </c>
      <c r="E47" s="31">
        <f>'all data'!R47</f>
        <v>356</v>
      </c>
      <c r="F47" s="31">
        <f>'all data'!S47</f>
        <v>1</v>
      </c>
      <c r="G47" s="31">
        <f>'all data'!AC47</f>
        <v>17</v>
      </c>
      <c r="H47" s="31">
        <f>'all data'!AD47</f>
        <v>1993</v>
      </c>
    </row>
    <row r="48" spans="1:8" x14ac:dyDescent="0.25">
      <c r="A48" s="31" t="str">
        <f>'all data'!A48</f>
        <v>2010</v>
      </c>
      <c r="B48" s="31">
        <f>'all data'!B48</f>
        <v>47</v>
      </c>
      <c r="C48" s="31" t="str">
        <f>'all data'!C48</f>
        <v>Sheepshead</v>
      </c>
      <c r="D48" s="31" t="str">
        <f>'all data'!Q48</f>
        <v>201008104265001</v>
      </c>
      <c r="E48" s="31">
        <f>'all data'!R48</f>
        <v>356</v>
      </c>
      <c r="F48" s="31">
        <f>'all data'!S48</f>
        <v>1</v>
      </c>
      <c r="G48" s="31">
        <f>'all data'!AC48</f>
        <v>8</v>
      </c>
      <c r="H48" s="31">
        <f>'all data'!AD48</f>
        <v>2002</v>
      </c>
    </row>
    <row r="49" spans="1:8" x14ac:dyDescent="0.25">
      <c r="A49" s="31" t="str">
        <f>'all data'!A49</f>
        <v>2010</v>
      </c>
      <c r="B49" s="31">
        <f>'all data'!B49</f>
        <v>48</v>
      </c>
      <c r="C49" s="31" t="str">
        <f>'all data'!C49</f>
        <v>Sheepshead</v>
      </c>
      <c r="D49" s="31" t="str">
        <f>'all data'!Q49</f>
        <v>201008174273001</v>
      </c>
      <c r="E49" s="31">
        <f>'all data'!R49</f>
        <v>356</v>
      </c>
      <c r="F49" s="31">
        <f>'all data'!S49</f>
        <v>1</v>
      </c>
      <c r="G49" s="31" t="str">
        <f>'all data'!AC49</f>
        <v/>
      </c>
      <c r="H49" s="31" t="str">
        <f>'all data'!AD49</f>
        <v/>
      </c>
    </row>
    <row r="50" spans="1:8" x14ac:dyDescent="0.25">
      <c r="A50" s="31" t="str">
        <f>'all data'!A50</f>
        <v>2010</v>
      </c>
      <c r="B50" s="31">
        <f>'all data'!B50</f>
        <v>49</v>
      </c>
      <c r="C50" s="31" t="str">
        <f>'all data'!C50</f>
        <v>Sheepshead</v>
      </c>
      <c r="D50" s="31" t="str">
        <f>'all data'!Q50</f>
        <v>201008200250001</v>
      </c>
      <c r="E50" s="31">
        <f>'all data'!R50</f>
        <v>356</v>
      </c>
      <c r="F50" s="31">
        <f>'all data'!S50</f>
        <v>1</v>
      </c>
      <c r="G50" s="31" t="str">
        <f>'all data'!AC50</f>
        <v/>
      </c>
      <c r="H50" s="31" t="str">
        <f>'all data'!AD50</f>
        <v/>
      </c>
    </row>
    <row r="51" spans="1:8" x14ac:dyDescent="0.25">
      <c r="A51" s="31" t="str">
        <f>'all data'!A51</f>
        <v>2010</v>
      </c>
      <c r="B51" s="31">
        <f>'all data'!B51</f>
        <v>50</v>
      </c>
      <c r="C51" s="31" t="str">
        <f>'all data'!C51</f>
        <v>Sheepshead</v>
      </c>
      <c r="D51" s="31" t="str">
        <f>'all data'!Q51</f>
        <v>201009152404001</v>
      </c>
      <c r="E51" s="31">
        <f>'all data'!R51</f>
        <v>356</v>
      </c>
      <c r="F51" s="31">
        <f>'all data'!S51</f>
        <v>1</v>
      </c>
      <c r="G51" s="31">
        <f>'all data'!AC51</f>
        <v>4</v>
      </c>
      <c r="H51" s="31">
        <f>'all data'!AD51</f>
        <v>2006</v>
      </c>
    </row>
    <row r="52" spans="1:8" x14ac:dyDescent="0.25">
      <c r="A52" s="31" t="str">
        <f>'all data'!A52</f>
        <v>2010</v>
      </c>
      <c r="B52" s="31">
        <f>'all data'!B52</f>
        <v>51</v>
      </c>
      <c r="C52" s="31" t="str">
        <f>'all data'!C52</f>
        <v>Sheepshead</v>
      </c>
      <c r="D52" s="31" t="str">
        <f>'all data'!Q52</f>
        <v>201008300253001</v>
      </c>
      <c r="E52" s="31">
        <f>'all data'!R52</f>
        <v>356</v>
      </c>
      <c r="F52" s="31">
        <f>'all data'!S52</f>
        <v>1</v>
      </c>
      <c r="G52" s="31">
        <f>'all data'!AC52</f>
        <v>9</v>
      </c>
      <c r="H52" s="31">
        <f>'all data'!AD52</f>
        <v>2001</v>
      </c>
    </row>
    <row r="53" spans="1:8" x14ac:dyDescent="0.25">
      <c r="A53" s="31" t="str">
        <f>'all data'!A53</f>
        <v>2010</v>
      </c>
      <c r="B53" s="31">
        <f>'all data'!B53</f>
        <v>52</v>
      </c>
      <c r="C53" s="31" t="str">
        <f>'all data'!C53</f>
        <v>Sheepshead</v>
      </c>
      <c r="D53" s="31" t="str">
        <f>'all data'!Q53</f>
        <v>201008300253002</v>
      </c>
      <c r="E53" s="31">
        <f>'all data'!R53</f>
        <v>356</v>
      </c>
      <c r="F53" s="31">
        <f>'all data'!S53</f>
        <v>1</v>
      </c>
      <c r="G53" s="31">
        <f>'all data'!AC53</f>
        <v>18</v>
      </c>
      <c r="H53" s="31">
        <f>'all data'!AD53</f>
        <v>1992</v>
      </c>
    </row>
    <row r="54" spans="1:8" x14ac:dyDescent="0.25">
      <c r="A54" s="31" t="str">
        <f>'all data'!A54</f>
        <v>2010</v>
      </c>
      <c r="B54" s="31">
        <f>'all data'!B54</f>
        <v>53</v>
      </c>
      <c r="C54" s="31" t="str">
        <f>'all data'!C54</f>
        <v>Sheepshead</v>
      </c>
      <c r="D54" s="31" t="str">
        <f>'all data'!Q54</f>
        <v>201008300253003</v>
      </c>
      <c r="E54" s="31">
        <f>'all data'!R54</f>
        <v>356</v>
      </c>
      <c r="F54" s="31">
        <f>'all data'!S54</f>
        <v>1</v>
      </c>
      <c r="G54" s="31">
        <f>'all data'!AC54</f>
        <v>13</v>
      </c>
      <c r="H54" s="31">
        <f>'all data'!AD54</f>
        <v>1997</v>
      </c>
    </row>
    <row r="55" spans="1:8" x14ac:dyDescent="0.25">
      <c r="A55" s="31" t="str">
        <f>'all data'!A55</f>
        <v>2010</v>
      </c>
      <c r="B55" s="31">
        <f>'all data'!B55</f>
        <v>54</v>
      </c>
      <c r="C55" s="31" t="str">
        <f>'all data'!C55</f>
        <v>Sheepshead</v>
      </c>
      <c r="D55" s="31" t="str">
        <f>'all data'!Q55</f>
        <v>201008300261001</v>
      </c>
      <c r="E55" s="31">
        <f>'all data'!R55</f>
        <v>356</v>
      </c>
      <c r="F55" s="31">
        <f>'all data'!S55</f>
        <v>1</v>
      </c>
      <c r="G55" s="31">
        <f>'all data'!AC55</f>
        <v>20</v>
      </c>
      <c r="H55" s="31">
        <f>'all data'!AD55</f>
        <v>1990</v>
      </c>
    </row>
    <row r="56" spans="1:8" x14ac:dyDescent="0.25">
      <c r="A56" s="31" t="str">
        <f>'all data'!A56</f>
        <v>2010</v>
      </c>
      <c r="B56" s="31">
        <f>'all data'!B56</f>
        <v>55</v>
      </c>
      <c r="C56" s="31" t="str">
        <f>'all data'!C56</f>
        <v>Sheepshead</v>
      </c>
      <c r="D56" s="31" t="str">
        <f>'all data'!Q56</f>
        <v>201008312385001</v>
      </c>
      <c r="E56" s="31">
        <f>'all data'!R56</f>
        <v>356</v>
      </c>
      <c r="F56" s="31">
        <f>'all data'!S56</f>
        <v>1</v>
      </c>
      <c r="G56" s="31">
        <f>'all data'!AC56</f>
        <v>18</v>
      </c>
      <c r="H56" s="31">
        <f>'all data'!AD56</f>
        <v>1992</v>
      </c>
    </row>
    <row r="57" spans="1:8" x14ac:dyDescent="0.25">
      <c r="A57" s="31" t="str">
        <f>'all data'!A57</f>
        <v>2010</v>
      </c>
      <c r="B57" s="31">
        <f>'all data'!B57</f>
        <v>56</v>
      </c>
      <c r="C57" s="31" t="str">
        <f>'all data'!C57</f>
        <v>Sheepshead</v>
      </c>
      <c r="D57" s="31" t="str">
        <f>'all data'!Q57</f>
        <v>201008312385002</v>
      </c>
      <c r="E57" s="31">
        <f>'all data'!R57</f>
        <v>356</v>
      </c>
      <c r="F57" s="31">
        <f>'all data'!S57</f>
        <v>1</v>
      </c>
      <c r="G57" s="31">
        <f>'all data'!AC57</f>
        <v>20</v>
      </c>
      <c r="H57" s="31">
        <f>'all data'!AD57</f>
        <v>1990</v>
      </c>
    </row>
    <row r="58" spans="1:8" x14ac:dyDescent="0.25">
      <c r="A58" s="31" t="str">
        <f>'all data'!A58</f>
        <v>2010</v>
      </c>
      <c r="B58" s="31">
        <f>'all data'!B58</f>
        <v>57</v>
      </c>
      <c r="C58" s="31" t="str">
        <f>'all data'!C58</f>
        <v>Sheepshead</v>
      </c>
      <c r="D58" s="31" t="str">
        <f>'all data'!Q58</f>
        <v>201008312386001</v>
      </c>
      <c r="E58" s="31">
        <f>'all data'!R58</f>
        <v>356</v>
      </c>
      <c r="F58" s="31">
        <f>'all data'!S58</f>
        <v>1</v>
      </c>
      <c r="G58" s="31">
        <f>'all data'!AC58</f>
        <v>22</v>
      </c>
      <c r="H58" s="31">
        <f>'all data'!AD58</f>
        <v>1988</v>
      </c>
    </row>
    <row r="59" spans="1:8" x14ac:dyDescent="0.25">
      <c r="A59" s="31" t="str">
        <f>'all data'!A59</f>
        <v>2010</v>
      </c>
      <c r="B59" s="31">
        <f>'all data'!B59</f>
        <v>58</v>
      </c>
      <c r="C59" s="31" t="str">
        <f>'all data'!C59</f>
        <v>Sheepshead</v>
      </c>
      <c r="D59" s="31" t="str">
        <f>'all data'!Q59</f>
        <v>201009050274001</v>
      </c>
      <c r="E59" s="31">
        <f>'all data'!R59</f>
        <v>356</v>
      </c>
      <c r="F59" s="31">
        <f>'all data'!S59</f>
        <v>1</v>
      </c>
      <c r="G59" s="31">
        <f>'all data'!AC59</f>
        <v>27</v>
      </c>
      <c r="H59" s="31">
        <f>'all data'!AD59</f>
        <v>1983</v>
      </c>
    </row>
    <row r="60" spans="1:8" x14ac:dyDescent="0.25">
      <c r="A60" s="31" t="str">
        <f>'all data'!A60</f>
        <v>2010</v>
      </c>
      <c r="B60" s="31">
        <f>'all data'!B60</f>
        <v>59</v>
      </c>
      <c r="C60" s="31" t="str">
        <f>'all data'!C60</f>
        <v>Sheepshead</v>
      </c>
      <c r="D60" s="31" t="str">
        <f>'all data'!Q60</f>
        <v>201009060275001</v>
      </c>
      <c r="E60" s="31">
        <f>'all data'!R60</f>
        <v>356</v>
      </c>
      <c r="F60" s="31">
        <f>'all data'!S60</f>
        <v>1</v>
      </c>
      <c r="G60" s="31">
        <f>'all data'!AC60</f>
        <v>20</v>
      </c>
      <c r="H60" s="31">
        <f>'all data'!AD60</f>
        <v>1990</v>
      </c>
    </row>
    <row r="61" spans="1:8" x14ac:dyDescent="0.25">
      <c r="A61" s="31" t="str">
        <f>'all data'!A61</f>
        <v>2010</v>
      </c>
      <c r="B61" s="31">
        <f>'all data'!B61</f>
        <v>60</v>
      </c>
      <c r="C61" s="31" t="str">
        <f>'all data'!C61</f>
        <v>Sheepshead</v>
      </c>
      <c r="D61" s="31" t="str">
        <f>'all data'!Q61</f>
        <v>201009060275002</v>
      </c>
      <c r="E61" s="31">
        <f>'all data'!R61</f>
        <v>356</v>
      </c>
      <c r="F61" s="31">
        <f>'all data'!S61</f>
        <v>1</v>
      </c>
      <c r="G61" s="31">
        <f>'all data'!AC61</f>
        <v>3</v>
      </c>
      <c r="H61" s="31">
        <f>'all data'!AD61</f>
        <v>2007</v>
      </c>
    </row>
    <row r="62" spans="1:8" x14ac:dyDescent="0.25">
      <c r="A62" s="31" t="str">
        <f>'all data'!A62</f>
        <v>2010</v>
      </c>
      <c r="B62" s="31">
        <f>'all data'!B62</f>
        <v>61</v>
      </c>
      <c r="C62" s="31" t="str">
        <f>'all data'!C62</f>
        <v>Sheepshead</v>
      </c>
      <c r="D62" s="31" t="str">
        <f>'all data'!Q62</f>
        <v>201009060275003</v>
      </c>
      <c r="E62" s="31">
        <f>'all data'!R62</f>
        <v>356</v>
      </c>
      <c r="F62" s="31">
        <f>'all data'!S62</f>
        <v>1</v>
      </c>
      <c r="G62" s="31">
        <f>'all data'!AC62</f>
        <v>13</v>
      </c>
      <c r="H62" s="31">
        <f>'all data'!AD62</f>
        <v>1997</v>
      </c>
    </row>
    <row r="63" spans="1:8" x14ac:dyDescent="0.25">
      <c r="A63" s="31" t="str">
        <f>'all data'!A63</f>
        <v>2010</v>
      </c>
      <c r="B63" s="31">
        <f>'all data'!B63</f>
        <v>62</v>
      </c>
      <c r="C63" s="31" t="str">
        <f>'all data'!C63</f>
        <v>Sheepshead</v>
      </c>
      <c r="D63" s="31" t="str">
        <f>'all data'!Q63</f>
        <v>201009132406001</v>
      </c>
      <c r="E63" s="31">
        <f>'all data'!R63</f>
        <v>356</v>
      </c>
      <c r="F63" s="31">
        <f>'all data'!S63</f>
        <v>1</v>
      </c>
      <c r="G63" s="31">
        <f>'all data'!AC63</f>
        <v>13</v>
      </c>
      <c r="H63" s="31">
        <f>'all data'!AD63</f>
        <v>1997</v>
      </c>
    </row>
    <row r="64" spans="1:8" x14ac:dyDescent="0.25">
      <c r="A64" s="31" t="str">
        <f>'all data'!A64</f>
        <v>2010</v>
      </c>
      <c r="B64" s="31">
        <f>'all data'!B64</f>
        <v>63</v>
      </c>
      <c r="C64" s="31" t="str">
        <f>'all data'!C64</f>
        <v>Sheepshead</v>
      </c>
      <c r="D64" s="31" t="str">
        <f>'all data'!Q64</f>
        <v>201009152403001</v>
      </c>
      <c r="E64" s="31">
        <f>'all data'!R64</f>
        <v>356</v>
      </c>
      <c r="F64" s="31">
        <f>'all data'!S64</f>
        <v>1</v>
      </c>
      <c r="G64" s="31">
        <f>'all data'!AC64</f>
        <v>8</v>
      </c>
      <c r="H64" s="31">
        <f>'all data'!AD64</f>
        <v>2002</v>
      </c>
    </row>
    <row r="65" spans="1:8" x14ac:dyDescent="0.25">
      <c r="A65" s="31" t="str">
        <f>'all data'!A65</f>
        <v>2010</v>
      </c>
      <c r="B65" s="31">
        <f>'all data'!B65</f>
        <v>64</v>
      </c>
      <c r="C65" s="31" t="str">
        <f>'all data'!C65</f>
        <v>Sheepshead</v>
      </c>
      <c r="D65" s="31" t="str">
        <f>'all data'!Q65</f>
        <v>201009290300001</v>
      </c>
      <c r="E65" s="31">
        <f>'all data'!R65</f>
        <v>356</v>
      </c>
      <c r="F65" s="31">
        <f>'all data'!S65</f>
        <v>1</v>
      </c>
      <c r="G65" s="31">
        <f>'all data'!AC65</f>
        <v>16</v>
      </c>
      <c r="H65" s="31">
        <f>'all data'!AD65</f>
        <v>1994</v>
      </c>
    </row>
    <row r="66" spans="1:8" x14ac:dyDescent="0.25">
      <c r="A66" s="31" t="str">
        <f>'all data'!A66</f>
        <v>2010</v>
      </c>
      <c r="B66" s="31">
        <f>'all data'!B66</f>
        <v>65</v>
      </c>
      <c r="C66" s="31" t="str">
        <f>'all data'!C66</f>
        <v>Sheepshead</v>
      </c>
      <c r="D66" s="31" t="str">
        <f>'all data'!Q66</f>
        <v>201009290300002</v>
      </c>
      <c r="E66" s="31">
        <f>'all data'!R66</f>
        <v>356</v>
      </c>
      <c r="F66" s="31">
        <f>'all data'!S66</f>
        <v>1</v>
      </c>
      <c r="G66" s="31">
        <f>'all data'!AC66</f>
        <v>9</v>
      </c>
      <c r="H66" s="31">
        <f>'all data'!AD66</f>
        <v>2001</v>
      </c>
    </row>
    <row r="67" spans="1:8" x14ac:dyDescent="0.25">
      <c r="A67" s="31" t="str">
        <f>'all data'!A67</f>
        <v>2010</v>
      </c>
      <c r="B67" s="31">
        <f>'all data'!B67</f>
        <v>66</v>
      </c>
      <c r="C67" s="31" t="str">
        <f>'all data'!C67</f>
        <v>Sheepshead</v>
      </c>
      <c r="D67" s="31" t="str">
        <f>'all data'!Q67</f>
        <v>201010062433001</v>
      </c>
      <c r="E67" s="31">
        <f>'all data'!R67</f>
        <v>356</v>
      </c>
      <c r="F67" s="31">
        <f>'all data'!S67</f>
        <v>1</v>
      </c>
      <c r="G67" s="31">
        <f>'all data'!AC67</f>
        <v>3</v>
      </c>
      <c r="H67" s="31">
        <f>'all data'!AD67</f>
        <v>2007</v>
      </c>
    </row>
    <row r="68" spans="1:8" x14ac:dyDescent="0.25">
      <c r="A68" s="31" t="str">
        <f>'all data'!A68</f>
        <v>2010</v>
      </c>
      <c r="B68" s="31">
        <f>'all data'!B68</f>
        <v>67</v>
      </c>
      <c r="C68" s="31" t="str">
        <f>'all data'!C68</f>
        <v>Sheepshead</v>
      </c>
      <c r="D68" s="31" t="str">
        <f>'all data'!Q68</f>
        <v>201010060294001</v>
      </c>
      <c r="E68" s="31">
        <f>'all data'!R68</f>
        <v>356</v>
      </c>
      <c r="F68" s="31">
        <f>'all data'!S68</f>
        <v>1</v>
      </c>
      <c r="G68" s="31">
        <f>'all data'!AC68</f>
        <v>7</v>
      </c>
      <c r="H68" s="31">
        <f>'all data'!AD68</f>
        <v>2003</v>
      </c>
    </row>
    <row r="69" spans="1:8" x14ac:dyDescent="0.25">
      <c r="A69" s="31" t="str">
        <f>'all data'!A69</f>
        <v>2010</v>
      </c>
      <c r="B69" s="31">
        <f>'all data'!B69</f>
        <v>68</v>
      </c>
      <c r="C69" s="31" t="str">
        <f>'all data'!C69</f>
        <v>Sheepshead</v>
      </c>
      <c r="D69" s="31" t="str">
        <f>'all data'!Q69</f>
        <v>201010060294002</v>
      </c>
      <c r="E69" s="31">
        <f>'all data'!R69</f>
        <v>356</v>
      </c>
      <c r="F69" s="31">
        <f>'all data'!S69</f>
        <v>1</v>
      </c>
      <c r="G69" s="31">
        <f>'all data'!AC69</f>
        <v>27</v>
      </c>
      <c r="H69" s="31">
        <f>'all data'!AD69</f>
        <v>1983</v>
      </c>
    </row>
    <row r="70" spans="1:8" x14ac:dyDescent="0.25">
      <c r="A70" s="31" t="str">
        <f>'all data'!A70</f>
        <v>2010</v>
      </c>
      <c r="B70" s="31">
        <f>'all data'!B70</f>
        <v>69</v>
      </c>
      <c r="C70" s="31" t="str">
        <f>'all data'!C70</f>
        <v>Sheepshead</v>
      </c>
      <c r="D70" s="31" t="str">
        <f>'all data'!Q70</f>
        <v>201010060294003</v>
      </c>
      <c r="E70" s="31">
        <f>'all data'!R70</f>
        <v>356</v>
      </c>
      <c r="F70" s="31">
        <f>'all data'!S70</f>
        <v>1</v>
      </c>
      <c r="G70" s="31">
        <f>'all data'!AC70</f>
        <v>14</v>
      </c>
      <c r="H70" s="31">
        <f>'all data'!AD70</f>
        <v>1996</v>
      </c>
    </row>
    <row r="71" spans="1:8" x14ac:dyDescent="0.25">
      <c r="A71" s="31" t="str">
        <f>'all data'!A71</f>
        <v>2010</v>
      </c>
      <c r="B71" s="31">
        <f>'all data'!B71</f>
        <v>70</v>
      </c>
      <c r="C71" s="31" t="str">
        <f>'all data'!C71</f>
        <v>Sheepshead</v>
      </c>
      <c r="D71" s="31" t="str">
        <f>'all data'!Q71</f>
        <v>201010060294004</v>
      </c>
      <c r="E71" s="31">
        <f>'all data'!R71</f>
        <v>356</v>
      </c>
      <c r="F71" s="31">
        <f>'all data'!S71</f>
        <v>1</v>
      </c>
      <c r="G71" s="31">
        <f>'all data'!AC71</f>
        <v>19</v>
      </c>
      <c r="H71" s="31">
        <f>'all data'!AD71</f>
        <v>1991</v>
      </c>
    </row>
    <row r="72" spans="1:8" x14ac:dyDescent="0.25">
      <c r="A72" s="31" t="str">
        <f>'all data'!A72</f>
        <v>2010</v>
      </c>
      <c r="B72" s="31">
        <f>'all data'!B72</f>
        <v>71</v>
      </c>
      <c r="C72" s="31" t="str">
        <f>'all data'!C72</f>
        <v>Sheepshead</v>
      </c>
      <c r="D72" s="31" t="str">
        <f>'all data'!Q72</f>
        <v>201010060294005</v>
      </c>
      <c r="E72" s="31">
        <f>'all data'!R72</f>
        <v>356</v>
      </c>
      <c r="F72" s="31">
        <f>'all data'!S72</f>
        <v>1</v>
      </c>
      <c r="G72" s="31">
        <f>'all data'!AC72</f>
        <v>5</v>
      </c>
      <c r="H72" s="31">
        <f>'all data'!AD72</f>
        <v>2005</v>
      </c>
    </row>
    <row r="73" spans="1:8" x14ac:dyDescent="0.25">
      <c r="A73" s="31" t="str">
        <f>'all data'!A73</f>
        <v>2010</v>
      </c>
      <c r="B73" s="31">
        <f>'all data'!B73</f>
        <v>72</v>
      </c>
      <c r="C73" s="31" t="str">
        <f>'all data'!C73</f>
        <v>Sheepshead</v>
      </c>
      <c r="D73" s="31" t="str">
        <f>'all data'!Q73</f>
        <v>201010060294006</v>
      </c>
      <c r="E73" s="31">
        <f>'all data'!R73</f>
        <v>356</v>
      </c>
      <c r="F73" s="31">
        <f>'all data'!S73</f>
        <v>1</v>
      </c>
      <c r="G73" s="31">
        <f>'all data'!AC73</f>
        <v>14</v>
      </c>
      <c r="H73" s="31">
        <f>'all data'!AD73</f>
        <v>1996</v>
      </c>
    </row>
    <row r="74" spans="1:8" x14ac:dyDescent="0.25">
      <c r="A74" s="31" t="str">
        <f>'all data'!A74</f>
        <v>2010</v>
      </c>
      <c r="B74" s="31">
        <f>'all data'!B74</f>
        <v>73</v>
      </c>
      <c r="C74" s="31" t="str">
        <f>'all data'!C74</f>
        <v>Sheepshead</v>
      </c>
      <c r="D74" s="31" t="str">
        <f>'all data'!Q74</f>
        <v>201010090299001</v>
      </c>
      <c r="E74" s="31">
        <f>'all data'!R74</f>
        <v>356</v>
      </c>
      <c r="F74" s="31">
        <f>'all data'!S74</f>
        <v>1</v>
      </c>
      <c r="G74" s="31">
        <f>'all data'!AC74</f>
        <v>6</v>
      </c>
      <c r="H74" s="31">
        <f>'all data'!AD74</f>
        <v>2004</v>
      </c>
    </row>
    <row r="75" spans="1:8" x14ac:dyDescent="0.25">
      <c r="A75" s="31" t="str">
        <f>'all data'!A75</f>
        <v>2010</v>
      </c>
      <c r="B75" s="31">
        <f>'all data'!B75</f>
        <v>74</v>
      </c>
      <c r="C75" s="31" t="str">
        <f>'all data'!C75</f>
        <v>Sheepshead</v>
      </c>
      <c r="D75" s="31" t="str">
        <f>'all data'!Q75</f>
        <v>201010090299002</v>
      </c>
      <c r="E75" s="31">
        <f>'all data'!R75</f>
        <v>356</v>
      </c>
      <c r="F75" s="31">
        <f>'all data'!S75</f>
        <v>1</v>
      </c>
      <c r="G75" s="31">
        <f>'all data'!AC75</f>
        <v>9</v>
      </c>
      <c r="H75" s="31">
        <f>'all data'!AD75</f>
        <v>2001</v>
      </c>
    </row>
    <row r="76" spans="1:8" x14ac:dyDescent="0.25">
      <c r="A76" s="31" t="str">
        <f>'all data'!A76</f>
        <v>2010</v>
      </c>
      <c r="B76" s="31">
        <f>'all data'!B76</f>
        <v>75</v>
      </c>
      <c r="C76" s="31" t="str">
        <f>'all data'!C76</f>
        <v>Sheepshead</v>
      </c>
      <c r="D76" s="31" t="str">
        <f>'all data'!Q76</f>
        <v>201010224299001</v>
      </c>
      <c r="E76" s="31">
        <f>'all data'!R76</f>
        <v>356</v>
      </c>
      <c r="F76" s="31">
        <f>'all data'!S76</f>
        <v>1</v>
      </c>
      <c r="G76" s="31">
        <f>'all data'!AC76</f>
        <v>7</v>
      </c>
      <c r="H76" s="31">
        <f>'all data'!AD76</f>
        <v>2003</v>
      </c>
    </row>
    <row r="77" spans="1:8" x14ac:dyDescent="0.25">
      <c r="A77" s="31" t="str">
        <f>'all data'!A77</f>
        <v>2010</v>
      </c>
      <c r="B77" s="31">
        <f>'all data'!B77</f>
        <v>76</v>
      </c>
      <c r="C77" s="31" t="str">
        <f>'all data'!C77</f>
        <v>Sheepshead</v>
      </c>
      <c r="D77" s="31" t="str">
        <f>'all data'!Q77</f>
        <v>201010262488001</v>
      </c>
      <c r="E77" s="31">
        <f>'all data'!R77</f>
        <v>356</v>
      </c>
      <c r="F77" s="31">
        <f>'all data'!S77</f>
        <v>1</v>
      </c>
      <c r="G77" s="31">
        <f>'all data'!AC77</f>
        <v>12</v>
      </c>
      <c r="H77" s="31">
        <f>'all data'!AD77</f>
        <v>1998</v>
      </c>
    </row>
    <row r="78" spans="1:8" x14ac:dyDescent="0.25">
      <c r="A78" s="31" t="str">
        <f>'all data'!A78</f>
        <v>2010</v>
      </c>
      <c r="B78" s="31">
        <f>'all data'!B78</f>
        <v>77</v>
      </c>
      <c r="C78" s="31" t="str">
        <f>'all data'!C78</f>
        <v>Sheepshead</v>
      </c>
      <c r="D78" s="31" t="str">
        <f>'all data'!Q78</f>
        <v>201011014308001</v>
      </c>
      <c r="E78" s="31">
        <f>'all data'!R78</f>
        <v>356</v>
      </c>
      <c r="F78" s="31">
        <f>'all data'!S78</f>
        <v>1</v>
      </c>
      <c r="G78" s="31" t="str">
        <f>'all data'!AC78</f>
        <v/>
      </c>
      <c r="H78" s="31" t="str">
        <f>'all data'!AD78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25">
      <c r="A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 data</vt:lpstr>
      <vt:lpstr>ageing sheet</vt:lpstr>
      <vt:lpstr>data sent</vt:lpstr>
      <vt:lpstr>Sheet2</vt:lpstr>
      <vt:lpstr>Sheet3</vt:lpstr>
      <vt:lpstr>error corrected by Hank in 2013</vt:lpstr>
      <vt:lpstr>December</vt:lpstr>
    </vt:vector>
  </TitlesOfParts>
  <Company>Old Dominion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</dc:creator>
  <cp:lastModifiedBy>Liao, Hongsheng</cp:lastModifiedBy>
  <cp:lastPrinted>2011-04-14T19:53:32Z</cp:lastPrinted>
  <dcterms:created xsi:type="dcterms:W3CDTF">2011-01-13T19:13:08Z</dcterms:created>
  <dcterms:modified xsi:type="dcterms:W3CDTF">2015-08-25T18:27:11Z</dcterms:modified>
</cp:coreProperties>
</file>