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-12" windowWidth="12648" windowHeight="12492"/>
  </bookViews>
  <sheets>
    <sheet name="all data" sheetId="12" r:id="rId1"/>
    <sheet name="ageing sheet" sheetId="13" r:id="rId2"/>
    <sheet name="data sent" sheetId="14" r:id="rId3"/>
  </sheets>
  <externalReferences>
    <externalReference r:id="rId4"/>
    <externalReference r:id="rId5"/>
  </externalReferences>
  <definedNames>
    <definedName name="April" localSheetId="1">#REF!</definedName>
    <definedName name="April">#REF!</definedName>
    <definedName name="August" localSheetId="1">#REF!</definedName>
    <definedName name="August">#REF!</definedName>
    <definedName name="December">'all data'!$A$1:$Y$70</definedName>
    <definedName name="February" localSheetId="1">#REF!</definedName>
    <definedName name="February">#REF!</definedName>
    <definedName name="January" localSheetId="1">#REF!</definedName>
    <definedName name="January">#REF!</definedName>
    <definedName name="July" localSheetId="1">#REF!</definedName>
    <definedName name="July">#REF!</definedName>
    <definedName name="June" localSheetId="1">#REF!</definedName>
    <definedName name="June">#REF!</definedName>
    <definedName name="March" localSheetId="1">#REF!</definedName>
    <definedName name="March">#REF!</definedName>
    <definedName name="May" localSheetId="1">#REF!</definedName>
    <definedName name="May">#REF!</definedName>
    <definedName name="November" localSheetId="1">#REF!</definedName>
    <definedName name="November">#REF!</definedName>
    <definedName name="October" localSheetId="1">#REF!</definedName>
    <definedName name="October">#REF!</definedName>
    <definedName name="_xlnm.Print_Titles" localSheetId="0">'all data'!$1:$1</definedName>
    <definedName name="September" localSheetId="1">#REF!</definedName>
    <definedName name="September">#REF!</definedName>
  </definedNames>
  <calcPr calcId="145621" iterate="1" iterateCount="1"/>
</workbook>
</file>

<file path=xl/calcChain.xml><?xml version="1.0" encoding="utf-8"?>
<calcChain xmlns="http://schemas.openxmlformats.org/spreadsheetml/2006/main">
  <c r="AK59" i="12" l="1"/>
  <c r="AK66" i="12"/>
  <c r="AK55" i="12"/>
  <c r="AK69" i="12"/>
  <c r="AK4" i="12"/>
  <c r="AK60" i="12"/>
  <c r="AI46" i="12" l="1"/>
  <c r="AI3" i="12"/>
  <c r="AI31" i="12"/>
  <c r="AI4" i="12"/>
  <c r="AI47" i="12"/>
  <c r="AI6" i="12"/>
  <c r="AI8" i="12"/>
  <c r="AI5" i="12"/>
  <c r="AI7" i="12"/>
  <c r="AI10" i="12"/>
  <c r="AI9" i="12"/>
  <c r="AI14" i="12"/>
  <c r="AI12" i="12"/>
  <c r="AI11" i="12"/>
  <c r="AI16" i="12"/>
  <c r="AI17" i="12"/>
  <c r="AI13" i="12"/>
  <c r="AI15" i="12"/>
  <c r="AI18" i="12"/>
  <c r="AI20" i="12"/>
  <c r="AI22" i="12"/>
  <c r="AI25" i="12"/>
  <c r="AI27" i="12"/>
  <c r="AI34" i="12"/>
  <c r="AI35" i="12"/>
  <c r="AI36" i="12"/>
  <c r="AI43" i="12"/>
  <c r="AI45" i="12"/>
  <c r="AI38" i="12"/>
  <c r="AI40" i="12"/>
  <c r="AI39" i="12"/>
  <c r="AI42" i="12"/>
  <c r="AI49" i="12"/>
  <c r="AI50" i="12"/>
  <c r="AI60" i="12"/>
  <c r="AI63" i="12"/>
  <c r="AI67" i="12"/>
  <c r="AI69" i="12"/>
  <c r="AI68" i="12"/>
  <c r="AI2" i="12"/>
  <c r="F70" i="14" l="1"/>
  <c r="E70" i="14"/>
  <c r="D70" i="14"/>
  <c r="C70" i="14"/>
  <c r="B70" i="14"/>
  <c r="A70" i="14"/>
  <c r="F69" i="14"/>
  <c r="E69" i="14"/>
  <c r="D69" i="14"/>
  <c r="C69" i="14"/>
  <c r="B69" i="14"/>
  <c r="A69" i="14"/>
  <c r="F68" i="14"/>
  <c r="E68" i="14"/>
  <c r="D68" i="14"/>
  <c r="C68" i="14"/>
  <c r="B68" i="14"/>
  <c r="A68" i="14"/>
  <c r="F67" i="14"/>
  <c r="E67" i="14"/>
  <c r="D67" i="14"/>
  <c r="C67" i="14"/>
  <c r="B67" i="14"/>
  <c r="A67" i="14"/>
  <c r="F66" i="14"/>
  <c r="E66" i="14"/>
  <c r="D66" i="14"/>
  <c r="C66" i="14"/>
  <c r="B66" i="14"/>
  <c r="A66" i="14"/>
  <c r="F65" i="14"/>
  <c r="E65" i="14"/>
  <c r="D65" i="14"/>
  <c r="C65" i="14"/>
  <c r="B65" i="14"/>
  <c r="A65" i="14"/>
  <c r="F64" i="14"/>
  <c r="E64" i="14"/>
  <c r="D64" i="14"/>
  <c r="C64" i="14"/>
  <c r="B64" i="14"/>
  <c r="A64" i="14"/>
  <c r="F63" i="14"/>
  <c r="E63" i="14"/>
  <c r="D63" i="14"/>
  <c r="C63" i="14"/>
  <c r="B63" i="14"/>
  <c r="A63" i="14"/>
  <c r="F62" i="14"/>
  <c r="E62" i="14"/>
  <c r="D62" i="14"/>
  <c r="C62" i="14"/>
  <c r="B62" i="14"/>
  <c r="A62" i="14"/>
  <c r="F61" i="14"/>
  <c r="E61" i="14"/>
  <c r="D61" i="14"/>
  <c r="C61" i="14"/>
  <c r="B61" i="14"/>
  <c r="A61" i="14"/>
  <c r="F60" i="14"/>
  <c r="E60" i="14"/>
  <c r="D60" i="14"/>
  <c r="C60" i="14"/>
  <c r="B60" i="14"/>
  <c r="A60" i="14"/>
  <c r="F59" i="14"/>
  <c r="E59" i="14"/>
  <c r="D59" i="14"/>
  <c r="C59" i="14"/>
  <c r="B59" i="14"/>
  <c r="A59" i="14"/>
  <c r="F58" i="14"/>
  <c r="E58" i="14"/>
  <c r="D58" i="14"/>
  <c r="C58" i="14"/>
  <c r="B58" i="14"/>
  <c r="A58" i="14"/>
  <c r="F57" i="14"/>
  <c r="E57" i="14"/>
  <c r="D57" i="14"/>
  <c r="C57" i="14"/>
  <c r="B57" i="14"/>
  <c r="A57" i="14"/>
  <c r="F56" i="14"/>
  <c r="E56" i="14"/>
  <c r="D56" i="14"/>
  <c r="C56" i="14"/>
  <c r="B56" i="14"/>
  <c r="A56" i="14"/>
  <c r="F55" i="14"/>
  <c r="E55" i="14"/>
  <c r="D55" i="14"/>
  <c r="C55" i="14"/>
  <c r="B55" i="14"/>
  <c r="A55" i="14"/>
  <c r="F54" i="14"/>
  <c r="E54" i="14"/>
  <c r="D54" i="14"/>
  <c r="C54" i="14"/>
  <c r="B54" i="14"/>
  <c r="A54" i="14"/>
  <c r="F53" i="14"/>
  <c r="E53" i="14"/>
  <c r="D53" i="14"/>
  <c r="C53" i="14"/>
  <c r="B53" i="14"/>
  <c r="A53" i="14"/>
  <c r="F52" i="14"/>
  <c r="E52" i="14"/>
  <c r="D52" i="14"/>
  <c r="C52" i="14"/>
  <c r="B52" i="14"/>
  <c r="A52" i="14"/>
  <c r="F51" i="14"/>
  <c r="E51" i="14"/>
  <c r="D51" i="14"/>
  <c r="C51" i="14"/>
  <c r="B51" i="14"/>
  <c r="A51" i="14"/>
  <c r="F50" i="14"/>
  <c r="E50" i="14"/>
  <c r="D50" i="14"/>
  <c r="C50" i="14"/>
  <c r="B50" i="14"/>
  <c r="A50" i="14"/>
  <c r="F49" i="14"/>
  <c r="E49" i="14"/>
  <c r="D49" i="14"/>
  <c r="C49" i="14"/>
  <c r="B49" i="14"/>
  <c r="A49" i="14"/>
  <c r="F48" i="14"/>
  <c r="E48" i="14"/>
  <c r="D48" i="14"/>
  <c r="C48" i="14"/>
  <c r="B48" i="14"/>
  <c r="A48" i="14"/>
  <c r="F47" i="14"/>
  <c r="E47" i="14"/>
  <c r="D47" i="14"/>
  <c r="C47" i="14"/>
  <c r="B47" i="14"/>
  <c r="A47" i="14"/>
  <c r="F46" i="14"/>
  <c r="E46" i="14"/>
  <c r="D46" i="14"/>
  <c r="C46" i="14"/>
  <c r="B46" i="14"/>
  <c r="A46" i="14"/>
  <c r="F45" i="14"/>
  <c r="E45" i="14"/>
  <c r="D45" i="14"/>
  <c r="C45" i="14"/>
  <c r="B45" i="14"/>
  <c r="A45" i="14"/>
  <c r="F44" i="14"/>
  <c r="E44" i="14"/>
  <c r="D44" i="14"/>
  <c r="C44" i="14"/>
  <c r="B44" i="14"/>
  <c r="A44" i="14"/>
  <c r="F43" i="14"/>
  <c r="E43" i="14"/>
  <c r="D43" i="14"/>
  <c r="C43" i="14"/>
  <c r="B43" i="14"/>
  <c r="A43" i="14"/>
  <c r="F42" i="14"/>
  <c r="E42" i="14"/>
  <c r="D42" i="14"/>
  <c r="C42" i="14"/>
  <c r="B42" i="14"/>
  <c r="A42" i="14"/>
  <c r="F41" i="14"/>
  <c r="E41" i="14"/>
  <c r="D41" i="14"/>
  <c r="C41" i="14"/>
  <c r="B41" i="14"/>
  <c r="A41" i="14"/>
  <c r="F40" i="14"/>
  <c r="E40" i="14"/>
  <c r="D40" i="14"/>
  <c r="C40" i="14"/>
  <c r="B40" i="14"/>
  <c r="A40" i="14"/>
  <c r="F39" i="14"/>
  <c r="E39" i="14"/>
  <c r="D39" i="14"/>
  <c r="C39" i="14"/>
  <c r="B39" i="14"/>
  <c r="A39" i="14"/>
  <c r="F38" i="14"/>
  <c r="E38" i="14"/>
  <c r="D38" i="14"/>
  <c r="C38" i="14"/>
  <c r="B38" i="14"/>
  <c r="A38" i="14"/>
  <c r="F37" i="14"/>
  <c r="E37" i="14"/>
  <c r="D37" i="14"/>
  <c r="C37" i="14"/>
  <c r="B37" i="14"/>
  <c r="A37" i="14"/>
  <c r="F36" i="14"/>
  <c r="E36" i="14"/>
  <c r="D36" i="14"/>
  <c r="C36" i="14"/>
  <c r="B36" i="14"/>
  <c r="A36" i="14"/>
  <c r="F35" i="14"/>
  <c r="E35" i="14"/>
  <c r="D35" i="14"/>
  <c r="C35" i="14"/>
  <c r="B35" i="14"/>
  <c r="A35" i="14"/>
  <c r="F34" i="14"/>
  <c r="E34" i="14"/>
  <c r="D34" i="14"/>
  <c r="C34" i="14"/>
  <c r="B34" i="14"/>
  <c r="A34" i="14"/>
  <c r="F33" i="14"/>
  <c r="E33" i="14"/>
  <c r="D33" i="14"/>
  <c r="C33" i="14"/>
  <c r="B33" i="14"/>
  <c r="A33" i="14"/>
  <c r="F32" i="14"/>
  <c r="E32" i="14"/>
  <c r="D32" i="14"/>
  <c r="C32" i="14"/>
  <c r="B32" i="14"/>
  <c r="A32" i="14"/>
  <c r="F31" i="14"/>
  <c r="E31" i="14"/>
  <c r="D31" i="14"/>
  <c r="C31" i="14"/>
  <c r="B31" i="14"/>
  <c r="A31" i="14"/>
  <c r="F30" i="14"/>
  <c r="E30" i="14"/>
  <c r="D30" i="14"/>
  <c r="C30" i="14"/>
  <c r="B30" i="14"/>
  <c r="A30" i="14"/>
  <c r="F29" i="14"/>
  <c r="E29" i="14"/>
  <c r="D29" i="14"/>
  <c r="C29" i="14"/>
  <c r="B29" i="14"/>
  <c r="A29" i="14"/>
  <c r="F28" i="14"/>
  <c r="E28" i="14"/>
  <c r="D28" i="14"/>
  <c r="C28" i="14"/>
  <c r="B28" i="14"/>
  <c r="A28" i="14"/>
  <c r="F27" i="14"/>
  <c r="E27" i="14"/>
  <c r="D27" i="14"/>
  <c r="C27" i="14"/>
  <c r="B27" i="14"/>
  <c r="A27" i="14"/>
  <c r="F26" i="14"/>
  <c r="E26" i="14"/>
  <c r="D26" i="14"/>
  <c r="C26" i="14"/>
  <c r="B26" i="14"/>
  <c r="A26" i="14"/>
  <c r="F25" i="14"/>
  <c r="E25" i="14"/>
  <c r="D25" i="14"/>
  <c r="C25" i="14"/>
  <c r="B25" i="14"/>
  <c r="A25" i="14"/>
  <c r="F24" i="14"/>
  <c r="E24" i="14"/>
  <c r="D24" i="14"/>
  <c r="C24" i="14"/>
  <c r="B24" i="14"/>
  <c r="A24" i="14"/>
  <c r="F23" i="14"/>
  <c r="E23" i="14"/>
  <c r="D23" i="14"/>
  <c r="C23" i="14"/>
  <c r="B23" i="14"/>
  <c r="A23" i="14"/>
  <c r="F22" i="14"/>
  <c r="E22" i="14"/>
  <c r="D22" i="14"/>
  <c r="C22" i="14"/>
  <c r="B22" i="14"/>
  <c r="A22" i="14"/>
  <c r="F21" i="14"/>
  <c r="E21" i="14"/>
  <c r="D21" i="14"/>
  <c r="C21" i="14"/>
  <c r="B21" i="14"/>
  <c r="A21" i="14"/>
  <c r="F20" i="14"/>
  <c r="E20" i="14"/>
  <c r="D20" i="14"/>
  <c r="C20" i="14"/>
  <c r="B20" i="14"/>
  <c r="A20" i="14"/>
  <c r="F19" i="14"/>
  <c r="E19" i="14"/>
  <c r="D19" i="14"/>
  <c r="C19" i="14"/>
  <c r="B19" i="14"/>
  <c r="A19" i="14"/>
  <c r="F18" i="14"/>
  <c r="E18" i="14"/>
  <c r="D18" i="14"/>
  <c r="C18" i="14"/>
  <c r="B18" i="14"/>
  <c r="A18" i="14"/>
  <c r="F17" i="14"/>
  <c r="E17" i="14"/>
  <c r="D17" i="14"/>
  <c r="C17" i="14"/>
  <c r="B17" i="14"/>
  <c r="A17" i="14"/>
  <c r="F16" i="14"/>
  <c r="E16" i="14"/>
  <c r="D16" i="14"/>
  <c r="C16" i="14"/>
  <c r="B16" i="14"/>
  <c r="A16" i="14"/>
  <c r="F15" i="14"/>
  <c r="E15" i="14"/>
  <c r="D15" i="14"/>
  <c r="C15" i="14"/>
  <c r="B15" i="14"/>
  <c r="A15" i="14"/>
  <c r="F14" i="14"/>
  <c r="E14" i="14"/>
  <c r="D14" i="14"/>
  <c r="C14" i="14"/>
  <c r="B14" i="14"/>
  <c r="A14" i="14"/>
  <c r="F13" i="14"/>
  <c r="E13" i="14"/>
  <c r="D13" i="14"/>
  <c r="C13" i="14"/>
  <c r="B13" i="14"/>
  <c r="A13" i="14"/>
  <c r="F12" i="14"/>
  <c r="E12" i="14"/>
  <c r="D12" i="14"/>
  <c r="C12" i="14"/>
  <c r="B12" i="14"/>
  <c r="A12" i="14"/>
  <c r="F11" i="14"/>
  <c r="E11" i="14"/>
  <c r="D11" i="14"/>
  <c r="C11" i="14"/>
  <c r="B11" i="14"/>
  <c r="A11" i="14"/>
  <c r="F10" i="14"/>
  <c r="E10" i="14"/>
  <c r="D10" i="14"/>
  <c r="C10" i="14"/>
  <c r="B10" i="14"/>
  <c r="A10" i="14"/>
  <c r="F9" i="14"/>
  <c r="E9" i="14"/>
  <c r="D9" i="14"/>
  <c r="C9" i="14"/>
  <c r="B9" i="14"/>
  <c r="A9" i="14"/>
  <c r="F8" i="14"/>
  <c r="E8" i="14"/>
  <c r="D8" i="14"/>
  <c r="C8" i="14"/>
  <c r="B8" i="14"/>
  <c r="A8" i="14"/>
  <c r="F7" i="14"/>
  <c r="E7" i="14"/>
  <c r="D7" i="14"/>
  <c r="C7" i="14"/>
  <c r="B7" i="14"/>
  <c r="A7" i="14"/>
  <c r="F6" i="14"/>
  <c r="E6" i="14"/>
  <c r="D6" i="14"/>
  <c r="C6" i="14"/>
  <c r="B6" i="14"/>
  <c r="A6" i="14"/>
  <c r="F5" i="14"/>
  <c r="E5" i="14"/>
  <c r="D5" i="14"/>
  <c r="C5" i="14"/>
  <c r="B5" i="14"/>
  <c r="A5" i="14"/>
  <c r="F4" i="14"/>
  <c r="E4" i="14"/>
  <c r="D4" i="14"/>
  <c r="C4" i="14"/>
  <c r="B4" i="14"/>
  <c r="A4" i="14"/>
  <c r="F3" i="14"/>
  <c r="E3" i="14"/>
  <c r="D3" i="14"/>
  <c r="C3" i="14"/>
  <c r="B3" i="14"/>
  <c r="A3" i="14"/>
  <c r="F2" i="14"/>
  <c r="E2" i="14"/>
  <c r="D2" i="14"/>
  <c r="C2" i="14"/>
  <c r="B2" i="14"/>
  <c r="A2" i="14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AD22" i="12"/>
  <c r="AG22" i="12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K22" i="12"/>
  <c r="C7" i="13"/>
  <c r="B7" i="13"/>
  <c r="C448" i="13"/>
  <c r="B448" i="13"/>
  <c r="C447" i="13"/>
  <c r="B447" i="13"/>
  <c r="C446" i="13"/>
  <c r="B446" i="13"/>
  <c r="C445" i="13"/>
  <c r="B445" i="13"/>
  <c r="C444" i="13"/>
  <c r="B444" i="13"/>
  <c r="C443" i="13"/>
  <c r="B443" i="13"/>
  <c r="C442" i="13"/>
  <c r="B442" i="13"/>
  <c r="C441" i="13"/>
  <c r="B441" i="13"/>
  <c r="C440" i="13"/>
  <c r="B440" i="13"/>
  <c r="C439" i="13"/>
  <c r="B439" i="13"/>
  <c r="C438" i="13"/>
  <c r="B438" i="13"/>
  <c r="C437" i="13"/>
  <c r="B437" i="13"/>
  <c r="C436" i="13"/>
  <c r="B436" i="13"/>
  <c r="C435" i="13"/>
  <c r="B435" i="13"/>
  <c r="C434" i="13"/>
  <c r="B434" i="13"/>
  <c r="C433" i="13"/>
  <c r="B433" i="13"/>
  <c r="C432" i="13"/>
  <c r="B432" i="13"/>
  <c r="C431" i="13"/>
  <c r="B431" i="13"/>
  <c r="C430" i="13"/>
  <c r="B430" i="13"/>
  <c r="C429" i="13"/>
  <c r="B429" i="13"/>
  <c r="C428" i="13"/>
  <c r="B428" i="13"/>
  <c r="C427" i="13"/>
  <c r="B427" i="13"/>
  <c r="C426" i="13"/>
  <c r="B426" i="13"/>
  <c r="C425" i="13"/>
  <c r="B425" i="13"/>
  <c r="C424" i="13"/>
  <c r="B424" i="13"/>
  <c r="C423" i="13"/>
  <c r="B423" i="13"/>
  <c r="C422" i="13"/>
  <c r="B422" i="13"/>
  <c r="C421" i="13"/>
  <c r="B421" i="13"/>
  <c r="C420" i="13"/>
  <c r="B420" i="13"/>
  <c r="C419" i="13"/>
  <c r="B419" i="13"/>
  <c r="C418" i="13"/>
  <c r="B418" i="13"/>
  <c r="C417" i="13"/>
  <c r="B417" i="13"/>
  <c r="C416" i="13"/>
  <c r="B416" i="13"/>
  <c r="C415" i="13"/>
  <c r="B415" i="13"/>
  <c r="C414" i="13"/>
  <c r="B414" i="13"/>
  <c r="C413" i="13"/>
  <c r="B413" i="13"/>
  <c r="C412" i="13"/>
  <c r="B412" i="13"/>
  <c r="C411" i="13"/>
  <c r="B411" i="13"/>
  <c r="C410" i="13"/>
  <c r="B410" i="13"/>
  <c r="C409" i="13"/>
  <c r="B409" i="13"/>
  <c r="C408" i="13"/>
  <c r="B408" i="13"/>
  <c r="C407" i="13"/>
  <c r="B407" i="13"/>
  <c r="C406" i="13"/>
  <c r="B406" i="13"/>
  <c r="C405" i="13"/>
  <c r="B405" i="13"/>
  <c r="C404" i="13"/>
  <c r="B404" i="13"/>
  <c r="C403" i="13"/>
  <c r="B403" i="13"/>
  <c r="C402" i="13"/>
  <c r="B402" i="13"/>
  <c r="C401" i="13"/>
  <c r="B401" i="13"/>
  <c r="C400" i="13"/>
  <c r="B400" i="13"/>
  <c r="C399" i="13"/>
  <c r="B399" i="13"/>
  <c r="E398" i="13"/>
  <c r="C398" i="13"/>
  <c r="B398" i="13"/>
  <c r="B396" i="13"/>
  <c r="F395" i="13"/>
  <c r="B395" i="13"/>
  <c r="B394" i="13"/>
  <c r="C393" i="13"/>
  <c r="C392" i="13"/>
  <c r="B392" i="13"/>
  <c r="C391" i="13"/>
  <c r="B391" i="13"/>
  <c r="C390" i="13"/>
  <c r="B390" i="13"/>
  <c r="C389" i="13"/>
  <c r="B389" i="13"/>
  <c r="C388" i="13"/>
  <c r="B388" i="13"/>
  <c r="C387" i="13"/>
  <c r="B387" i="13"/>
  <c r="C386" i="13"/>
  <c r="B386" i="13"/>
  <c r="C385" i="13"/>
  <c r="B385" i="13"/>
  <c r="C384" i="13"/>
  <c r="B384" i="13"/>
  <c r="C383" i="13"/>
  <c r="B383" i="13"/>
  <c r="C382" i="13"/>
  <c r="B382" i="13"/>
  <c r="C381" i="13"/>
  <c r="B381" i="13"/>
  <c r="C380" i="13"/>
  <c r="B380" i="13"/>
  <c r="C379" i="13"/>
  <c r="B379" i="13"/>
  <c r="C378" i="13"/>
  <c r="B378" i="13"/>
  <c r="C377" i="13"/>
  <c r="B377" i="13"/>
  <c r="C376" i="13"/>
  <c r="B376" i="13"/>
  <c r="C375" i="13"/>
  <c r="B375" i="13"/>
  <c r="C374" i="13"/>
  <c r="B374" i="13"/>
  <c r="C373" i="13"/>
  <c r="B373" i="13"/>
  <c r="C372" i="13"/>
  <c r="B372" i="13"/>
  <c r="C371" i="13"/>
  <c r="B371" i="13"/>
  <c r="C370" i="13"/>
  <c r="B370" i="13"/>
  <c r="C369" i="13"/>
  <c r="B369" i="13"/>
  <c r="C368" i="13"/>
  <c r="B368" i="13"/>
  <c r="C367" i="13"/>
  <c r="B367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D342" i="13"/>
  <c r="D398" i="13"/>
  <c r="C339" i="13"/>
  <c r="C395" i="13"/>
  <c r="F338" i="13"/>
  <c r="F394" i="13"/>
  <c r="C338" i="13"/>
  <c r="C394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D286" i="13"/>
  <c r="C283" i="13"/>
  <c r="F282" i="13"/>
  <c r="C28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D230" i="13"/>
  <c r="C227" i="13"/>
  <c r="F226" i="13"/>
  <c r="C226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B206" i="13"/>
  <c r="C205" i="13"/>
  <c r="B205" i="13"/>
  <c r="C204" i="13"/>
  <c r="B204" i="13"/>
  <c r="C203" i="13"/>
  <c r="B203" i="13"/>
  <c r="C202" i="13"/>
  <c r="B202" i="13"/>
  <c r="C201" i="13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D174" i="13"/>
  <c r="C171" i="13"/>
  <c r="F170" i="13"/>
  <c r="C170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D118" i="13"/>
  <c r="C115" i="13"/>
  <c r="F114" i="13"/>
  <c r="C114" i="13"/>
  <c r="D62" i="13"/>
  <c r="C59" i="13"/>
  <c r="F58" i="13"/>
  <c r="C58" i="13"/>
  <c r="AG29" i="12"/>
  <c r="AD29" i="12"/>
  <c r="AG30" i="12"/>
  <c r="AD30" i="12"/>
  <c r="AG26" i="12"/>
  <c r="AD26" i="12"/>
  <c r="AG28" i="12"/>
  <c r="AD28" i="12"/>
  <c r="AG24" i="12"/>
  <c r="AD24" i="12"/>
  <c r="AG21" i="12"/>
  <c r="AD21" i="12"/>
  <c r="AG44" i="12"/>
  <c r="AD44" i="12"/>
  <c r="AG23" i="12"/>
  <c r="AD23" i="12"/>
  <c r="AG43" i="12"/>
  <c r="AD43" i="12"/>
  <c r="AG35" i="12"/>
  <c r="AD35" i="12"/>
  <c r="AG34" i="12"/>
  <c r="AD34" i="12"/>
  <c r="AG38" i="12"/>
  <c r="AD38" i="12"/>
  <c r="AG36" i="12"/>
  <c r="AD36" i="12"/>
  <c r="AG42" i="12"/>
  <c r="AD42" i="12"/>
  <c r="AG39" i="12"/>
  <c r="AD39" i="12"/>
  <c r="AG40" i="12"/>
  <c r="AD40" i="12"/>
  <c r="AG27" i="12"/>
  <c r="AD27" i="12"/>
  <c r="AG25" i="12"/>
  <c r="AD25" i="12"/>
  <c r="AG60" i="12"/>
  <c r="AG20" i="12"/>
  <c r="AD20" i="12"/>
  <c r="AG53" i="12"/>
  <c r="AD53" i="12"/>
  <c r="AG37" i="12"/>
  <c r="AD37" i="12"/>
  <c r="AG19" i="12"/>
  <c r="AD19" i="12"/>
  <c r="AK19" i="12" s="1"/>
  <c r="AG32" i="12"/>
  <c r="AD32" i="12"/>
  <c r="AG33" i="12"/>
  <c r="AD33" i="12"/>
  <c r="AG41" i="12"/>
  <c r="AD41" i="12"/>
  <c r="AG54" i="12"/>
  <c r="AD54" i="12"/>
  <c r="AK54" i="12" s="1"/>
  <c r="AG50" i="12"/>
  <c r="AD50" i="12"/>
  <c r="AG18" i="12"/>
  <c r="AD18" i="12"/>
  <c r="AK18" i="12" s="1"/>
  <c r="AG64" i="12"/>
  <c r="AD64" i="12"/>
  <c r="AG52" i="12"/>
  <c r="AD52" i="12"/>
  <c r="AK52" i="12" s="1"/>
  <c r="AG48" i="12"/>
  <c r="AD48" i="12"/>
  <c r="AK48" i="12" s="1"/>
  <c r="AG56" i="12"/>
  <c r="AD56" i="12"/>
  <c r="AK56" i="12" s="1"/>
  <c r="AG3" i="12"/>
  <c r="AD3" i="12"/>
  <c r="AK3" i="12" s="1"/>
  <c r="AG16" i="12"/>
  <c r="AD16" i="12"/>
  <c r="AK16" i="12" s="1"/>
  <c r="AG7" i="12"/>
  <c r="AD7" i="12"/>
  <c r="AK7" i="12" s="1"/>
  <c r="AG10" i="12"/>
  <c r="AD10" i="12"/>
  <c r="AK10" i="12" s="1"/>
  <c r="AG8" i="12"/>
  <c r="AD8" i="12"/>
  <c r="AG6" i="12"/>
  <c r="AD6" i="12"/>
  <c r="AG15" i="12"/>
  <c r="AD15" i="12"/>
  <c r="AG12" i="12"/>
  <c r="AD12" i="12"/>
  <c r="AG13" i="12"/>
  <c r="AD13" i="12"/>
  <c r="AG9" i="12"/>
  <c r="AD9" i="12"/>
  <c r="AG2" i="12"/>
  <c r="AD2" i="12"/>
  <c r="AK2" i="12" s="1"/>
  <c r="AG11" i="12"/>
  <c r="AD11" i="12"/>
  <c r="AG17" i="12"/>
  <c r="AD17" i="12"/>
  <c r="AK17" i="12" s="1"/>
  <c r="AG5" i="12"/>
  <c r="AD5" i="12"/>
  <c r="AK5" i="12" s="1"/>
  <c r="AG14" i="12"/>
  <c r="AD14" i="12"/>
  <c r="AG58" i="12"/>
  <c r="AD58" i="12"/>
  <c r="AE4" i="12"/>
  <c r="AG63" i="12"/>
  <c r="AD63" i="12"/>
  <c r="AK63" i="12" s="1"/>
  <c r="AG70" i="12"/>
  <c r="AD70" i="12"/>
  <c r="AK70" i="12" s="1"/>
  <c r="AG65" i="12"/>
  <c r="AD65" i="12"/>
  <c r="AK65" i="12" s="1"/>
  <c r="AG46" i="12"/>
  <c r="AD46" i="12"/>
  <c r="AE66" i="12"/>
  <c r="AE59" i="12"/>
  <c r="AG57" i="12"/>
  <c r="AD57" i="12"/>
  <c r="AG62" i="12"/>
  <c r="AD62" i="12"/>
  <c r="AG51" i="12"/>
  <c r="AD51" i="12"/>
  <c r="AG61" i="12"/>
  <c r="AD61" i="12"/>
  <c r="AK61" i="12" s="1"/>
  <c r="AG47" i="12"/>
  <c r="AD47" i="12"/>
  <c r="AK47" i="12" s="1"/>
  <c r="AG31" i="12"/>
  <c r="AD31" i="12"/>
  <c r="AG69" i="12"/>
  <c r="AE69" i="12"/>
  <c r="AG68" i="12"/>
  <c r="AD68" i="12"/>
  <c r="AG67" i="12"/>
  <c r="AD67" i="12"/>
  <c r="AK67" i="12" s="1"/>
  <c r="AG49" i="12"/>
  <c r="AD49" i="12"/>
  <c r="AK49" i="12" s="1"/>
  <c r="AG45" i="12"/>
  <c r="AD45" i="12"/>
  <c r="AF66" i="12"/>
  <c r="AF69" i="12"/>
  <c r="AF68" i="12"/>
  <c r="AF10" i="12"/>
  <c r="AF7" i="12"/>
  <c r="AF16" i="12"/>
  <c r="AF3" i="12"/>
  <c r="AF56" i="12"/>
  <c r="AE55" i="12"/>
  <c r="AF55" i="12"/>
  <c r="AF48" i="12"/>
  <c r="AF52" i="12"/>
  <c r="AF64" i="12"/>
  <c r="AF18" i="12"/>
  <c r="AF50" i="12"/>
  <c r="AF54" i="12"/>
  <c r="AF41" i="12"/>
  <c r="AF33" i="12"/>
  <c r="AF32" i="12"/>
  <c r="AF19" i="12"/>
  <c r="AF37" i="12"/>
  <c r="AF53" i="12"/>
  <c r="AE60" i="12"/>
  <c r="AF60" i="12"/>
  <c r="AF25" i="12"/>
  <c r="AF27" i="12"/>
  <c r="AF40" i="12"/>
  <c r="AF39" i="12"/>
  <c r="AF42" i="12"/>
  <c r="AF36" i="12"/>
  <c r="AF38" i="12"/>
  <c r="AF34" i="12"/>
  <c r="AF35" i="12"/>
  <c r="AF43" i="12"/>
  <c r="AF23" i="12"/>
  <c r="AF44" i="12"/>
  <c r="AF21" i="12"/>
  <c r="AF24" i="12"/>
  <c r="AF28" i="12"/>
  <c r="AF26" i="12"/>
  <c r="AF30" i="12"/>
  <c r="AF51" i="12"/>
  <c r="AF4" i="12"/>
  <c r="AF2" i="12"/>
  <c r="AF70" i="12"/>
  <c r="AF67" i="12"/>
  <c r="AF57" i="12"/>
  <c r="AF49" i="12"/>
  <c r="AF17" i="12"/>
  <c r="AF31" i="12"/>
  <c r="AF62" i="12"/>
  <c r="AF59" i="12"/>
  <c r="AF61" i="12"/>
  <c r="AF46" i="12"/>
  <c r="AE49" i="12" l="1"/>
  <c r="AE10" i="12"/>
  <c r="G2" i="14"/>
  <c r="AK45" i="12"/>
  <c r="AF58" i="12"/>
  <c r="AK58" i="12"/>
  <c r="AF14" i="12"/>
  <c r="AK14" i="12"/>
  <c r="AE11" i="12"/>
  <c r="AK11" i="12"/>
  <c r="AF9" i="12"/>
  <c r="AK9" i="12"/>
  <c r="AF13" i="12"/>
  <c r="AK13" i="12"/>
  <c r="AE12" i="12"/>
  <c r="AK12" i="12"/>
  <c r="AF15" i="12"/>
  <c r="AK15" i="12"/>
  <c r="AF6" i="12"/>
  <c r="AK6" i="12"/>
  <c r="AF8" i="12"/>
  <c r="AK8" i="12"/>
  <c r="AE25" i="12"/>
  <c r="AK25" i="12"/>
  <c r="AE27" i="12"/>
  <c r="AK27" i="12"/>
  <c r="AE40" i="12"/>
  <c r="AK40" i="12"/>
  <c r="AE39" i="12"/>
  <c r="AK39" i="12"/>
  <c r="AE42" i="12"/>
  <c r="AK42" i="12"/>
  <c r="AE36" i="12"/>
  <c r="AK36" i="12"/>
  <c r="AE38" i="12"/>
  <c r="AK38" i="12"/>
  <c r="AE34" i="12"/>
  <c r="AK34" i="12"/>
  <c r="AE35" i="12"/>
  <c r="AK35" i="12"/>
  <c r="AE43" i="12"/>
  <c r="AK43" i="12"/>
  <c r="AE23" i="12"/>
  <c r="AK23" i="12"/>
  <c r="AE44" i="12"/>
  <c r="AK44" i="12"/>
  <c r="AE21" i="12"/>
  <c r="AK21" i="12"/>
  <c r="AE24" i="12"/>
  <c r="AK24" i="12"/>
  <c r="AE28" i="12"/>
  <c r="AK28" i="12"/>
  <c r="AE26" i="12"/>
  <c r="AK26" i="12"/>
  <c r="AE30" i="12"/>
  <c r="AK30" i="12"/>
  <c r="AE29" i="12"/>
  <c r="AK29" i="12"/>
  <c r="AE22" i="12"/>
  <c r="AK22" i="12"/>
  <c r="G5" i="14"/>
  <c r="AK68" i="12"/>
  <c r="G7" i="14"/>
  <c r="AK31" i="12"/>
  <c r="G10" i="14"/>
  <c r="AK51" i="12"/>
  <c r="G11" i="14"/>
  <c r="AK62" i="12"/>
  <c r="G12" i="14"/>
  <c r="AK57" i="12"/>
  <c r="G15" i="14"/>
  <c r="AK46" i="12"/>
  <c r="AE64" i="12"/>
  <c r="H64" i="14" s="1"/>
  <c r="AK64" i="12"/>
  <c r="AE50" i="12"/>
  <c r="AK50" i="12"/>
  <c r="AE41" i="12"/>
  <c r="AK41" i="12"/>
  <c r="AE33" i="12"/>
  <c r="AK33" i="12"/>
  <c r="AE32" i="12"/>
  <c r="AK32" i="12"/>
  <c r="AE37" i="12"/>
  <c r="AK37" i="12"/>
  <c r="AE53" i="12"/>
  <c r="AK53" i="12"/>
  <c r="AE20" i="12"/>
  <c r="AK20" i="12"/>
  <c r="G6" i="14"/>
  <c r="AF29" i="12"/>
  <c r="AF22" i="12"/>
  <c r="AF12" i="12"/>
  <c r="G16" i="14"/>
  <c r="G70" i="14"/>
  <c r="G17" i="14"/>
  <c r="G40" i="14"/>
  <c r="AF20" i="12"/>
  <c r="AF11" i="12"/>
  <c r="AF65" i="12"/>
  <c r="G3" i="14"/>
  <c r="G8" i="14"/>
  <c r="G9" i="14"/>
  <c r="AE57" i="12"/>
  <c r="G19" i="14"/>
  <c r="G21" i="14"/>
  <c r="G35" i="14"/>
  <c r="G38" i="14"/>
  <c r="AE18" i="12"/>
  <c r="G14" i="14"/>
  <c r="AF47" i="12"/>
  <c r="AF63" i="12"/>
  <c r="AF5" i="12"/>
  <c r="AE47" i="12"/>
  <c r="AE63" i="12"/>
  <c r="AE58" i="12"/>
  <c r="H59" i="14" s="1"/>
  <c r="AE56" i="12"/>
  <c r="H66" i="14"/>
  <c r="G25" i="14"/>
  <c r="G29" i="14"/>
  <c r="G33" i="14"/>
  <c r="H35" i="14"/>
  <c r="H40" i="14"/>
  <c r="G42" i="14"/>
  <c r="G46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36" i="14"/>
  <c r="AF45" i="12"/>
  <c r="G4" i="14"/>
  <c r="AE68" i="12"/>
  <c r="H68" i="14" s="1"/>
  <c r="AE51" i="12"/>
  <c r="AE65" i="12"/>
  <c r="AE5" i="12"/>
  <c r="H21" i="14" s="1"/>
  <c r="G23" i="14"/>
  <c r="AE9" i="12"/>
  <c r="G27" i="14"/>
  <c r="AE6" i="12"/>
  <c r="H6" i="14" s="1"/>
  <c r="G31" i="14"/>
  <c r="AE16" i="12"/>
  <c r="AE52" i="12"/>
  <c r="H41" i="14"/>
  <c r="AE54" i="12"/>
  <c r="G44" i="14"/>
  <c r="AE19" i="12"/>
  <c r="G48" i="14"/>
  <c r="G50" i="14"/>
  <c r="G13" i="14"/>
  <c r="G18" i="14"/>
  <c r="G51" i="14"/>
  <c r="AE17" i="12"/>
  <c r="G22" i="14"/>
  <c r="AE13" i="12"/>
  <c r="H26" i="14" s="1"/>
  <c r="G26" i="14"/>
  <c r="AE8" i="12"/>
  <c r="G30" i="14"/>
  <c r="AE3" i="12"/>
  <c r="H34" i="14" s="1"/>
  <c r="G34" i="14"/>
  <c r="AE45" i="12"/>
  <c r="AE67" i="12"/>
  <c r="H39" i="14" s="1"/>
  <c r="AE31" i="12"/>
  <c r="AE61" i="12"/>
  <c r="AE62" i="12"/>
  <c r="H62" i="14" s="1"/>
  <c r="AE46" i="12"/>
  <c r="H69" i="14" s="1"/>
  <c r="AE70" i="12"/>
  <c r="H70" i="14" s="1"/>
  <c r="AE14" i="12"/>
  <c r="G20" i="14"/>
  <c r="AE2" i="12"/>
  <c r="G24" i="14"/>
  <c r="AE15" i="12"/>
  <c r="G28" i="14"/>
  <c r="AE7" i="12"/>
  <c r="G32" i="14"/>
  <c r="AE48" i="12"/>
  <c r="H37" i="14" s="1"/>
  <c r="G37" i="14"/>
  <c r="G39" i="14"/>
  <c r="G41" i="14"/>
  <c r="G43" i="14"/>
  <c r="G45" i="14"/>
  <c r="G47" i="14"/>
  <c r="G49" i="14"/>
  <c r="G69" i="14"/>
  <c r="H47" i="14" l="1"/>
  <c r="H18" i="14"/>
  <c r="H63" i="14"/>
  <c r="H16" i="14"/>
  <c r="H61" i="14"/>
  <c r="H43" i="14"/>
  <c r="H65" i="14"/>
  <c r="H38" i="14"/>
  <c r="H12" i="14"/>
  <c r="H15" i="14"/>
  <c r="H25" i="14"/>
  <c r="H32" i="14"/>
  <c r="H28" i="14"/>
  <c r="H33" i="14"/>
  <c r="H67" i="14"/>
  <c r="H11" i="14"/>
  <c r="H2" i="14"/>
  <c r="H30" i="14"/>
  <c r="H10" i="14"/>
  <c r="H17" i="14"/>
  <c r="H8" i="14"/>
  <c r="H51" i="14"/>
  <c r="H3" i="14"/>
  <c r="H20" i="14"/>
  <c r="H5" i="14"/>
  <c r="H19" i="14"/>
  <c r="H13" i="14"/>
  <c r="H14" i="14"/>
  <c r="H55" i="14"/>
  <c r="H24" i="14"/>
  <c r="H9" i="14"/>
  <c r="H4" i="14"/>
  <c r="H49" i="14"/>
  <c r="H46" i="14"/>
  <c r="H29" i="14"/>
  <c r="H36" i="14"/>
  <c r="H53" i="14"/>
  <c r="H44" i="14"/>
  <c r="H52" i="14"/>
  <c r="H56" i="14"/>
  <c r="H60" i="14"/>
  <c r="H7" i="14"/>
  <c r="H22" i="14"/>
  <c r="H45" i="14"/>
  <c r="H42" i="14"/>
  <c r="H57" i="14"/>
  <c r="H48" i="14"/>
  <c r="H31" i="14"/>
  <c r="H27" i="14"/>
  <c r="H23" i="14"/>
  <c r="H54" i="14"/>
  <c r="H58" i="14"/>
  <c r="H50" i="14"/>
</calcChain>
</file>

<file path=xl/sharedStrings.xml><?xml version="1.0" encoding="utf-8"?>
<sst xmlns="http://schemas.openxmlformats.org/spreadsheetml/2006/main" count="611" uniqueCount="144">
  <si>
    <t>YEAR</t>
  </si>
  <si>
    <t>AGID</t>
  </si>
  <si>
    <t>SPNAME</t>
  </si>
  <si>
    <t>MONTH</t>
  </si>
  <si>
    <t>DAY</t>
  </si>
  <si>
    <t>BATCH</t>
  </si>
  <si>
    <t>ENVNO</t>
  </si>
  <si>
    <t>WEIGHT</t>
  </si>
  <si>
    <t>TOTAL</t>
  </si>
  <si>
    <t>TOTAL2</t>
  </si>
  <si>
    <t>SIZE</t>
  </si>
  <si>
    <t>SEX</t>
  </si>
  <si>
    <t>STAGE</t>
  </si>
  <si>
    <t>COMMENT</t>
  </si>
  <si>
    <t>FISHID</t>
  </si>
  <si>
    <t>SPEC_GROUP</t>
  </si>
  <si>
    <t>STRUC</t>
  </si>
  <si>
    <t>WATER</t>
  </si>
  <si>
    <t>GEAR</t>
  </si>
  <si>
    <t>TYPE</t>
  </si>
  <si>
    <t>AREA</t>
  </si>
  <si>
    <t>GEARTYPE</t>
  </si>
  <si>
    <t>SELECTED</t>
  </si>
  <si>
    <t>Sheepshead</t>
  </si>
  <si>
    <t>201205032075001</t>
  </si>
  <si>
    <t>C</t>
  </si>
  <si>
    <t>BAY</t>
  </si>
  <si>
    <t>GNHL</t>
  </si>
  <si>
    <t>201205082090001</t>
  </si>
  <si>
    <t>201205292150001</t>
  </si>
  <si>
    <t>201205292150002</t>
  </si>
  <si>
    <t>201205312164001</t>
  </si>
  <si>
    <t>201206042176001</t>
  </si>
  <si>
    <t>201206052179001</t>
  </si>
  <si>
    <t>"Charles Horton"</t>
  </si>
  <si>
    <t>201206070085001</t>
  </si>
  <si>
    <t>R</t>
  </si>
  <si>
    <t>OCEAN</t>
  </si>
  <si>
    <t>"James Hitch"</t>
  </si>
  <si>
    <t>201206070085002</t>
  </si>
  <si>
    <t>"Mark Williams"</t>
  </si>
  <si>
    <t>201206090089001</t>
  </si>
  <si>
    <t>"Michael R. McCabe"</t>
  </si>
  <si>
    <t>201206090089002</t>
  </si>
  <si>
    <t>"Jay Barefoot"</t>
  </si>
  <si>
    <t>201206090089003</t>
  </si>
  <si>
    <t>"Mike Darise"</t>
  </si>
  <si>
    <t>201206090089004</t>
  </si>
  <si>
    <t>201206132195001</t>
  </si>
  <si>
    <t>"Michael Owens"</t>
  </si>
  <si>
    <t>201206280101001</t>
  </si>
  <si>
    <t>201207164253001</t>
  </si>
  <si>
    <t>201207052244001</t>
  </si>
  <si>
    <t>201207052244002</t>
  </si>
  <si>
    <t>"Charles horton"</t>
  </si>
  <si>
    <t>201207220125001</t>
  </si>
  <si>
    <t>201207232283001</t>
  </si>
  <si>
    <t>201207232283002</t>
  </si>
  <si>
    <t>201207232283003</t>
  </si>
  <si>
    <t>201207232283004</t>
  </si>
  <si>
    <t>201207232283005</t>
  </si>
  <si>
    <t>201207232283006</t>
  </si>
  <si>
    <t>201207232283007</t>
  </si>
  <si>
    <t>201207232283008</t>
  </si>
  <si>
    <t>201207232283009</t>
  </si>
  <si>
    <t>201207242292001</t>
  </si>
  <si>
    <t>201207242292002</t>
  </si>
  <si>
    <t>201207242292003</t>
  </si>
  <si>
    <t>201207242292004</t>
  </si>
  <si>
    <t>201207242292005</t>
  </si>
  <si>
    <t>201207242292006</t>
  </si>
  <si>
    <t>"Kellie McCabe"</t>
  </si>
  <si>
    <t>201207290123001</t>
  </si>
  <si>
    <t>"Chistopher T. Drew"</t>
  </si>
  <si>
    <t>201207290123002</t>
  </si>
  <si>
    <t>"Richard McCabe"</t>
  </si>
  <si>
    <t>201207290123003</t>
  </si>
  <si>
    <t>201207290123004</t>
  </si>
  <si>
    <t>"Janet Oleska"</t>
  </si>
  <si>
    <t>201207290123005</t>
  </si>
  <si>
    <t>201207302313001</t>
  </si>
  <si>
    <t>201207312319001</t>
  </si>
  <si>
    <t>"Stephany Salenski"</t>
  </si>
  <si>
    <t>201208120135001</t>
  </si>
  <si>
    <t>201208284268001</t>
  </si>
  <si>
    <t>201208284268002</t>
  </si>
  <si>
    <t>201208284268003</t>
  </si>
  <si>
    <t>201208284268004</t>
  </si>
  <si>
    <t>201208284268005</t>
  </si>
  <si>
    <t>201208284269001</t>
  </si>
  <si>
    <t>201208292386001</t>
  </si>
  <si>
    <t>201209182464001</t>
  </si>
  <si>
    <t>201210024342001</t>
  </si>
  <si>
    <t>201210034342002</t>
  </si>
  <si>
    <t>201210034342003</t>
  </si>
  <si>
    <t>201210034342004</t>
  </si>
  <si>
    <t>201210034342005</t>
  </si>
  <si>
    <t>201210114361001</t>
  </si>
  <si>
    <t>201210114361002</t>
  </si>
  <si>
    <t>201210114361003</t>
  </si>
  <si>
    <t>201210190207001</t>
  </si>
  <si>
    <t>201210190207002</t>
  </si>
  <si>
    <t>201210190207003</t>
  </si>
  <si>
    <t>201210190207004</t>
  </si>
  <si>
    <t>201210190207005</t>
  </si>
  <si>
    <t>201210190207006</t>
  </si>
  <si>
    <t>201210224389001</t>
  </si>
  <si>
    <t>201210224389002</t>
  </si>
  <si>
    <t>201209254325001</t>
  </si>
  <si>
    <t>OTHERS</t>
  </si>
  <si>
    <t>201209254325002</t>
  </si>
  <si>
    <t>READER1</t>
  </si>
  <si>
    <t>READER1PREC</t>
  </si>
  <si>
    <t>READER2</t>
  </si>
  <si>
    <t>READER2PREC</t>
  </si>
  <si>
    <t>OTOAGE</t>
  </si>
  <si>
    <t>YOBOTO</t>
  </si>
  <si>
    <t>OTOAGED</t>
  </si>
  <si>
    <t>DIFFERENCE</t>
  </si>
  <si>
    <t xml:space="preserve">          A&amp;G Ageing Sheets</t>
  </si>
  <si>
    <t>Species</t>
  </si>
  <si>
    <t>Reader</t>
  </si>
  <si>
    <t>Structure</t>
  </si>
  <si>
    <t>Otoliths VMRC 2012</t>
  </si>
  <si>
    <t>Precision</t>
  </si>
  <si>
    <t>Date</t>
  </si>
  <si>
    <t>A&amp;G ID</t>
  </si>
  <si>
    <t>Sacrifice Date</t>
  </si>
  <si>
    <t>Otoliths Age</t>
  </si>
  <si>
    <t>Comments</t>
  </si>
  <si>
    <t xml:space="preserve"> </t>
  </si>
  <si>
    <t>201209072410001</t>
  </si>
  <si>
    <t>selection.50</t>
  </si>
  <si>
    <t>Self-precision</t>
  </si>
  <si>
    <t>James</t>
  </si>
  <si>
    <t>A&amp;GID</t>
  </si>
  <si>
    <t>SPECIES</t>
  </si>
  <si>
    <t>2012</t>
  </si>
  <si>
    <t>GRAM</t>
  </si>
  <si>
    <t>STATE</t>
  </si>
  <si>
    <t>VA</t>
  </si>
  <si>
    <t>AGE</t>
  </si>
  <si>
    <t>JVSEX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</si>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</sst>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MS Sans Serif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0" fillId="0" borderId="0" xfId="0" quotePrefix="1" applyNumberFormat="1"/>
    <xf numFmtId="0" fontId="1" fillId="0" borderId="0" xfId="1" applyFont="1" applyAlignment="1"/>
    <xf numFmtId="0" fontId="1" fillId="0" borderId="0" xfId="1" applyAlignment="1"/>
    <xf numFmtId="0" fontId="2" fillId="0" borderId="0" xfId="1" applyFont="1" applyAlignment="1"/>
    <xf numFmtId="0" fontId="6" fillId="0" borderId="0" xfId="2"/>
    <xf numFmtId="0" fontId="1" fillId="0" borderId="0" xfId="1" applyFont="1" applyAlignment="1">
      <alignment horizontal="center"/>
    </xf>
    <xf numFmtId="0" fontId="1" fillId="0" borderId="0" xfId="1" applyFont="1" applyBorder="1" applyAlignment="1">
      <alignment horizontal="right"/>
    </xf>
    <xf numFmtId="0" fontId="1" fillId="0" borderId="1" xfId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0" fontId="1" fillId="0" borderId="0" xfId="1" applyFont="1" applyAlignment="1">
      <alignment horizontal="right"/>
    </xf>
    <xf numFmtId="0" fontId="3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0" xfId="1" applyAlignment="1">
      <alignment horizontal="center"/>
    </xf>
    <xf numFmtId="0" fontId="1" fillId="0" borderId="3" xfId="1" applyFont="1" applyBorder="1" applyAlignment="1">
      <alignment horizontal="left"/>
    </xf>
    <xf numFmtId="0" fontId="1" fillId="0" borderId="4" xfId="1" applyFont="1" applyBorder="1" applyAlignment="1">
      <alignment horizontal="center"/>
    </xf>
    <xf numFmtId="0" fontId="1" fillId="0" borderId="0" xfId="1" applyFont="1"/>
    <xf numFmtId="0" fontId="1" fillId="0" borderId="0" xfId="1" applyAlignment="1">
      <alignment horizontal="right"/>
    </xf>
    <xf numFmtId="0" fontId="1" fillId="0" borderId="0" xfId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1" fontId="1" fillId="0" borderId="5" xfId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1" fontId="1" fillId="0" borderId="6" xfId="1" applyNumberFormat="1" applyBorder="1"/>
    <xf numFmtId="0" fontId="1" fillId="0" borderId="7" xfId="1" applyBorder="1"/>
    <xf numFmtId="0" fontId="1" fillId="0" borderId="8" xfId="1" applyBorder="1"/>
    <xf numFmtId="1" fontId="6" fillId="2" borderId="5" xfId="2" applyNumberFormat="1" applyFill="1" applyBorder="1" applyAlignment="1">
      <alignment horizontal="center"/>
    </xf>
    <xf numFmtId="0" fontId="6" fillId="2" borderId="5" xfId="2" applyFill="1" applyBorder="1" applyAlignment="1">
      <alignment horizontal="center"/>
    </xf>
    <xf numFmtId="1" fontId="6" fillId="0" borderId="0" xfId="2" applyNumberFormat="1" applyFill="1" applyBorder="1" applyAlignment="1">
      <alignment horizontal="center"/>
    </xf>
    <xf numFmtId="0" fontId="7" fillId="0" borderId="0" xfId="0" applyFont="1"/>
    <xf numFmtId="0" fontId="0" fillId="3" borderId="0" xfId="0" quotePrefix="1" applyNumberFormat="1" applyFill="1"/>
    <xf numFmtId="0" fontId="0" fillId="3" borderId="0" xfId="0" applyFill="1"/>
    <xf numFmtId="1" fontId="0" fillId="3" borderId="0" xfId="0" quotePrefix="1" applyNumberFormat="1" applyFill="1"/>
    <xf numFmtId="0" fontId="8" fillId="0" borderId="0" xfId="0" applyFont="1" applyFill="1" applyBorder="1" applyAlignment="1" applyProtection="1">
      <alignment horizontal="right" vertical="center" wrapText="1"/>
    </xf>
    <xf numFmtId="0" fontId="8" fillId="0" borderId="10" xfId="0" applyFont="1" applyFill="1" applyBorder="1" applyAlignment="1" applyProtection="1">
      <alignment horizontal="right" vertical="center" wrapText="1"/>
    </xf>
    <xf numFmtId="0" fontId="0" fillId="0" borderId="0" xfId="0" quotePrefix="1" applyAlignment="1">
      <alignment horizontal="right"/>
    </xf>
    <xf numFmtId="0" fontId="0" fillId="0" borderId="10" xfId="0" applyBorder="1"/>
    <xf numFmtId="0" fontId="5" fillId="0" borderId="0" xfId="1" applyFont="1" applyAlignment="1">
      <alignment horizontal="center"/>
    </xf>
    <xf numFmtId="0" fontId="5" fillId="0" borderId="9" xfId="1" applyFont="1" applyBorder="1" applyAlignment="1">
      <alignment horizontal="center"/>
    </xf>
    <xf numFmtId="0" fontId="0" fillId="0" borderId="0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2/Spadefish/ODU%202012%20Spadefish%20ag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i/sci%20cqfe%20projects%20and%20proposals/PROJECTS/Ageing%20Lab/DATA/2012/Atlantic%20Croaker/ODU%202012%20Atlantic%20Croaker%20ag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 data"/>
      <sheetName val="ageing sheet"/>
      <sheetName val="data sent"/>
    </sheetNames>
    <sheetDataSet>
      <sheetData sheetId="0"/>
      <sheetData sheetId="1">
        <row r="102">
          <cell r="B102">
            <v>104</v>
          </cell>
          <cell r="D102">
            <v>5</v>
          </cell>
        </row>
        <row r="103">
          <cell r="B103">
            <v>105</v>
          </cell>
          <cell r="D103">
            <v>5</v>
          </cell>
        </row>
        <row r="104">
          <cell r="B104">
            <v>106</v>
          </cell>
          <cell r="D104">
            <v>5</v>
          </cell>
        </row>
        <row r="105">
          <cell r="B105">
            <v>107</v>
          </cell>
          <cell r="D105">
            <v>5</v>
          </cell>
        </row>
        <row r="106">
          <cell r="B106">
            <v>108</v>
          </cell>
          <cell r="D106">
            <v>5</v>
          </cell>
        </row>
        <row r="107">
          <cell r="B107">
            <v>109</v>
          </cell>
          <cell r="D107">
            <v>5</v>
          </cell>
        </row>
        <row r="108">
          <cell r="B108">
            <v>110</v>
          </cell>
          <cell r="D108">
            <v>5</v>
          </cell>
        </row>
        <row r="109">
          <cell r="B109">
            <v>111</v>
          </cell>
          <cell r="D109">
            <v>5</v>
          </cell>
        </row>
        <row r="110">
          <cell r="B110">
            <v>113</v>
          </cell>
          <cell r="D110">
            <v>5</v>
          </cell>
        </row>
        <row r="111">
          <cell r="B111">
            <v>115</v>
          </cell>
          <cell r="D111">
            <v>5</v>
          </cell>
        </row>
        <row r="112">
          <cell r="B112">
            <v>117</v>
          </cell>
          <cell r="D112">
            <v>5</v>
          </cell>
        </row>
        <row r="113">
          <cell r="B113">
            <v>118</v>
          </cell>
          <cell r="D113">
            <v>5</v>
          </cell>
        </row>
        <row r="114">
          <cell r="B114">
            <v>119</v>
          </cell>
          <cell r="D114">
            <v>5</v>
          </cell>
        </row>
        <row r="115">
          <cell r="B115">
            <v>120</v>
          </cell>
          <cell r="D115">
            <v>5</v>
          </cell>
        </row>
        <row r="116">
          <cell r="B116">
            <v>121</v>
          </cell>
          <cell r="D116">
            <v>5</v>
          </cell>
        </row>
        <row r="117">
          <cell r="B117">
            <v>122</v>
          </cell>
          <cell r="D117">
            <v>6</v>
          </cell>
        </row>
        <row r="118">
          <cell r="B118">
            <v>123</v>
          </cell>
          <cell r="D118">
            <v>6</v>
          </cell>
        </row>
        <row r="119">
          <cell r="B119">
            <v>124</v>
          </cell>
          <cell r="D119">
            <v>6</v>
          </cell>
        </row>
        <row r="120">
          <cell r="B120">
            <v>126</v>
          </cell>
          <cell r="D120">
            <v>6</v>
          </cell>
        </row>
        <row r="121">
          <cell r="B121">
            <v>128</v>
          </cell>
          <cell r="D121">
            <v>6</v>
          </cell>
        </row>
        <row r="122">
          <cell r="B122">
            <v>129</v>
          </cell>
          <cell r="D122">
            <v>6</v>
          </cell>
        </row>
        <row r="123">
          <cell r="B123">
            <v>131</v>
          </cell>
          <cell r="D123">
            <v>6</v>
          </cell>
        </row>
        <row r="124">
          <cell r="B124">
            <v>137</v>
          </cell>
          <cell r="D124">
            <v>6</v>
          </cell>
        </row>
        <row r="125">
          <cell r="B125">
            <v>138</v>
          </cell>
          <cell r="D125">
            <v>6</v>
          </cell>
        </row>
        <row r="126">
          <cell r="B126">
            <v>141</v>
          </cell>
          <cell r="D126">
            <v>6</v>
          </cell>
        </row>
        <row r="127">
          <cell r="B127">
            <v>142</v>
          </cell>
          <cell r="D127">
            <v>6</v>
          </cell>
        </row>
        <row r="128">
          <cell r="B128">
            <v>143</v>
          </cell>
          <cell r="D128">
            <v>6</v>
          </cell>
        </row>
        <row r="129">
          <cell r="B129">
            <v>144</v>
          </cell>
          <cell r="D129">
            <v>6</v>
          </cell>
        </row>
        <row r="130">
          <cell r="B130">
            <v>145</v>
          </cell>
          <cell r="D130">
            <v>6</v>
          </cell>
        </row>
        <row r="131">
          <cell r="B131">
            <v>146</v>
          </cell>
          <cell r="D131">
            <v>6</v>
          </cell>
        </row>
        <row r="132">
          <cell r="B132">
            <v>148</v>
          </cell>
          <cell r="D132">
            <v>6</v>
          </cell>
        </row>
        <row r="133">
          <cell r="B133">
            <v>149</v>
          </cell>
          <cell r="D133">
            <v>6</v>
          </cell>
        </row>
        <row r="134">
          <cell r="B134">
            <v>150</v>
          </cell>
          <cell r="D134">
            <v>6</v>
          </cell>
        </row>
        <row r="135">
          <cell r="B135">
            <v>151</v>
          </cell>
          <cell r="D135">
            <v>6</v>
          </cell>
        </row>
        <row r="136">
          <cell r="B136">
            <v>152</v>
          </cell>
          <cell r="D136">
            <v>6</v>
          </cell>
        </row>
        <row r="137">
          <cell r="B137">
            <v>153</v>
          </cell>
          <cell r="D137">
            <v>6</v>
          </cell>
        </row>
        <row r="138">
          <cell r="B138">
            <v>154</v>
          </cell>
          <cell r="D138">
            <v>6</v>
          </cell>
        </row>
        <row r="139">
          <cell r="B139">
            <v>155</v>
          </cell>
          <cell r="D139">
            <v>6</v>
          </cell>
        </row>
        <row r="140">
          <cell r="B140">
            <v>156</v>
          </cell>
          <cell r="D140">
            <v>6</v>
          </cell>
        </row>
        <row r="141">
          <cell r="B141">
            <v>158</v>
          </cell>
          <cell r="D141">
            <v>6</v>
          </cell>
        </row>
        <row r="142">
          <cell r="B142">
            <v>160</v>
          </cell>
          <cell r="D142">
            <v>6</v>
          </cell>
        </row>
        <row r="143">
          <cell r="B143">
            <v>161</v>
          </cell>
          <cell r="D143">
            <v>6</v>
          </cell>
        </row>
        <row r="144">
          <cell r="B144">
            <v>163</v>
          </cell>
          <cell r="D144">
            <v>6</v>
          </cell>
        </row>
        <row r="145">
          <cell r="B145">
            <v>164</v>
          </cell>
          <cell r="D145">
            <v>6</v>
          </cell>
        </row>
        <row r="146">
          <cell r="B146">
            <v>165</v>
          </cell>
          <cell r="D146">
            <v>6</v>
          </cell>
        </row>
        <row r="147">
          <cell r="B147">
            <v>166</v>
          </cell>
          <cell r="D147">
            <v>6</v>
          </cell>
        </row>
        <row r="148">
          <cell r="B148">
            <v>169</v>
          </cell>
          <cell r="D148">
            <v>6</v>
          </cell>
        </row>
        <row r="149">
          <cell r="B149">
            <v>170</v>
          </cell>
          <cell r="D149">
            <v>6</v>
          </cell>
        </row>
        <row r="150">
          <cell r="B150">
            <v>171</v>
          </cell>
          <cell r="D150">
            <v>6</v>
          </cell>
        </row>
        <row r="151">
          <cell r="B151">
            <v>173</v>
          </cell>
          <cell r="D151">
            <v>6</v>
          </cell>
        </row>
        <row r="152">
          <cell r="B152">
            <v>174</v>
          </cell>
          <cell r="D152">
            <v>6</v>
          </cell>
        </row>
        <row r="153">
          <cell r="B153">
            <v>175</v>
          </cell>
          <cell r="D153">
            <v>6</v>
          </cell>
        </row>
        <row r="154">
          <cell r="B154">
            <v>176</v>
          </cell>
          <cell r="D154">
            <v>6</v>
          </cell>
        </row>
        <row r="155">
          <cell r="B155">
            <v>178</v>
          </cell>
          <cell r="D155">
            <v>6</v>
          </cell>
        </row>
        <row r="156">
          <cell r="B156">
            <v>179</v>
          </cell>
          <cell r="D156">
            <v>6</v>
          </cell>
        </row>
        <row r="157">
          <cell r="B157">
            <v>180</v>
          </cell>
          <cell r="D157">
            <v>6</v>
          </cell>
        </row>
        <row r="158">
          <cell r="B158">
            <v>182</v>
          </cell>
          <cell r="D158">
            <v>6</v>
          </cell>
        </row>
        <row r="159">
          <cell r="B159">
            <v>183</v>
          </cell>
          <cell r="D159">
            <v>6</v>
          </cell>
        </row>
        <row r="160">
          <cell r="B160">
            <v>185</v>
          </cell>
          <cell r="D160">
            <v>6</v>
          </cell>
        </row>
        <row r="161">
          <cell r="B161">
            <v>187</v>
          </cell>
          <cell r="D161">
            <v>6</v>
          </cell>
        </row>
        <row r="162">
          <cell r="B162">
            <v>188</v>
          </cell>
          <cell r="D162">
            <v>6</v>
          </cell>
        </row>
        <row r="163">
          <cell r="B163">
            <v>189</v>
          </cell>
          <cell r="D163">
            <v>6</v>
          </cell>
        </row>
        <row r="164">
          <cell r="B164">
            <v>190</v>
          </cell>
          <cell r="D164">
            <v>6</v>
          </cell>
        </row>
        <row r="165">
          <cell r="B165">
            <v>191</v>
          </cell>
          <cell r="D165">
            <v>6</v>
          </cell>
        </row>
        <row r="166">
          <cell r="B166">
            <v>192</v>
          </cell>
          <cell r="D166">
            <v>6</v>
          </cell>
        </row>
        <row r="167">
          <cell r="B167">
            <v>193</v>
          </cell>
          <cell r="D167">
            <v>6</v>
          </cell>
        </row>
        <row r="168">
          <cell r="B168">
            <v>194</v>
          </cell>
          <cell r="D168">
            <v>6</v>
          </cell>
        </row>
        <row r="169">
          <cell r="B169">
            <v>195</v>
          </cell>
          <cell r="D169">
            <v>6</v>
          </cell>
        </row>
        <row r="170">
          <cell r="B170">
            <v>196</v>
          </cell>
          <cell r="D170">
            <v>6</v>
          </cell>
        </row>
        <row r="171">
          <cell r="B171">
            <v>197</v>
          </cell>
          <cell r="D171">
            <v>6</v>
          </cell>
        </row>
        <row r="172">
          <cell r="B172">
            <v>198</v>
          </cell>
          <cell r="D172">
            <v>6</v>
          </cell>
        </row>
        <row r="173">
          <cell r="B173">
            <v>199</v>
          </cell>
          <cell r="D173">
            <v>6</v>
          </cell>
        </row>
        <row r="174">
          <cell r="B174">
            <v>200</v>
          </cell>
          <cell r="D174">
            <v>6</v>
          </cell>
        </row>
        <row r="175">
          <cell r="B175">
            <v>203</v>
          </cell>
          <cell r="D175">
            <v>6</v>
          </cell>
        </row>
        <row r="176">
          <cell r="B176">
            <v>205</v>
          </cell>
          <cell r="D176">
            <v>6</v>
          </cell>
        </row>
        <row r="177">
          <cell r="B177">
            <v>209</v>
          </cell>
          <cell r="D177">
            <v>6</v>
          </cell>
        </row>
        <row r="178">
          <cell r="B178">
            <v>211</v>
          </cell>
          <cell r="D178">
            <v>6</v>
          </cell>
        </row>
        <row r="179">
          <cell r="B179">
            <v>212</v>
          </cell>
          <cell r="D179">
            <v>6</v>
          </cell>
        </row>
        <row r="180">
          <cell r="B180">
            <v>213</v>
          </cell>
          <cell r="D180">
            <v>6</v>
          </cell>
        </row>
        <row r="181">
          <cell r="B181">
            <v>214</v>
          </cell>
          <cell r="D181">
            <v>6</v>
          </cell>
        </row>
        <row r="182">
          <cell r="B182">
            <v>215</v>
          </cell>
          <cell r="D182">
            <v>6</v>
          </cell>
        </row>
        <row r="183">
          <cell r="B183">
            <v>216</v>
          </cell>
          <cell r="D183">
            <v>6</v>
          </cell>
        </row>
        <row r="184">
          <cell r="B184">
            <v>218</v>
          </cell>
          <cell r="D184">
            <v>6</v>
          </cell>
        </row>
        <row r="185">
          <cell r="B185">
            <v>220</v>
          </cell>
          <cell r="D185">
            <v>6</v>
          </cell>
        </row>
        <row r="186">
          <cell r="B186">
            <v>222</v>
          </cell>
          <cell r="D186">
            <v>6</v>
          </cell>
        </row>
        <row r="187">
          <cell r="B187">
            <v>223</v>
          </cell>
          <cell r="D187">
            <v>6</v>
          </cell>
        </row>
        <row r="188">
          <cell r="B188">
            <v>225</v>
          </cell>
          <cell r="D188">
            <v>6</v>
          </cell>
        </row>
        <row r="189">
          <cell r="B189">
            <v>228</v>
          </cell>
          <cell r="D189">
            <v>6</v>
          </cell>
        </row>
        <row r="190">
          <cell r="B190">
            <v>229</v>
          </cell>
          <cell r="D190">
            <v>6</v>
          </cell>
        </row>
        <row r="191">
          <cell r="B191">
            <v>231</v>
          </cell>
          <cell r="D191">
            <v>6</v>
          </cell>
        </row>
        <row r="192">
          <cell r="B192">
            <v>232</v>
          </cell>
          <cell r="D192">
            <v>6</v>
          </cell>
        </row>
        <row r="193">
          <cell r="B193">
            <v>234</v>
          </cell>
          <cell r="D193">
            <v>6</v>
          </cell>
        </row>
        <row r="194">
          <cell r="B194">
            <v>237</v>
          </cell>
          <cell r="D194">
            <v>6</v>
          </cell>
        </row>
        <row r="195">
          <cell r="B195">
            <v>238</v>
          </cell>
          <cell r="D195">
            <v>6</v>
          </cell>
        </row>
        <row r="196">
          <cell r="B196">
            <v>239</v>
          </cell>
          <cell r="D196">
            <v>6</v>
          </cell>
        </row>
        <row r="197">
          <cell r="B197">
            <v>240</v>
          </cell>
          <cell r="D197">
            <v>6</v>
          </cell>
        </row>
        <row r="198">
          <cell r="B198">
            <v>241</v>
          </cell>
          <cell r="D198">
            <v>6</v>
          </cell>
        </row>
        <row r="199">
          <cell r="B199">
            <v>242</v>
          </cell>
          <cell r="D199">
            <v>6</v>
          </cell>
        </row>
        <row r="200">
          <cell r="B200">
            <v>243</v>
          </cell>
          <cell r="D200">
            <v>6</v>
          </cell>
        </row>
        <row r="201">
          <cell r="B201">
            <v>245</v>
          </cell>
          <cell r="D201">
            <v>7</v>
          </cell>
        </row>
        <row r="202">
          <cell r="B202">
            <v>246</v>
          </cell>
          <cell r="D202">
            <v>7</v>
          </cell>
        </row>
        <row r="203">
          <cell r="B203">
            <v>247</v>
          </cell>
          <cell r="D203">
            <v>7</v>
          </cell>
        </row>
        <row r="204">
          <cell r="B204">
            <v>248</v>
          </cell>
          <cell r="D204">
            <v>7</v>
          </cell>
        </row>
        <row r="205">
          <cell r="B205">
            <v>249</v>
          </cell>
          <cell r="D205">
            <v>7</v>
          </cell>
        </row>
        <row r="206">
          <cell r="B206">
            <v>250</v>
          </cell>
          <cell r="D206">
            <v>7</v>
          </cell>
        </row>
        <row r="207">
          <cell r="B207">
            <v>251</v>
          </cell>
          <cell r="D207">
            <v>7</v>
          </cell>
        </row>
        <row r="208">
          <cell r="B208">
            <v>252</v>
          </cell>
          <cell r="D208">
            <v>7</v>
          </cell>
        </row>
        <row r="209">
          <cell r="B209">
            <v>253</v>
          </cell>
          <cell r="D209">
            <v>7</v>
          </cell>
        </row>
        <row r="210">
          <cell r="B210">
            <v>254</v>
          </cell>
          <cell r="D210">
            <v>7</v>
          </cell>
        </row>
        <row r="211">
          <cell r="B211">
            <v>255</v>
          </cell>
          <cell r="D211">
            <v>7</v>
          </cell>
        </row>
        <row r="212">
          <cell r="B212">
            <v>256</v>
          </cell>
          <cell r="D212">
            <v>7</v>
          </cell>
        </row>
        <row r="213">
          <cell r="B213">
            <v>257</v>
          </cell>
          <cell r="D213">
            <v>7</v>
          </cell>
        </row>
        <row r="214">
          <cell r="B214">
            <v>258</v>
          </cell>
          <cell r="D214">
            <v>7</v>
          </cell>
        </row>
        <row r="215">
          <cell r="B215">
            <v>259</v>
          </cell>
          <cell r="D215">
            <v>7</v>
          </cell>
        </row>
        <row r="216">
          <cell r="B216">
            <v>260</v>
          </cell>
          <cell r="D216">
            <v>7</v>
          </cell>
        </row>
        <row r="217">
          <cell r="B217">
            <v>261</v>
          </cell>
          <cell r="D217">
            <v>7</v>
          </cell>
        </row>
        <row r="218">
          <cell r="B218">
            <v>262</v>
          </cell>
          <cell r="D218">
            <v>7</v>
          </cell>
        </row>
        <row r="219">
          <cell r="B219">
            <v>263</v>
          </cell>
          <cell r="D219">
            <v>7</v>
          </cell>
        </row>
        <row r="220">
          <cell r="B220">
            <v>264</v>
          </cell>
          <cell r="D220">
            <v>7</v>
          </cell>
        </row>
        <row r="221">
          <cell r="B221">
            <v>265</v>
          </cell>
          <cell r="D221">
            <v>7</v>
          </cell>
        </row>
        <row r="222">
          <cell r="B222">
            <v>266</v>
          </cell>
          <cell r="D222">
            <v>7</v>
          </cell>
        </row>
        <row r="223">
          <cell r="B223">
            <v>267</v>
          </cell>
          <cell r="D223">
            <v>7</v>
          </cell>
        </row>
        <row r="224">
          <cell r="B224">
            <v>268</v>
          </cell>
          <cell r="D224">
            <v>7</v>
          </cell>
        </row>
        <row r="225">
          <cell r="B225">
            <v>269</v>
          </cell>
          <cell r="D225">
            <v>7</v>
          </cell>
        </row>
        <row r="226">
          <cell r="B226">
            <v>270</v>
          </cell>
          <cell r="D226">
            <v>7</v>
          </cell>
        </row>
        <row r="227">
          <cell r="B227">
            <v>271</v>
          </cell>
          <cell r="D227">
            <v>7</v>
          </cell>
        </row>
        <row r="228">
          <cell r="B228">
            <v>272</v>
          </cell>
          <cell r="D228">
            <v>7</v>
          </cell>
        </row>
        <row r="229">
          <cell r="B229">
            <v>273</v>
          </cell>
          <cell r="D229">
            <v>7</v>
          </cell>
        </row>
        <row r="230">
          <cell r="B230">
            <v>274</v>
          </cell>
          <cell r="D230">
            <v>7</v>
          </cell>
        </row>
        <row r="231">
          <cell r="B231">
            <v>275</v>
          </cell>
          <cell r="D231">
            <v>7</v>
          </cell>
        </row>
        <row r="232">
          <cell r="B232">
            <v>276</v>
          </cell>
          <cell r="D232">
            <v>8</v>
          </cell>
        </row>
        <row r="233">
          <cell r="B233">
            <v>277</v>
          </cell>
          <cell r="D233">
            <v>8</v>
          </cell>
        </row>
        <row r="234">
          <cell r="B234">
            <v>278</v>
          </cell>
          <cell r="D234">
            <v>8</v>
          </cell>
        </row>
        <row r="235">
          <cell r="B235">
            <v>279</v>
          </cell>
          <cell r="D235">
            <v>9</v>
          </cell>
        </row>
        <row r="236">
          <cell r="B236">
            <v>280</v>
          </cell>
          <cell r="D236">
            <v>9</v>
          </cell>
        </row>
        <row r="237">
          <cell r="B237">
            <v>281</v>
          </cell>
          <cell r="D237">
            <v>9</v>
          </cell>
        </row>
        <row r="238">
          <cell r="B238">
            <v>282</v>
          </cell>
          <cell r="D238">
            <v>9</v>
          </cell>
        </row>
        <row r="239">
          <cell r="B239">
            <v>283</v>
          </cell>
          <cell r="D239">
            <v>10</v>
          </cell>
        </row>
        <row r="240">
          <cell r="B240">
            <v>284</v>
          </cell>
          <cell r="D240">
            <v>10</v>
          </cell>
        </row>
        <row r="241">
          <cell r="B241">
            <v>285</v>
          </cell>
          <cell r="D241">
            <v>10</v>
          </cell>
        </row>
        <row r="242">
          <cell r="B242">
            <v>286</v>
          </cell>
          <cell r="D242">
            <v>10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 data"/>
      <sheetName val="ageing sheet"/>
      <sheetName val="data sent"/>
    </sheetNames>
    <sheetDataSet>
      <sheetData sheetId="0"/>
      <sheetData sheetId="1">
        <row r="252">
          <cell r="B252">
            <v>368</v>
          </cell>
          <cell r="D252">
            <v>7</v>
          </cell>
        </row>
        <row r="253">
          <cell r="B253">
            <v>369</v>
          </cell>
          <cell r="D253">
            <v>7</v>
          </cell>
        </row>
        <row r="254">
          <cell r="B254">
            <v>370</v>
          </cell>
          <cell r="D254">
            <v>7</v>
          </cell>
        </row>
        <row r="255">
          <cell r="B255">
            <v>371</v>
          </cell>
          <cell r="D255">
            <v>7</v>
          </cell>
        </row>
        <row r="256">
          <cell r="B256">
            <v>372</v>
          </cell>
          <cell r="D256">
            <v>7</v>
          </cell>
        </row>
        <row r="257">
          <cell r="B257">
            <v>373</v>
          </cell>
          <cell r="D257">
            <v>7</v>
          </cell>
        </row>
        <row r="258">
          <cell r="B258">
            <v>374</v>
          </cell>
          <cell r="D258">
            <v>7</v>
          </cell>
        </row>
        <row r="259">
          <cell r="B259">
            <v>375</v>
          </cell>
          <cell r="D259">
            <v>7</v>
          </cell>
        </row>
        <row r="260">
          <cell r="B260">
            <v>376</v>
          </cell>
          <cell r="D260">
            <v>7</v>
          </cell>
        </row>
        <row r="261">
          <cell r="B261">
            <v>377</v>
          </cell>
          <cell r="D261">
            <v>7</v>
          </cell>
        </row>
        <row r="262">
          <cell r="B262">
            <v>378</v>
          </cell>
          <cell r="D262">
            <v>7</v>
          </cell>
        </row>
        <row r="263">
          <cell r="B263">
            <v>379</v>
          </cell>
          <cell r="D263">
            <v>7</v>
          </cell>
        </row>
        <row r="264">
          <cell r="B264">
            <v>380</v>
          </cell>
          <cell r="D264">
            <v>7</v>
          </cell>
        </row>
        <row r="265">
          <cell r="B265">
            <v>381</v>
          </cell>
          <cell r="D265">
            <v>7</v>
          </cell>
        </row>
        <row r="266">
          <cell r="B266">
            <v>382</v>
          </cell>
          <cell r="D266">
            <v>7</v>
          </cell>
        </row>
        <row r="267">
          <cell r="B267">
            <v>383</v>
          </cell>
          <cell r="D267">
            <v>7</v>
          </cell>
        </row>
        <row r="268">
          <cell r="B268">
            <v>384</v>
          </cell>
          <cell r="D268">
            <v>7</v>
          </cell>
        </row>
        <row r="269">
          <cell r="B269">
            <v>385</v>
          </cell>
          <cell r="D269">
            <v>7</v>
          </cell>
        </row>
        <row r="270">
          <cell r="B270">
            <v>386</v>
          </cell>
          <cell r="D270">
            <v>7</v>
          </cell>
        </row>
        <row r="271">
          <cell r="B271">
            <v>387</v>
          </cell>
          <cell r="D271">
            <v>7</v>
          </cell>
        </row>
        <row r="272">
          <cell r="B272">
            <v>388</v>
          </cell>
          <cell r="D272">
            <v>7</v>
          </cell>
        </row>
        <row r="273">
          <cell r="B273">
            <v>389</v>
          </cell>
          <cell r="D273">
            <v>7</v>
          </cell>
        </row>
        <row r="274">
          <cell r="B274">
            <v>390</v>
          </cell>
          <cell r="D274">
            <v>7</v>
          </cell>
        </row>
        <row r="275">
          <cell r="B275">
            <v>391</v>
          </cell>
          <cell r="D275">
            <v>7</v>
          </cell>
        </row>
        <row r="276">
          <cell r="B276">
            <v>392</v>
          </cell>
          <cell r="D276">
            <v>7</v>
          </cell>
        </row>
        <row r="277">
          <cell r="B277">
            <v>393</v>
          </cell>
          <cell r="D277">
            <v>7</v>
          </cell>
        </row>
        <row r="278">
          <cell r="B278">
            <v>394</v>
          </cell>
          <cell r="D278">
            <v>7</v>
          </cell>
        </row>
        <row r="279">
          <cell r="B279">
            <v>396</v>
          </cell>
          <cell r="D279">
            <v>7</v>
          </cell>
        </row>
        <row r="280">
          <cell r="B280">
            <v>397</v>
          </cell>
          <cell r="D280">
            <v>7</v>
          </cell>
        </row>
        <row r="281">
          <cell r="B281">
            <v>398</v>
          </cell>
          <cell r="D281">
            <v>7</v>
          </cell>
        </row>
        <row r="282">
          <cell r="B282">
            <v>399</v>
          </cell>
          <cell r="D282">
            <v>7</v>
          </cell>
        </row>
        <row r="283">
          <cell r="B283">
            <v>400</v>
          </cell>
          <cell r="D283">
            <v>7</v>
          </cell>
        </row>
        <row r="284">
          <cell r="B284">
            <v>401</v>
          </cell>
          <cell r="D284">
            <v>7</v>
          </cell>
        </row>
        <row r="285">
          <cell r="B285">
            <v>402</v>
          </cell>
          <cell r="D285">
            <v>7</v>
          </cell>
        </row>
        <row r="286">
          <cell r="B286">
            <v>403</v>
          </cell>
          <cell r="D286">
            <v>7</v>
          </cell>
        </row>
        <row r="287">
          <cell r="B287">
            <v>404</v>
          </cell>
          <cell r="D287">
            <v>7</v>
          </cell>
        </row>
        <row r="288">
          <cell r="B288">
            <v>405</v>
          </cell>
          <cell r="D288">
            <v>7</v>
          </cell>
        </row>
        <row r="289">
          <cell r="B289">
            <v>406</v>
          </cell>
          <cell r="D289">
            <v>7</v>
          </cell>
        </row>
        <row r="290">
          <cell r="B290">
            <v>407</v>
          </cell>
          <cell r="D290">
            <v>7</v>
          </cell>
        </row>
        <row r="291">
          <cell r="B291">
            <v>408</v>
          </cell>
          <cell r="D291">
            <v>7</v>
          </cell>
        </row>
        <row r="292">
          <cell r="B292">
            <v>409</v>
          </cell>
          <cell r="D292">
            <v>7</v>
          </cell>
        </row>
        <row r="293">
          <cell r="B293">
            <v>410</v>
          </cell>
          <cell r="D293">
            <v>7</v>
          </cell>
        </row>
        <row r="294">
          <cell r="B294">
            <v>411</v>
          </cell>
          <cell r="D294">
            <v>7</v>
          </cell>
        </row>
        <row r="295">
          <cell r="B295">
            <v>412</v>
          </cell>
          <cell r="D295">
            <v>7</v>
          </cell>
        </row>
        <row r="296">
          <cell r="B296">
            <v>413</v>
          </cell>
          <cell r="D296">
            <v>7</v>
          </cell>
        </row>
        <row r="297">
          <cell r="B297">
            <v>414</v>
          </cell>
          <cell r="D297">
            <v>7</v>
          </cell>
        </row>
        <row r="298">
          <cell r="B298">
            <v>415</v>
          </cell>
          <cell r="D298">
            <v>7</v>
          </cell>
        </row>
        <row r="299">
          <cell r="B299">
            <v>416</v>
          </cell>
          <cell r="D299">
            <v>7</v>
          </cell>
        </row>
        <row r="300">
          <cell r="B300">
            <v>417</v>
          </cell>
          <cell r="D300">
            <v>7</v>
          </cell>
        </row>
        <row r="301">
          <cell r="B301">
            <v>418</v>
          </cell>
          <cell r="D301">
            <v>7</v>
          </cell>
        </row>
        <row r="302">
          <cell r="B302">
            <v>419</v>
          </cell>
          <cell r="D302">
            <v>7</v>
          </cell>
        </row>
        <row r="303">
          <cell r="B303">
            <v>420</v>
          </cell>
          <cell r="D303">
            <v>7</v>
          </cell>
        </row>
        <row r="304">
          <cell r="B304">
            <v>421</v>
          </cell>
          <cell r="D304">
            <v>7</v>
          </cell>
        </row>
        <row r="305">
          <cell r="B305">
            <v>422</v>
          </cell>
          <cell r="D305">
            <v>7</v>
          </cell>
        </row>
        <row r="306">
          <cell r="B306">
            <v>423</v>
          </cell>
          <cell r="D306">
            <v>7</v>
          </cell>
        </row>
        <row r="307">
          <cell r="B307">
            <v>424</v>
          </cell>
          <cell r="D307">
            <v>7</v>
          </cell>
        </row>
        <row r="308">
          <cell r="B308">
            <v>425</v>
          </cell>
          <cell r="D308">
            <v>7</v>
          </cell>
        </row>
        <row r="309">
          <cell r="B309">
            <v>426</v>
          </cell>
          <cell r="D309">
            <v>7</v>
          </cell>
        </row>
        <row r="310">
          <cell r="B310">
            <v>427</v>
          </cell>
          <cell r="D310">
            <v>7</v>
          </cell>
        </row>
        <row r="311">
          <cell r="B311">
            <v>428</v>
          </cell>
          <cell r="D311">
            <v>7</v>
          </cell>
        </row>
        <row r="312">
          <cell r="B312">
            <v>429</v>
          </cell>
          <cell r="D312">
            <v>7</v>
          </cell>
        </row>
        <row r="313">
          <cell r="B313">
            <v>430</v>
          </cell>
          <cell r="D313">
            <v>7</v>
          </cell>
        </row>
        <row r="314">
          <cell r="B314">
            <v>431</v>
          </cell>
          <cell r="D314">
            <v>7</v>
          </cell>
        </row>
        <row r="315">
          <cell r="B315">
            <v>432</v>
          </cell>
          <cell r="D315">
            <v>7</v>
          </cell>
        </row>
        <row r="316">
          <cell r="B316">
            <v>433</v>
          </cell>
          <cell r="D316">
            <v>7</v>
          </cell>
        </row>
        <row r="317">
          <cell r="B317">
            <v>434</v>
          </cell>
          <cell r="D317">
            <v>7</v>
          </cell>
        </row>
        <row r="318">
          <cell r="B318">
            <v>435</v>
          </cell>
          <cell r="D318">
            <v>7</v>
          </cell>
        </row>
        <row r="319">
          <cell r="B319">
            <v>436</v>
          </cell>
          <cell r="D319">
            <v>7</v>
          </cell>
        </row>
        <row r="320">
          <cell r="B320">
            <v>437</v>
          </cell>
          <cell r="D320">
            <v>7</v>
          </cell>
        </row>
        <row r="321">
          <cell r="B321">
            <v>438</v>
          </cell>
          <cell r="D321">
            <v>7</v>
          </cell>
        </row>
        <row r="322">
          <cell r="B322">
            <v>439</v>
          </cell>
          <cell r="D322">
            <v>7</v>
          </cell>
        </row>
        <row r="323">
          <cell r="B323">
            <v>440</v>
          </cell>
          <cell r="D323">
            <v>7</v>
          </cell>
        </row>
        <row r="324">
          <cell r="B324">
            <v>441</v>
          </cell>
          <cell r="D324">
            <v>7</v>
          </cell>
        </row>
        <row r="325">
          <cell r="B325">
            <v>442</v>
          </cell>
          <cell r="D325">
            <v>7</v>
          </cell>
        </row>
        <row r="326">
          <cell r="B326">
            <v>443</v>
          </cell>
          <cell r="D326">
            <v>7</v>
          </cell>
        </row>
        <row r="327">
          <cell r="B327">
            <v>444</v>
          </cell>
          <cell r="D327">
            <v>7</v>
          </cell>
        </row>
        <row r="328">
          <cell r="B328">
            <v>445</v>
          </cell>
          <cell r="D328">
            <v>7</v>
          </cell>
        </row>
        <row r="329">
          <cell r="B329">
            <v>446</v>
          </cell>
          <cell r="D329">
            <v>7</v>
          </cell>
        </row>
        <row r="330">
          <cell r="B330">
            <v>447</v>
          </cell>
          <cell r="D330">
            <v>7</v>
          </cell>
        </row>
        <row r="331">
          <cell r="B331">
            <v>448</v>
          </cell>
          <cell r="D331">
            <v>7</v>
          </cell>
        </row>
        <row r="332">
          <cell r="B332">
            <v>449</v>
          </cell>
          <cell r="D332">
            <v>7</v>
          </cell>
        </row>
        <row r="333">
          <cell r="B333">
            <v>450</v>
          </cell>
          <cell r="D333">
            <v>7</v>
          </cell>
        </row>
        <row r="334">
          <cell r="B334">
            <v>451</v>
          </cell>
          <cell r="D334">
            <v>7</v>
          </cell>
        </row>
        <row r="335">
          <cell r="B335">
            <v>452</v>
          </cell>
          <cell r="D335">
            <v>7</v>
          </cell>
        </row>
        <row r="336">
          <cell r="B336">
            <v>453</v>
          </cell>
          <cell r="D336">
            <v>8</v>
          </cell>
        </row>
        <row r="337">
          <cell r="B337">
            <v>454</v>
          </cell>
          <cell r="D337">
            <v>8</v>
          </cell>
        </row>
        <row r="338">
          <cell r="B338">
            <v>457</v>
          </cell>
          <cell r="D338">
            <v>8</v>
          </cell>
        </row>
        <row r="339">
          <cell r="B339">
            <v>460</v>
          </cell>
          <cell r="D339">
            <v>8</v>
          </cell>
        </row>
        <row r="340">
          <cell r="B340">
            <v>461</v>
          </cell>
          <cell r="D340">
            <v>8</v>
          </cell>
        </row>
        <row r="341">
          <cell r="B341">
            <v>462</v>
          </cell>
          <cell r="D341">
            <v>8</v>
          </cell>
        </row>
        <row r="342">
          <cell r="B342">
            <v>463</v>
          </cell>
          <cell r="D342">
            <v>8</v>
          </cell>
        </row>
        <row r="343">
          <cell r="B343">
            <v>464</v>
          </cell>
          <cell r="D343">
            <v>8</v>
          </cell>
        </row>
        <row r="344">
          <cell r="B344">
            <v>465</v>
          </cell>
          <cell r="D344">
            <v>8</v>
          </cell>
        </row>
        <row r="345">
          <cell r="B345">
            <v>466</v>
          </cell>
          <cell r="D345">
            <v>8</v>
          </cell>
        </row>
        <row r="346">
          <cell r="B346">
            <v>467</v>
          </cell>
          <cell r="D346">
            <v>8</v>
          </cell>
        </row>
        <row r="347">
          <cell r="B347">
            <v>468</v>
          </cell>
          <cell r="D347">
            <v>8</v>
          </cell>
        </row>
        <row r="348">
          <cell r="B348">
            <v>469</v>
          </cell>
          <cell r="D348">
            <v>8</v>
          </cell>
        </row>
        <row r="349">
          <cell r="B349">
            <v>470</v>
          </cell>
          <cell r="D349">
            <v>8</v>
          </cell>
        </row>
        <row r="350">
          <cell r="B350">
            <v>471</v>
          </cell>
          <cell r="D350">
            <v>8</v>
          </cell>
        </row>
        <row r="351">
          <cell r="B351">
            <v>472</v>
          </cell>
          <cell r="D351">
            <v>8</v>
          </cell>
        </row>
        <row r="352">
          <cell r="B352">
            <v>473</v>
          </cell>
          <cell r="D352">
            <v>8</v>
          </cell>
        </row>
        <row r="353">
          <cell r="B353">
            <v>476</v>
          </cell>
          <cell r="D353">
            <v>8</v>
          </cell>
        </row>
        <row r="354">
          <cell r="B354">
            <v>478</v>
          </cell>
          <cell r="D354">
            <v>8</v>
          </cell>
        </row>
        <row r="355">
          <cell r="B355">
            <v>479</v>
          </cell>
          <cell r="D355">
            <v>8</v>
          </cell>
        </row>
        <row r="356">
          <cell r="B356">
            <v>480</v>
          </cell>
          <cell r="D356">
            <v>8</v>
          </cell>
        </row>
        <row r="357">
          <cell r="B357">
            <v>481</v>
          </cell>
          <cell r="D357">
            <v>8</v>
          </cell>
        </row>
        <row r="358">
          <cell r="B358">
            <v>482</v>
          </cell>
          <cell r="D358">
            <v>8</v>
          </cell>
        </row>
        <row r="359">
          <cell r="B359">
            <v>483</v>
          </cell>
          <cell r="D359">
            <v>8</v>
          </cell>
        </row>
        <row r="360">
          <cell r="B360">
            <v>484</v>
          </cell>
          <cell r="D360">
            <v>8</v>
          </cell>
        </row>
        <row r="361">
          <cell r="B361">
            <v>485</v>
          </cell>
          <cell r="D361">
            <v>8</v>
          </cell>
        </row>
        <row r="362">
          <cell r="B362">
            <v>486</v>
          </cell>
          <cell r="D362">
            <v>8</v>
          </cell>
        </row>
        <row r="363">
          <cell r="B363">
            <v>487</v>
          </cell>
          <cell r="D363">
            <v>8</v>
          </cell>
        </row>
        <row r="364">
          <cell r="B364">
            <v>488</v>
          </cell>
          <cell r="D364">
            <v>8</v>
          </cell>
        </row>
        <row r="365">
          <cell r="B365">
            <v>489</v>
          </cell>
          <cell r="D365">
            <v>8</v>
          </cell>
        </row>
        <row r="366">
          <cell r="B366">
            <v>490</v>
          </cell>
          <cell r="D366">
            <v>8</v>
          </cell>
        </row>
        <row r="367">
          <cell r="B367">
            <v>491</v>
          </cell>
          <cell r="D367">
            <v>8</v>
          </cell>
        </row>
        <row r="368">
          <cell r="B368">
            <v>492</v>
          </cell>
          <cell r="D368">
            <v>8</v>
          </cell>
        </row>
        <row r="369">
          <cell r="B369">
            <v>493</v>
          </cell>
          <cell r="D369">
            <v>8</v>
          </cell>
        </row>
        <row r="370">
          <cell r="B370">
            <v>494</v>
          </cell>
          <cell r="D370">
            <v>8</v>
          </cell>
        </row>
        <row r="371">
          <cell r="B371">
            <v>495</v>
          </cell>
          <cell r="D371">
            <v>8</v>
          </cell>
        </row>
        <row r="372">
          <cell r="B372">
            <v>496</v>
          </cell>
          <cell r="D372">
            <v>8</v>
          </cell>
        </row>
        <row r="373">
          <cell r="B373">
            <v>497</v>
          </cell>
          <cell r="D373">
            <v>8</v>
          </cell>
        </row>
        <row r="374">
          <cell r="B374">
            <v>498</v>
          </cell>
          <cell r="D374">
            <v>8</v>
          </cell>
        </row>
        <row r="375">
          <cell r="B375">
            <v>499</v>
          </cell>
          <cell r="D375">
            <v>8</v>
          </cell>
        </row>
        <row r="376">
          <cell r="B376">
            <v>500</v>
          </cell>
          <cell r="D376">
            <v>8</v>
          </cell>
        </row>
        <row r="377">
          <cell r="B377">
            <v>501</v>
          </cell>
          <cell r="D377">
            <v>8</v>
          </cell>
        </row>
        <row r="378">
          <cell r="B378">
            <v>502</v>
          </cell>
          <cell r="D378">
            <v>8</v>
          </cell>
        </row>
        <row r="379">
          <cell r="B379">
            <v>503</v>
          </cell>
          <cell r="D379">
            <v>8</v>
          </cell>
        </row>
        <row r="380">
          <cell r="B380">
            <v>504</v>
          </cell>
          <cell r="D380">
            <v>8</v>
          </cell>
        </row>
        <row r="381">
          <cell r="B381">
            <v>505</v>
          </cell>
          <cell r="D381">
            <v>8</v>
          </cell>
        </row>
        <row r="382">
          <cell r="B382">
            <v>506</v>
          </cell>
          <cell r="D382">
            <v>8</v>
          </cell>
        </row>
        <row r="383">
          <cell r="B383">
            <v>507</v>
          </cell>
          <cell r="D383">
            <v>8</v>
          </cell>
        </row>
        <row r="384">
          <cell r="B384">
            <v>508</v>
          </cell>
          <cell r="D384">
            <v>8</v>
          </cell>
        </row>
        <row r="385">
          <cell r="B385">
            <v>509</v>
          </cell>
          <cell r="D385">
            <v>8</v>
          </cell>
        </row>
        <row r="386">
          <cell r="B386">
            <v>510</v>
          </cell>
          <cell r="D386">
            <v>8</v>
          </cell>
        </row>
        <row r="387">
          <cell r="B387">
            <v>511</v>
          </cell>
          <cell r="D387">
            <v>8</v>
          </cell>
        </row>
        <row r="388">
          <cell r="B388">
            <v>512</v>
          </cell>
          <cell r="D388">
            <v>8</v>
          </cell>
        </row>
        <row r="389">
          <cell r="B389">
            <v>513</v>
          </cell>
          <cell r="D389">
            <v>9</v>
          </cell>
        </row>
        <row r="390">
          <cell r="B390">
            <v>514</v>
          </cell>
          <cell r="D390">
            <v>9</v>
          </cell>
        </row>
        <row r="391">
          <cell r="B391">
            <v>515</v>
          </cell>
          <cell r="D391">
            <v>9</v>
          </cell>
        </row>
        <row r="392">
          <cell r="B392">
            <v>516</v>
          </cell>
          <cell r="D392">
            <v>9</v>
          </cell>
        </row>
        <row r="393">
          <cell r="B393">
            <v>517</v>
          </cell>
          <cell r="D393">
            <v>9</v>
          </cell>
        </row>
        <row r="394">
          <cell r="B394">
            <v>518</v>
          </cell>
          <cell r="D394">
            <v>9</v>
          </cell>
        </row>
        <row r="395">
          <cell r="B395">
            <v>519</v>
          </cell>
          <cell r="D395">
            <v>9</v>
          </cell>
        </row>
        <row r="396">
          <cell r="B396">
            <v>520</v>
          </cell>
          <cell r="D396">
            <v>9</v>
          </cell>
        </row>
        <row r="397">
          <cell r="B397">
            <v>521</v>
          </cell>
          <cell r="D397">
            <v>9</v>
          </cell>
        </row>
        <row r="398">
          <cell r="B398">
            <v>522</v>
          </cell>
          <cell r="D398">
            <v>9</v>
          </cell>
        </row>
        <row r="399">
          <cell r="B399">
            <v>523</v>
          </cell>
          <cell r="D399">
            <v>9</v>
          </cell>
        </row>
        <row r="400">
          <cell r="B400">
            <v>524</v>
          </cell>
          <cell r="D400">
            <v>9</v>
          </cell>
        </row>
        <row r="401">
          <cell r="B401">
            <v>525</v>
          </cell>
          <cell r="D401">
            <v>10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abSelected="1" workbookViewId="0">
      <pane xSplit="2" ySplit="1" topLeftCell="J33" activePane="bottomRight" state="frozen"/>
      <selection pane="topRight" activeCell="C1" sqref="C1"/>
      <selection pane="bottomLeft" activeCell="A2" sqref="A2"/>
      <selection pane="bottomRight" activeCell="K48" sqref="K48"/>
    </sheetView>
  </sheetViews>
  <sheetFormatPr defaultRowHeight="12.6" x14ac:dyDescent="0.25"/>
  <cols>
    <col min="1" max="1" width="6.33203125" bestFit="1" customWidth="1"/>
    <col min="2" max="2" width="5.5546875" bestFit="1" customWidth="1"/>
    <col min="3" max="3" width="12.109375" bestFit="1" customWidth="1"/>
    <col min="4" max="4" width="8.109375" bestFit="1" customWidth="1"/>
    <col min="5" max="5" width="5" bestFit="1" customWidth="1"/>
    <col min="6" max="6" width="7.5546875" bestFit="1" customWidth="1"/>
    <col min="7" max="7" width="7.88671875" bestFit="1" customWidth="1"/>
    <col min="8" max="8" width="8.6640625" bestFit="1" customWidth="1"/>
    <col min="10" max="10" width="10" customWidth="1"/>
    <col min="11" max="11" width="8.33203125" customWidth="1"/>
    <col min="12" max="12" width="5.109375" customWidth="1"/>
    <col min="13" max="13" width="6.44140625" customWidth="1"/>
    <col min="14" max="14" width="7.5546875" bestFit="1" customWidth="1"/>
    <col min="15" max="15" width="8.88671875" customWidth="1"/>
    <col min="16" max="16" width="18.6640625" bestFit="1" customWidth="1"/>
    <col min="17" max="17" width="14.33203125" bestFit="1" customWidth="1"/>
    <col min="18" max="18" width="7.6640625" bestFit="1" customWidth="1"/>
    <col min="19" max="19" width="8.109375" bestFit="1" customWidth="1"/>
    <col min="20" max="20" width="6.44140625" bestFit="1" customWidth="1"/>
    <col min="21" max="21" width="6.109375" bestFit="1" customWidth="1"/>
    <col min="22" max="22" width="7.6640625" bestFit="1" customWidth="1"/>
    <col min="23" max="23" width="11.5546875" bestFit="1" customWidth="1"/>
    <col min="24" max="24" width="11.109375" bestFit="1" customWidth="1"/>
    <col min="25" max="25" width="10.109375" bestFit="1" customWidth="1"/>
    <col min="26" max="26" width="15.5546875" bestFit="1" customWidth="1"/>
    <col min="27" max="27" width="10.109375" bestFit="1" customWidth="1"/>
    <col min="28" max="28" width="15.5546875" bestFit="1" customWidth="1"/>
    <col min="31" max="31" width="10.5546875" bestFit="1" customWidth="1"/>
    <col min="32" max="32" width="13.332031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9" t="s">
        <v>143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142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132</v>
      </c>
      <c r="AI1" t="s">
        <v>138</v>
      </c>
      <c r="AJ1" s="29" t="s">
        <v>139</v>
      </c>
      <c r="AK1" s="29" t="s">
        <v>141</v>
      </c>
    </row>
    <row r="2" spans="1:37" x14ac:dyDescent="0.25">
      <c r="A2" s="1" t="s">
        <v>137</v>
      </c>
      <c r="B2" s="1">
        <v>24</v>
      </c>
      <c r="C2" s="1" t="s">
        <v>23</v>
      </c>
      <c r="D2" s="1">
        <v>7</v>
      </c>
      <c r="E2" s="1">
        <v>23</v>
      </c>
      <c r="F2" s="1">
        <v>2283</v>
      </c>
      <c r="G2" s="1">
        <v>5</v>
      </c>
      <c r="H2" s="1">
        <v>0.17</v>
      </c>
      <c r="I2">
        <v>146</v>
      </c>
      <c r="J2" s="1">
        <v>159</v>
      </c>
      <c r="K2" s="1">
        <v>6.26</v>
      </c>
      <c r="L2" s="1">
        <v>6</v>
      </c>
      <c r="M2" s="1">
        <v>0</v>
      </c>
      <c r="O2">
        <v>2</v>
      </c>
      <c r="Q2" s="1" t="s">
        <v>60</v>
      </c>
      <c r="R2" s="1">
        <v>356</v>
      </c>
      <c r="S2" s="1">
        <v>1</v>
      </c>
      <c r="T2" s="1">
        <v>306</v>
      </c>
      <c r="U2" s="1">
        <v>142</v>
      </c>
      <c r="V2" s="1" t="s">
        <v>25</v>
      </c>
      <c r="W2" s="1" t="s">
        <v>26</v>
      </c>
      <c r="X2" s="1" t="s">
        <v>27</v>
      </c>
      <c r="Z2">
        <v>1</v>
      </c>
      <c r="AB2">
        <v>1</v>
      </c>
      <c r="AD2">
        <f>IF(Z2="","",IF(Z2=AB2, Z2,""))</f>
        <v>1</v>
      </c>
      <c r="AE2">
        <f>IF(AD2="","",A2-AD2)</f>
        <v>2011</v>
      </c>
      <c r="AF2">
        <f>IF(AD2="","",1)</f>
        <v>1</v>
      </c>
      <c r="AG2" t="str">
        <f>IF(Z2="","",IF(AB2="","",IF(Z2=AB2,"",1)))</f>
        <v/>
      </c>
      <c r="AI2">
        <f>453.6*H2</f>
        <v>77.112000000000009</v>
      </c>
      <c r="AJ2" s="35" t="s">
        <v>140</v>
      </c>
      <c r="AK2">
        <f>AD2</f>
        <v>1</v>
      </c>
    </row>
    <row r="3" spans="1:37" x14ac:dyDescent="0.25">
      <c r="A3" s="1" t="s">
        <v>137</v>
      </c>
      <c r="B3" s="1">
        <v>34</v>
      </c>
      <c r="C3" s="1" t="s">
        <v>23</v>
      </c>
      <c r="D3" s="1">
        <v>7</v>
      </c>
      <c r="E3" s="1">
        <v>24</v>
      </c>
      <c r="F3" s="1">
        <v>2292</v>
      </c>
      <c r="G3" s="1">
        <v>6</v>
      </c>
      <c r="H3" s="1">
        <v>0.22</v>
      </c>
      <c r="I3">
        <v>159</v>
      </c>
      <c r="J3" s="1">
        <v>173</v>
      </c>
      <c r="K3" s="1">
        <v>6.81</v>
      </c>
      <c r="L3" s="1">
        <v>6</v>
      </c>
      <c r="M3" s="1">
        <v>0</v>
      </c>
      <c r="O3">
        <v>2</v>
      </c>
      <c r="Q3" s="1" t="s">
        <v>70</v>
      </c>
      <c r="R3" s="1">
        <v>356</v>
      </c>
      <c r="S3" s="1">
        <v>1</v>
      </c>
      <c r="T3" s="1">
        <v>306</v>
      </c>
      <c r="U3" s="1">
        <v>142</v>
      </c>
      <c r="V3" s="1" t="s">
        <v>25</v>
      </c>
      <c r="W3" s="1" t="s">
        <v>26</v>
      </c>
      <c r="X3" s="1" t="s">
        <v>27</v>
      </c>
      <c r="Z3">
        <v>1</v>
      </c>
      <c r="AA3">
        <v>1</v>
      </c>
      <c r="AB3">
        <v>1</v>
      </c>
      <c r="AC3">
        <v>1</v>
      </c>
      <c r="AD3">
        <f>IF(Z3="","",IF(Z3=AB3, Z3,""))</f>
        <v>1</v>
      </c>
      <c r="AE3">
        <f>IF(AD3="","",A3-AD3)</f>
        <v>2011</v>
      </c>
      <c r="AF3">
        <f>IF(AD3="","",1)</f>
        <v>1</v>
      </c>
      <c r="AG3" t="str">
        <f>IF(Z3="","",IF(AB3="","",IF(Z3=AB3,"",1)))</f>
        <v/>
      </c>
      <c r="AH3">
        <v>1</v>
      </c>
      <c r="AI3">
        <f>453.6*H3</f>
        <v>99.792000000000002</v>
      </c>
      <c r="AJ3" s="35" t="s">
        <v>140</v>
      </c>
      <c r="AK3">
        <f>AD3</f>
        <v>1</v>
      </c>
    </row>
    <row r="4" spans="1:37" x14ac:dyDescent="0.25">
      <c r="A4" s="1" t="s">
        <v>137</v>
      </c>
      <c r="B4" s="1">
        <v>18</v>
      </c>
      <c r="C4" s="1" t="s">
        <v>23</v>
      </c>
      <c r="D4" s="1">
        <v>7</v>
      </c>
      <c r="E4" s="1">
        <v>3</v>
      </c>
      <c r="F4" s="1">
        <v>2244</v>
      </c>
      <c r="G4" s="1">
        <v>2</v>
      </c>
      <c r="H4" s="1">
        <v>0.28000000000000003</v>
      </c>
      <c r="I4">
        <v>166</v>
      </c>
      <c r="J4" s="1">
        <v>181</v>
      </c>
      <c r="K4" s="1">
        <v>7.13</v>
      </c>
      <c r="L4" s="1">
        <v>7</v>
      </c>
      <c r="M4" s="1">
        <v>0</v>
      </c>
      <c r="O4">
        <v>2</v>
      </c>
      <c r="Q4" s="1" t="s">
        <v>53</v>
      </c>
      <c r="R4" s="1">
        <v>356</v>
      </c>
      <c r="S4" s="1">
        <v>1</v>
      </c>
      <c r="T4" s="1">
        <v>306</v>
      </c>
      <c r="U4" s="1">
        <v>142</v>
      </c>
      <c r="V4" s="1" t="s">
        <v>25</v>
      </c>
      <c r="W4" s="1" t="s">
        <v>26</v>
      </c>
      <c r="X4" s="1" t="s">
        <v>27</v>
      </c>
      <c r="Z4">
        <v>1</v>
      </c>
      <c r="AB4">
        <v>2</v>
      </c>
      <c r="AD4">
        <v>1</v>
      </c>
      <c r="AE4">
        <f>IF(AD4="","",A4-AD4)</f>
        <v>2011</v>
      </c>
      <c r="AF4">
        <f>IF(AD4="","",1)</f>
        <v>1</v>
      </c>
      <c r="AI4">
        <f>453.6*H4</f>
        <v>127.00800000000002</v>
      </c>
      <c r="AJ4" s="35" t="s">
        <v>140</v>
      </c>
      <c r="AK4">
        <f>AD4</f>
        <v>1</v>
      </c>
    </row>
    <row r="5" spans="1:37" x14ac:dyDescent="0.25">
      <c r="A5" s="1" t="s">
        <v>137</v>
      </c>
      <c r="B5" s="1">
        <v>21</v>
      </c>
      <c r="C5" s="1" t="s">
        <v>23</v>
      </c>
      <c r="D5" s="1">
        <v>7</v>
      </c>
      <c r="E5" s="1">
        <v>23</v>
      </c>
      <c r="F5" s="1">
        <v>2283</v>
      </c>
      <c r="G5" s="1">
        <v>2</v>
      </c>
      <c r="H5" s="1">
        <v>0.48</v>
      </c>
      <c r="I5">
        <v>193</v>
      </c>
      <c r="J5" s="1">
        <v>208</v>
      </c>
      <c r="K5" s="1">
        <v>8.19</v>
      </c>
      <c r="L5" s="1">
        <v>8</v>
      </c>
      <c r="M5" s="1">
        <v>0</v>
      </c>
      <c r="O5">
        <v>1</v>
      </c>
      <c r="Q5" s="1" t="s">
        <v>57</v>
      </c>
      <c r="R5" s="1">
        <v>356</v>
      </c>
      <c r="S5" s="1">
        <v>1</v>
      </c>
      <c r="T5" s="1">
        <v>306</v>
      </c>
      <c r="U5" s="1">
        <v>142</v>
      </c>
      <c r="V5" s="1" t="s">
        <v>25</v>
      </c>
      <c r="W5" s="1" t="s">
        <v>26</v>
      </c>
      <c r="X5" s="1" t="s">
        <v>27</v>
      </c>
      <c r="Z5">
        <v>1</v>
      </c>
      <c r="AA5">
        <v>1</v>
      </c>
      <c r="AB5">
        <v>1</v>
      </c>
      <c r="AC5">
        <v>1</v>
      </c>
      <c r="AD5">
        <f>IF(Z5="","",IF(Z5=AB5, Z5,""))</f>
        <v>1</v>
      </c>
      <c r="AE5">
        <f>IF(AD5="","",A5-AD5)</f>
        <v>2011</v>
      </c>
      <c r="AF5">
        <f>IF(AD5="","",1)</f>
        <v>1</v>
      </c>
      <c r="AG5" t="str">
        <f>IF(Z5="","",IF(AB5="","",IF(Z5=AB5,"",1)))</f>
        <v/>
      </c>
      <c r="AH5">
        <v>1</v>
      </c>
      <c r="AI5">
        <f>453.6*H5</f>
        <v>217.72800000000001</v>
      </c>
      <c r="AJ5" s="35" t="s">
        <v>140</v>
      </c>
      <c r="AK5">
        <f>AD5</f>
        <v>1</v>
      </c>
    </row>
    <row r="6" spans="1:37" x14ac:dyDescent="0.25">
      <c r="A6" s="1" t="s">
        <v>137</v>
      </c>
      <c r="B6" s="1">
        <v>29</v>
      </c>
      <c r="C6" s="1" t="s">
        <v>23</v>
      </c>
      <c r="D6" s="1">
        <v>7</v>
      </c>
      <c r="E6" s="1">
        <v>24</v>
      </c>
      <c r="F6" s="1">
        <v>2292</v>
      </c>
      <c r="G6" s="1">
        <v>1</v>
      </c>
      <c r="H6" s="1">
        <v>0.46</v>
      </c>
      <c r="I6">
        <v>194</v>
      </c>
      <c r="J6" s="1">
        <v>211</v>
      </c>
      <c r="K6" s="1">
        <v>8.31</v>
      </c>
      <c r="L6" s="1">
        <v>8</v>
      </c>
      <c r="M6" s="1">
        <v>0</v>
      </c>
      <c r="O6">
        <v>1</v>
      </c>
      <c r="Q6" s="1" t="s">
        <v>65</v>
      </c>
      <c r="R6" s="1">
        <v>356</v>
      </c>
      <c r="S6" s="1">
        <v>1</v>
      </c>
      <c r="T6" s="1">
        <v>306</v>
      </c>
      <c r="U6" s="1">
        <v>142</v>
      </c>
      <c r="V6" s="1" t="s">
        <v>25</v>
      </c>
      <c r="W6" s="1" t="s">
        <v>26</v>
      </c>
      <c r="X6" s="1" t="s">
        <v>27</v>
      </c>
      <c r="Z6">
        <v>1</v>
      </c>
      <c r="AA6">
        <v>1</v>
      </c>
      <c r="AB6">
        <v>1</v>
      </c>
      <c r="AC6">
        <v>1</v>
      </c>
      <c r="AD6">
        <f>IF(Z6="","",IF(Z6=AB6, Z6,""))</f>
        <v>1</v>
      </c>
      <c r="AE6">
        <f>IF(AD6="","",A6-AD6)</f>
        <v>2011</v>
      </c>
      <c r="AF6">
        <f>IF(AD6="","",1)</f>
        <v>1</v>
      </c>
      <c r="AG6" t="str">
        <f>IF(Z6="","",IF(AB6="","",IF(Z6=AB6,"",1)))</f>
        <v/>
      </c>
      <c r="AH6">
        <v>1</v>
      </c>
      <c r="AI6">
        <f>453.6*H6</f>
        <v>208.65600000000001</v>
      </c>
      <c r="AJ6" s="35" t="s">
        <v>140</v>
      </c>
      <c r="AK6">
        <f>AD6</f>
        <v>1</v>
      </c>
    </row>
    <row r="7" spans="1:37" x14ac:dyDescent="0.25">
      <c r="A7" s="1" t="s">
        <v>137</v>
      </c>
      <c r="B7" s="1">
        <v>32</v>
      </c>
      <c r="C7" s="1" t="s">
        <v>23</v>
      </c>
      <c r="D7" s="1">
        <v>7</v>
      </c>
      <c r="E7" s="1">
        <v>24</v>
      </c>
      <c r="F7" s="1">
        <v>2292</v>
      </c>
      <c r="G7" s="1">
        <v>4</v>
      </c>
      <c r="H7" s="1">
        <v>0.49</v>
      </c>
      <c r="I7">
        <v>197</v>
      </c>
      <c r="J7" s="1">
        <v>215</v>
      </c>
      <c r="K7" s="1">
        <v>8.4600000000000009</v>
      </c>
      <c r="L7" s="1">
        <v>8</v>
      </c>
      <c r="M7" s="1">
        <v>0</v>
      </c>
      <c r="O7">
        <v>2</v>
      </c>
      <c r="Q7" s="1" t="s">
        <v>68</v>
      </c>
      <c r="R7" s="1">
        <v>356</v>
      </c>
      <c r="S7" s="1">
        <v>1</v>
      </c>
      <c r="T7" s="1">
        <v>306</v>
      </c>
      <c r="U7" s="1">
        <v>142</v>
      </c>
      <c r="V7" s="1" t="s">
        <v>25</v>
      </c>
      <c r="W7" s="1" t="s">
        <v>26</v>
      </c>
      <c r="X7" s="1" t="s">
        <v>27</v>
      </c>
      <c r="Z7">
        <v>1</v>
      </c>
      <c r="AA7">
        <v>1</v>
      </c>
      <c r="AB7">
        <v>1</v>
      </c>
      <c r="AC7">
        <v>1</v>
      </c>
      <c r="AD7">
        <f>IF(Z7="","",IF(Z7=AB7, Z7,""))</f>
        <v>1</v>
      </c>
      <c r="AE7">
        <f>IF(AD7="","",A7-AD7)</f>
        <v>2011</v>
      </c>
      <c r="AF7">
        <f>IF(AD7="","",1)</f>
        <v>1</v>
      </c>
      <c r="AG7" t="str">
        <f>IF(Z7="","",IF(AB7="","",IF(Z7=AB7,"",1)))</f>
        <v/>
      </c>
      <c r="AH7">
        <v>1</v>
      </c>
      <c r="AI7">
        <f>453.6*H7</f>
        <v>222.26400000000001</v>
      </c>
      <c r="AJ7" s="35" t="s">
        <v>140</v>
      </c>
      <c r="AK7">
        <f>AD7</f>
        <v>1</v>
      </c>
    </row>
    <row r="8" spans="1:37" x14ac:dyDescent="0.25">
      <c r="A8" s="1" t="s">
        <v>137</v>
      </c>
      <c r="B8" s="1">
        <v>30</v>
      </c>
      <c r="C8" s="1" t="s">
        <v>23</v>
      </c>
      <c r="D8" s="1">
        <v>7</v>
      </c>
      <c r="E8" s="1">
        <v>24</v>
      </c>
      <c r="F8" s="1">
        <v>2292</v>
      </c>
      <c r="G8" s="1">
        <v>2</v>
      </c>
      <c r="H8" s="1">
        <v>0.46</v>
      </c>
      <c r="I8">
        <v>202</v>
      </c>
      <c r="J8" s="1">
        <v>219</v>
      </c>
      <c r="K8" s="1">
        <v>8.6199999999999992</v>
      </c>
      <c r="L8" s="1">
        <v>8</v>
      </c>
      <c r="M8" s="1">
        <v>0</v>
      </c>
      <c r="O8">
        <v>1</v>
      </c>
      <c r="Q8" s="1" t="s">
        <v>66</v>
      </c>
      <c r="R8" s="1">
        <v>356</v>
      </c>
      <c r="S8" s="1">
        <v>1</v>
      </c>
      <c r="T8" s="1">
        <v>306</v>
      </c>
      <c r="U8" s="1">
        <v>142</v>
      </c>
      <c r="V8" s="1" t="s">
        <v>25</v>
      </c>
      <c r="W8" s="1" t="s">
        <v>26</v>
      </c>
      <c r="X8" s="1" t="s">
        <v>27</v>
      </c>
      <c r="Z8">
        <v>1</v>
      </c>
      <c r="AB8">
        <v>1</v>
      </c>
      <c r="AD8">
        <f>IF(Z8="","",IF(Z8=AB8, Z8,""))</f>
        <v>1</v>
      </c>
      <c r="AE8">
        <f>IF(AD8="","",A8-AD8)</f>
        <v>2011</v>
      </c>
      <c r="AF8">
        <f>IF(AD8="","",1)</f>
        <v>1</v>
      </c>
      <c r="AG8" t="str">
        <f>IF(Z8="","",IF(AB8="","",IF(Z8=AB8,"",1)))</f>
        <v/>
      </c>
      <c r="AI8">
        <f>453.6*H8</f>
        <v>208.65600000000001</v>
      </c>
      <c r="AJ8" s="35" t="s">
        <v>140</v>
      </c>
      <c r="AK8">
        <f>AD8</f>
        <v>1</v>
      </c>
    </row>
    <row r="9" spans="1:37" x14ac:dyDescent="0.25">
      <c r="A9" s="1" t="s">
        <v>137</v>
      </c>
      <c r="B9" s="1">
        <v>25</v>
      </c>
      <c r="C9" s="1" t="s">
        <v>23</v>
      </c>
      <c r="D9" s="1">
        <v>7</v>
      </c>
      <c r="E9" s="1">
        <v>23</v>
      </c>
      <c r="F9" s="1">
        <v>2283</v>
      </c>
      <c r="G9" s="1">
        <v>6</v>
      </c>
      <c r="H9" s="1">
        <v>0.56000000000000005</v>
      </c>
      <c r="I9">
        <v>204</v>
      </c>
      <c r="J9" s="1">
        <v>221</v>
      </c>
      <c r="K9" s="1">
        <v>8.6999999999999993</v>
      </c>
      <c r="L9" s="1">
        <v>8</v>
      </c>
      <c r="M9" s="1">
        <v>0</v>
      </c>
      <c r="O9">
        <v>2</v>
      </c>
      <c r="Q9" s="1" t="s">
        <v>61</v>
      </c>
      <c r="R9" s="1">
        <v>356</v>
      </c>
      <c r="S9" s="1">
        <v>1</v>
      </c>
      <c r="T9" s="1">
        <v>306</v>
      </c>
      <c r="U9" s="1">
        <v>142</v>
      </c>
      <c r="V9" s="1" t="s">
        <v>25</v>
      </c>
      <c r="W9" s="1" t="s">
        <v>26</v>
      </c>
      <c r="X9" s="1" t="s">
        <v>27</v>
      </c>
      <c r="Z9">
        <v>1</v>
      </c>
      <c r="AB9">
        <v>1</v>
      </c>
      <c r="AD9">
        <f>IF(Z9="","",IF(Z9=AB9, Z9,""))</f>
        <v>1</v>
      </c>
      <c r="AE9">
        <f>IF(AD9="","",A9-AD9)</f>
        <v>2011</v>
      </c>
      <c r="AF9">
        <f>IF(AD9="","",1)</f>
        <v>1</v>
      </c>
      <c r="AG9" t="str">
        <f>IF(Z9="","",IF(AB9="","",IF(Z9=AB9,"",1)))</f>
        <v/>
      </c>
      <c r="AI9">
        <f>453.6*H9</f>
        <v>254.01600000000005</v>
      </c>
      <c r="AJ9" s="35" t="s">
        <v>140</v>
      </c>
      <c r="AK9">
        <f>AD9</f>
        <v>1</v>
      </c>
    </row>
    <row r="10" spans="1:37" x14ac:dyDescent="0.25">
      <c r="A10" s="1" t="s">
        <v>137</v>
      </c>
      <c r="B10" s="1">
        <v>31</v>
      </c>
      <c r="C10" s="1" t="s">
        <v>23</v>
      </c>
      <c r="D10" s="1">
        <v>7</v>
      </c>
      <c r="E10" s="1">
        <v>24</v>
      </c>
      <c r="F10" s="1">
        <v>2292</v>
      </c>
      <c r="G10" s="1">
        <v>3</v>
      </c>
      <c r="H10" s="1">
        <v>0.55000000000000004</v>
      </c>
      <c r="I10">
        <v>208</v>
      </c>
      <c r="J10" s="1">
        <v>228</v>
      </c>
      <c r="K10" s="1">
        <v>8.98</v>
      </c>
      <c r="L10" s="1">
        <v>8</v>
      </c>
      <c r="M10" s="1">
        <v>0</v>
      </c>
      <c r="O10">
        <v>1</v>
      </c>
      <c r="Q10" s="1" t="s">
        <v>67</v>
      </c>
      <c r="R10" s="1">
        <v>356</v>
      </c>
      <c r="S10" s="1">
        <v>1</v>
      </c>
      <c r="T10" s="1">
        <v>306</v>
      </c>
      <c r="U10" s="1">
        <v>142</v>
      </c>
      <c r="V10" s="1" t="s">
        <v>25</v>
      </c>
      <c r="W10" s="1" t="s">
        <v>26</v>
      </c>
      <c r="X10" s="1" t="s">
        <v>27</v>
      </c>
      <c r="Z10">
        <v>1</v>
      </c>
      <c r="AA10">
        <v>1</v>
      </c>
      <c r="AB10">
        <v>1</v>
      </c>
      <c r="AC10">
        <v>1</v>
      </c>
      <c r="AD10">
        <f>IF(Z10="","",IF(Z10=AB10, Z10,""))</f>
        <v>1</v>
      </c>
      <c r="AE10">
        <f>IF(AD10="","",A10-AD10)</f>
        <v>2011</v>
      </c>
      <c r="AF10">
        <f>IF(AD10="","",1)</f>
        <v>1</v>
      </c>
      <c r="AG10" t="str">
        <f>IF(Z10="","",IF(AB10="","",IF(Z10=AB10,"",1)))</f>
        <v/>
      </c>
      <c r="AH10">
        <v>1</v>
      </c>
      <c r="AI10">
        <f>453.6*H10</f>
        <v>249.48000000000005</v>
      </c>
      <c r="AJ10" s="35" t="s">
        <v>140</v>
      </c>
      <c r="AK10">
        <f>AD10</f>
        <v>1</v>
      </c>
    </row>
    <row r="11" spans="1:37" x14ac:dyDescent="0.25">
      <c r="A11" s="1" t="s">
        <v>137</v>
      </c>
      <c r="B11" s="1">
        <v>23</v>
      </c>
      <c r="C11" s="1" t="s">
        <v>23</v>
      </c>
      <c r="D11" s="1">
        <v>7</v>
      </c>
      <c r="E11" s="1">
        <v>23</v>
      </c>
      <c r="F11" s="1">
        <v>2283</v>
      </c>
      <c r="G11" s="1">
        <v>4</v>
      </c>
      <c r="H11" s="1">
        <v>0.65</v>
      </c>
      <c r="I11">
        <v>213</v>
      </c>
      <c r="J11" s="1">
        <v>230</v>
      </c>
      <c r="K11" s="1">
        <v>9.06</v>
      </c>
      <c r="L11" s="1">
        <v>9</v>
      </c>
      <c r="M11" s="1">
        <v>0</v>
      </c>
      <c r="O11">
        <v>1</v>
      </c>
      <c r="Q11" s="1" t="s">
        <v>59</v>
      </c>
      <c r="R11" s="1">
        <v>356</v>
      </c>
      <c r="S11" s="1">
        <v>1</v>
      </c>
      <c r="T11" s="1">
        <v>306</v>
      </c>
      <c r="U11" s="1">
        <v>142</v>
      </c>
      <c r="V11" s="1" t="s">
        <v>25</v>
      </c>
      <c r="W11" s="1" t="s">
        <v>26</v>
      </c>
      <c r="X11" s="1" t="s">
        <v>27</v>
      </c>
      <c r="Z11">
        <v>1</v>
      </c>
      <c r="AA11">
        <v>1</v>
      </c>
      <c r="AB11">
        <v>1</v>
      </c>
      <c r="AC11">
        <v>1</v>
      </c>
      <c r="AD11">
        <f>IF(Z11="","",IF(Z11=AB11, Z11,""))</f>
        <v>1</v>
      </c>
      <c r="AE11">
        <f>IF(AD11="","",A11-AD11)</f>
        <v>2011</v>
      </c>
      <c r="AF11">
        <f>IF(AD11="","",1)</f>
        <v>1</v>
      </c>
      <c r="AG11" t="str">
        <f>IF(Z11="","",IF(AB11="","",IF(Z11=AB11,"",1)))</f>
        <v/>
      </c>
      <c r="AH11">
        <v>1</v>
      </c>
      <c r="AI11">
        <f>453.6*H11</f>
        <v>294.84000000000003</v>
      </c>
      <c r="AJ11" s="35" t="s">
        <v>140</v>
      </c>
      <c r="AK11">
        <f>AD11</f>
        <v>1</v>
      </c>
    </row>
    <row r="12" spans="1:37" x14ac:dyDescent="0.25">
      <c r="A12" s="1" t="s">
        <v>137</v>
      </c>
      <c r="B12" s="1">
        <v>27</v>
      </c>
      <c r="C12" s="1" t="s">
        <v>23</v>
      </c>
      <c r="D12" s="1">
        <v>7</v>
      </c>
      <c r="E12" s="1">
        <v>23</v>
      </c>
      <c r="F12" s="1">
        <v>2283</v>
      </c>
      <c r="G12" s="1">
        <v>8</v>
      </c>
      <c r="H12" s="1">
        <v>0.64</v>
      </c>
      <c r="I12">
        <v>217</v>
      </c>
      <c r="J12" s="1">
        <v>231</v>
      </c>
      <c r="K12" s="1">
        <v>9.09</v>
      </c>
      <c r="L12" s="1">
        <v>9</v>
      </c>
      <c r="M12" s="1">
        <v>0</v>
      </c>
      <c r="O12">
        <v>2</v>
      </c>
      <c r="Q12" s="1" t="s">
        <v>63</v>
      </c>
      <c r="R12" s="1">
        <v>356</v>
      </c>
      <c r="S12" s="1">
        <v>1</v>
      </c>
      <c r="T12" s="1">
        <v>306</v>
      </c>
      <c r="U12" s="1">
        <v>142</v>
      </c>
      <c r="V12" s="1" t="s">
        <v>25</v>
      </c>
      <c r="W12" s="1" t="s">
        <v>26</v>
      </c>
      <c r="X12" s="1" t="s">
        <v>27</v>
      </c>
      <c r="Z12">
        <v>1</v>
      </c>
      <c r="AA12">
        <v>1</v>
      </c>
      <c r="AB12">
        <v>1</v>
      </c>
      <c r="AC12">
        <v>1</v>
      </c>
      <c r="AD12">
        <f>IF(Z12="","",IF(Z12=AB12, Z12,""))</f>
        <v>1</v>
      </c>
      <c r="AE12">
        <f>IF(AD12="","",A12-AD12)</f>
        <v>2011</v>
      </c>
      <c r="AF12">
        <f>IF(AD12="","",1)</f>
        <v>1</v>
      </c>
      <c r="AG12" t="str">
        <f>IF(Z12="","",IF(AB12="","",IF(Z12=AB12,"",1)))</f>
        <v/>
      </c>
      <c r="AH12">
        <v>1</v>
      </c>
      <c r="AI12">
        <f>453.6*H12</f>
        <v>290.30400000000003</v>
      </c>
      <c r="AJ12" s="35" t="s">
        <v>140</v>
      </c>
      <c r="AK12">
        <f>AD12</f>
        <v>1</v>
      </c>
    </row>
    <row r="13" spans="1:37" x14ac:dyDescent="0.25">
      <c r="A13" s="1" t="s">
        <v>137</v>
      </c>
      <c r="B13" s="1">
        <v>26</v>
      </c>
      <c r="C13" s="1" t="s">
        <v>23</v>
      </c>
      <c r="D13" s="1">
        <v>7</v>
      </c>
      <c r="E13" s="1">
        <v>23</v>
      </c>
      <c r="F13" s="1">
        <v>2283</v>
      </c>
      <c r="G13" s="1">
        <v>7</v>
      </c>
      <c r="H13" s="1">
        <v>0.69</v>
      </c>
      <c r="I13">
        <v>221</v>
      </c>
      <c r="J13" s="1">
        <v>234</v>
      </c>
      <c r="K13" s="1">
        <v>9.2100000000000009</v>
      </c>
      <c r="L13" s="1">
        <v>9</v>
      </c>
      <c r="M13" s="1">
        <v>0</v>
      </c>
      <c r="O13">
        <v>2</v>
      </c>
      <c r="Q13" s="1" t="s">
        <v>62</v>
      </c>
      <c r="R13" s="1">
        <v>356</v>
      </c>
      <c r="S13" s="1">
        <v>1</v>
      </c>
      <c r="T13" s="1">
        <v>306</v>
      </c>
      <c r="U13" s="1">
        <v>142</v>
      </c>
      <c r="V13" s="1" t="s">
        <v>25</v>
      </c>
      <c r="W13" s="1" t="s">
        <v>26</v>
      </c>
      <c r="X13" s="1" t="s">
        <v>27</v>
      </c>
      <c r="Z13">
        <v>1</v>
      </c>
      <c r="AB13">
        <v>1</v>
      </c>
      <c r="AD13">
        <f>IF(Z13="","",IF(Z13=AB13, Z13,""))</f>
        <v>1</v>
      </c>
      <c r="AE13">
        <f>IF(AD13="","",A13-AD13)</f>
        <v>2011</v>
      </c>
      <c r="AF13">
        <f>IF(AD13="","",1)</f>
        <v>1</v>
      </c>
      <c r="AG13" t="str">
        <f>IF(Z13="","",IF(AB13="","",IF(Z13=AB13,"",1)))</f>
        <v/>
      </c>
      <c r="AI13">
        <f>453.6*H13</f>
        <v>312.98399999999998</v>
      </c>
      <c r="AJ13" s="35" t="s">
        <v>140</v>
      </c>
      <c r="AK13">
        <f>AD13</f>
        <v>1</v>
      </c>
    </row>
    <row r="14" spans="1:37" x14ac:dyDescent="0.25">
      <c r="A14" s="1" t="s">
        <v>137</v>
      </c>
      <c r="B14" s="1">
        <v>20</v>
      </c>
      <c r="C14" s="1" t="s">
        <v>23</v>
      </c>
      <c r="D14" s="1">
        <v>7</v>
      </c>
      <c r="E14" s="1">
        <v>23</v>
      </c>
      <c r="F14" s="1">
        <v>2283</v>
      </c>
      <c r="G14" s="1">
        <v>1</v>
      </c>
      <c r="H14" s="1">
        <v>0.57999999999999996</v>
      </c>
      <c r="I14">
        <v>216</v>
      </c>
      <c r="J14" s="1">
        <v>235</v>
      </c>
      <c r="K14" s="1">
        <v>9.25</v>
      </c>
      <c r="L14" s="1">
        <v>9</v>
      </c>
      <c r="M14" s="1">
        <v>0</v>
      </c>
      <c r="O14">
        <v>2</v>
      </c>
      <c r="Q14" s="1" t="s">
        <v>56</v>
      </c>
      <c r="R14" s="1">
        <v>356</v>
      </c>
      <c r="S14" s="1">
        <v>1</v>
      </c>
      <c r="T14" s="1">
        <v>306</v>
      </c>
      <c r="U14" s="1">
        <v>142</v>
      </c>
      <c r="V14" s="1" t="s">
        <v>25</v>
      </c>
      <c r="W14" s="1" t="s">
        <v>26</v>
      </c>
      <c r="X14" s="1" t="s">
        <v>27</v>
      </c>
      <c r="Z14">
        <v>1</v>
      </c>
      <c r="AA14">
        <v>1</v>
      </c>
      <c r="AB14">
        <v>1</v>
      </c>
      <c r="AC14">
        <v>1</v>
      </c>
      <c r="AD14">
        <f>IF(Z14="","",IF(Z14=AB14, Z14,""))</f>
        <v>1</v>
      </c>
      <c r="AE14">
        <f>IF(AD14="","",A14-AD14)</f>
        <v>2011</v>
      </c>
      <c r="AF14">
        <f>IF(AD14="","",1)</f>
        <v>1</v>
      </c>
      <c r="AG14" t="str">
        <f>IF(Z14="","",IF(AB14="","",IF(Z14=AB14,"",1)))</f>
        <v/>
      </c>
      <c r="AH14">
        <v>1</v>
      </c>
      <c r="AI14">
        <f>453.6*H14</f>
        <v>263.08800000000002</v>
      </c>
      <c r="AJ14" s="35" t="s">
        <v>140</v>
      </c>
      <c r="AK14">
        <f>AD14</f>
        <v>1</v>
      </c>
    </row>
    <row r="15" spans="1:37" x14ac:dyDescent="0.25">
      <c r="A15" s="1" t="s">
        <v>137</v>
      </c>
      <c r="B15" s="1">
        <v>28</v>
      </c>
      <c r="C15" s="1" t="s">
        <v>23</v>
      </c>
      <c r="D15" s="1">
        <v>7</v>
      </c>
      <c r="E15" s="1">
        <v>23</v>
      </c>
      <c r="F15" s="1">
        <v>2283</v>
      </c>
      <c r="G15" s="1">
        <v>9</v>
      </c>
      <c r="H15" s="1">
        <v>0.69</v>
      </c>
      <c r="I15">
        <v>218</v>
      </c>
      <c r="J15" s="1">
        <v>236</v>
      </c>
      <c r="K15" s="1">
        <v>9.2899999999999991</v>
      </c>
      <c r="L15" s="1">
        <v>9</v>
      </c>
      <c r="M15" s="1">
        <v>0</v>
      </c>
      <c r="O15">
        <v>2</v>
      </c>
      <c r="Q15" s="1" t="s">
        <v>64</v>
      </c>
      <c r="R15" s="1">
        <v>356</v>
      </c>
      <c r="S15" s="1">
        <v>1</v>
      </c>
      <c r="T15" s="1">
        <v>306</v>
      </c>
      <c r="U15" s="1">
        <v>142</v>
      </c>
      <c r="V15" s="1" t="s">
        <v>25</v>
      </c>
      <c r="W15" s="1" t="s">
        <v>26</v>
      </c>
      <c r="X15" s="1" t="s">
        <v>27</v>
      </c>
      <c r="Z15">
        <v>1</v>
      </c>
      <c r="AA15">
        <v>1</v>
      </c>
      <c r="AB15">
        <v>1</v>
      </c>
      <c r="AC15">
        <v>1</v>
      </c>
      <c r="AD15">
        <f>IF(Z15="","",IF(Z15=AB15, Z15,""))</f>
        <v>1</v>
      </c>
      <c r="AE15">
        <f>IF(AD15="","",A15-AD15)</f>
        <v>2011</v>
      </c>
      <c r="AF15">
        <f>IF(AD15="","",1)</f>
        <v>1</v>
      </c>
      <c r="AG15" t="str">
        <f>IF(Z15="","",IF(AB15="","",IF(Z15=AB15,"",1)))</f>
        <v/>
      </c>
      <c r="AH15">
        <v>1</v>
      </c>
      <c r="AI15">
        <f>453.6*H15</f>
        <v>312.98399999999998</v>
      </c>
      <c r="AJ15" s="35" t="s">
        <v>140</v>
      </c>
      <c r="AK15">
        <f>AD15</f>
        <v>1</v>
      </c>
    </row>
    <row r="16" spans="1:37" x14ac:dyDescent="0.25">
      <c r="A16" s="1" t="s">
        <v>137</v>
      </c>
      <c r="B16" s="1">
        <v>33</v>
      </c>
      <c r="C16" s="1" t="s">
        <v>23</v>
      </c>
      <c r="D16" s="1">
        <v>7</v>
      </c>
      <c r="E16" s="1">
        <v>24</v>
      </c>
      <c r="F16" s="1">
        <v>2292</v>
      </c>
      <c r="G16" s="1">
        <v>5</v>
      </c>
      <c r="H16" s="1">
        <v>0.66</v>
      </c>
      <c r="I16">
        <v>215</v>
      </c>
      <c r="J16" s="1">
        <v>237</v>
      </c>
      <c r="K16" s="1">
        <v>9.33</v>
      </c>
      <c r="L16" s="1">
        <v>9</v>
      </c>
      <c r="M16" s="1">
        <v>0</v>
      </c>
      <c r="O16">
        <v>1</v>
      </c>
      <c r="Q16" s="1" t="s">
        <v>69</v>
      </c>
      <c r="R16" s="1">
        <v>356</v>
      </c>
      <c r="S16" s="1">
        <v>1</v>
      </c>
      <c r="T16" s="1">
        <v>306</v>
      </c>
      <c r="U16" s="1">
        <v>142</v>
      </c>
      <c r="V16" s="1" t="s">
        <v>25</v>
      </c>
      <c r="W16" s="1" t="s">
        <v>26</v>
      </c>
      <c r="X16" s="1" t="s">
        <v>27</v>
      </c>
      <c r="Z16">
        <v>1</v>
      </c>
      <c r="AA16">
        <v>1</v>
      </c>
      <c r="AB16">
        <v>1</v>
      </c>
      <c r="AC16">
        <v>1</v>
      </c>
      <c r="AD16">
        <f>IF(Z16="","",IF(Z16=AB16, Z16,""))</f>
        <v>1</v>
      </c>
      <c r="AE16">
        <f>IF(AD16="","",A16-AD16)</f>
        <v>2011</v>
      </c>
      <c r="AF16">
        <f>IF(AD16="","",1)</f>
        <v>1</v>
      </c>
      <c r="AG16" t="str">
        <f>IF(Z16="","",IF(AB16="","",IF(Z16=AB16,"",1)))</f>
        <v/>
      </c>
      <c r="AH16">
        <v>1</v>
      </c>
      <c r="AI16">
        <f>453.6*H16</f>
        <v>299.37600000000003</v>
      </c>
      <c r="AJ16" s="35" t="s">
        <v>140</v>
      </c>
      <c r="AK16">
        <f>AD16</f>
        <v>1</v>
      </c>
    </row>
    <row r="17" spans="1:37" x14ac:dyDescent="0.25">
      <c r="A17" s="1" t="s">
        <v>137</v>
      </c>
      <c r="B17" s="1">
        <v>22</v>
      </c>
      <c r="C17" s="1" t="s">
        <v>23</v>
      </c>
      <c r="D17" s="1">
        <v>7</v>
      </c>
      <c r="E17" s="1">
        <v>23</v>
      </c>
      <c r="F17" s="1">
        <v>2283</v>
      </c>
      <c r="G17" s="1">
        <v>3</v>
      </c>
      <c r="H17" s="1">
        <v>0.69</v>
      </c>
      <c r="I17">
        <v>220</v>
      </c>
      <c r="J17" s="1">
        <v>239</v>
      </c>
      <c r="K17" s="1">
        <v>9.41</v>
      </c>
      <c r="L17" s="1">
        <v>9</v>
      </c>
      <c r="M17" s="1">
        <v>0</v>
      </c>
      <c r="O17">
        <v>2</v>
      </c>
      <c r="Q17" s="1" t="s">
        <v>58</v>
      </c>
      <c r="R17" s="1">
        <v>356</v>
      </c>
      <c r="S17" s="1">
        <v>1</v>
      </c>
      <c r="T17" s="1">
        <v>306</v>
      </c>
      <c r="U17" s="1">
        <v>142</v>
      </c>
      <c r="V17" s="1" t="s">
        <v>25</v>
      </c>
      <c r="W17" s="1" t="s">
        <v>26</v>
      </c>
      <c r="X17" s="1" t="s">
        <v>27</v>
      </c>
      <c r="Z17">
        <v>1</v>
      </c>
      <c r="AA17">
        <v>1</v>
      </c>
      <c r="AB17">
        <v>1</v>
      </c>
      <c r="AC17">
        <v>1</v>
      </c>
      <c r="AD17">
        <f>IF(Z17="","",IF(Z17=AB17, Z17,""))</f>
        <v>1</v>
      </c>
      <c r="AE17">
        <f>IF(AD17="","",A17-AD17)</f>
        <v>2011</v>
      </c>
      <c r="AF17">
        <f>IF(AD17="","",1)</f>
        <v>1</v>
      </c>
      <c r="AG17" t="str">
        <f>IF(Z17="","",IF(AB17="","",IF(Z17=AB17,"",1)))</f>
        <v/>
      </c>
      <c r="AH17">
        <v>1</v>
      </c>
      <c r="AI17">
        <f>453.6*H17</f>
        <v>312.98399999999998</v>
      </c>
      <c r="AJ17" s="35" t="s">
        <v>140</v>
      </c>
      <c r="AK17">
        <f>AD17</f>
        <v>1</v>
      </c>
    </row>
    <row r="18" spans="1:37" x14ac:dyDescent="0.25">
      <c r="A18" s="1" t="s">
        <v>137</v>
      </c>
      <c r="B18" s="1">
        <v>40</v>
      </c>
      <c r="C18" s="1" t="s">
        <v>23</v>
      </c>
      <c r="D18" s="1">
        <v>7</v>
      </c>
      <c r="E18" s="1">
        <v>30</v>
      </c>
      <c r="F18" s="1">
        <v>2313</v>
      </c>
      <c r="G18" s="1">
        <v>1</v>
      </c>
      <c r="H18" s="1">
        <v>0.69</v>
      </c>
      <c r="I18">
        <v>220</v>
      </c>
      <c r="J18" s="1">
        <v>240</v>
      </c>
      <c r="K18" s="1">
        <v>9.4499999999999993</v>
      </c>
      <c r="L18" s="1">
        <v>9</v>
      </c>
      <c r="M18" s="1">
        <v>0</v>
      </c>
      <c r="O18">
        <v>1</v>
      </c>
      <c r="Q18" s="1" t="s">
        <v>80</v>
      </c>
      <c r="R18" s="1">
        <v>356</v>
      </c>
      <c r="S18" s="1">
        <v>1</v>
      </c>
      <c r="T18" s="1">
        <v>306</v>
      </c>
      <c r="U18" s="1">
        <v>142</v>
      </c>
      <c r="V18" s="1" t="s">
        <v>25</v>
      </c>
      <c r="W18" s="1" t="s">
        <v>26</v>
      </c>
      <c r="X18" s="1" t="s">
        <v>27</v>
      </c>
      <c r="Z18">
        <v>1</v>
      </c>
      <c r="AA18">
        <v>1</v>
      </c>
      <c r="AB18">
        <v>1</v>
      </c>
      <c r="AC18">
        <v>1</v>
      </c>
      <c r="AD18">
        <f>IF(Z18="","",IF(Z18=AB18, Z18,""))</f>
        <v>1</v>
      </c>
      <c r="AE18">
        <f>IF(AD18="","",A18-AD18)</f>
        <v>2011</v>
      </c>
      <c r="AF18">
        <f>IF(AD18="","",1)</f>
        <v>1</v>
      </c>
      <c r="AG18" t="str">
        <f>IF(Z18="","",IF(AB18="","",IF(Z18=AB18,"",1)))</f>
        <v/>
      </c>
      <c r="AH18">
        <v>1</v>
      </c>
      <c r="AI18">
        <f>453.6*H18</f>
        <v>312.98399999999998</v>
      </c>
      <c r="AJ18" s="35" t="s">
        <v>140</v>
      </c>
      <c r="AK18">
        <f>AD18</f>
        <v>1</v>
      </c>
    </row>
    <row r="19" spans="1:37" ht="14.4" x14ac:dyDescent="0.25">
      <c r="A19" s="1" t="s">
        <v>137</v>
      </c>
      <c r="B19" s="1">
        <v>46</v>
      </c>
      <c r="C19" s="1" t="s">
        <v>23</v>
      </c>
      <c r="D19" s="1">
        <v>8</v>
      </c>
      <c r="E19" s="1">
        <v>25</v>
      </c>
      <c r="F19" s="1">
        <v>4268</v>
      </c>
      <c r="G19" s="1">
        <v>4</v>
      </c>
      <c r="I19" s="33">
        <v>241</v>
      </c>
      <c r="J19" s="1">
        <v>261</v>
      </c>
      <c r="K19" s="1">
        <v>10.28</v>
      </c>
      <c r="L19" s="1">
        <v>10</v>
      </c>
      <c r="M19" s="1">
        <v>0</v>
      </c>
      <c r="O19">
        <v>2</v>
      </c>
      <c r="Q19" s="1" t="s">
        <v>87</v>
      </c>
      <c r="R19" s="1">
        <v>356</v>
      </c>
      <c r="S19" s="1">
        <v>1</v>
      </c>
      <c r="T19" s="1">
        <v>324</v>
      </c>
      <c r="U19" s="1">
        <v>20</v>
      </c>
      <c r="V19" s="1" t="s">
        <v>36</v>
      </c>
      <c r="W19" s="1" t="s">
        <v>26</v>
      </c>
      <c r="X19" s="1" t="s">
        <v>27</v>
      </c>
      <c r="Z19">
        <v>1</v>
      </c>
      <c r="AA19">
        <v>1</v>
      </c>
      <c r="AB19">
        <v>1</v>
      </c>
      <c r="AC19">
        <v>1</v>
      </c>
      <c r="AD19">
        <f>IF(Z19="","",IF(Z19=AB19, Z19,""))</f>
        <v>1</v>
      </c>
      <c r="AE19">
        <f>IF(AD19="","",A19-AD19)</f>
        <v>2011</v>
      </c>
      <c r="AF19">
        <f>IF(AD19="","",1)</f>
        <v>1</v>
      </c>
      <c r="AG19" t="str">
        <f>IF(Z19="","",IF(AB19="","",IF(Z19=AB19,"",1)))</f>
        <v/>
      </c>
      <c r="AH19">
        <v>1</v>
      </c>
      <c r="AJ19" s="35" t="s">
        <v>140</v>
      </c>
      <c r="AK19">
        <f>AD19</f>
        <v>1</v>
      </c>
    </row>
    <row r="20" spans="1:37" x14ac:dyDescent="0.25">
      <c r="A20" s="1" t="s">
        <v>137</v>
      </c>
      <c r="B20" s="1">
        <v>49</v>
      </c>
      <c r="C20" s="1" t="s">
        <v>23</v>
      </c>
      <c r="D20" s="1">
        <v>8</v>
      </c>
      <c r="E20" s="1">
        <v>29</v>
      </c>
      <c r="F20" s="1">
        <v>2386</v>
      </c>
      <c r="G20" s="1">
        <v>1</v>
      </c>
      <c r="H20" s="1">
        <v>0.79</v>
      </c>
      <c r="I20">
        <v>240</v>
      </c>
      <c r="J20" s="1">
        <v>263</v>
      </c>
      <c r="K20" s="1">
        <v>10.35</v>
      </c>
      <c r="L20" s="1">
        <v>10</v>
      </c>
      <c r="M20" s="1">
        <v>0</v>
      </c>
      <c r="O20">
        <v>2</v>
      </c>
      <c r="Q20" s="1" t="s">
        <v>90</v>
      </c>
      <c r="R20" s="1">
        <v>356</v>
      </c>
      <c r="S20" s="1">
        <v>1</v>
      </c>
      <c r="T20" s="1">
        <v>306</v>
      </c>
      <c r="U20" s="1">
        <v>142</v>
      </c>
      <c r="V20" s="1" t="s">
        <v>25</v>
      </c>
      <c r="W20" s="1" t="s">
        <v>26</v>
      </c>
      <c r="X20" s="1" t="s">
        <v>27</v>
      </c>
      <c r="Z20">
        <v>1</v>
      </c>
      <c r="AA20">
        <v>1</v>
      </c>
      <c r="AB20">
        <v>1</v>
      </c>
      <c r="AC20">
        <v>1</v>
      </c>
      <c r="AD20">
        <f>IF(Z20="","",IF(Z20=AB20, Z20,""))</f>
        <v>1</v>
      </c>
      <c r="AE20">
        <f>IF(AD20="","",A20-AD20)</f>
        <v>2011</v>
      </c>
      <c r="AF20">
        <f>IF(AD20="","",1)</f>
        <v>1</v>
      </c>
      <c r="AG20" t="str">
        <f>IF(Z20="","",IF(AB20="","",IF(Z20=AB20,"",1)))</f>
        <v/>
      </c>
      <c r="AH20">
        <v>1</v>
      </c>
      <c r="AI20">
        <f>453.6*H20</f>
        <v>358.34400000000005</v>
      </c>
      <c r="AJ20" s="35" t="s">
        <v>140</v>
      </c>
      <c r="AK20">
        <f>AD20</f>
        <v>1</v>
      </c>
    </row>
    <row r="21" spans="1:37" x14ac:dyDescent="0.25">
      <c r="A21" s="1" t="s">
        <v>137</v>
      </c>
      <c r="B21" s="1">
        <v>64</v>
      </c>
      <c r="C21" s="1" t="s">
        <v>23</v>
      </c>
      <c r="D21" s="1">
        <v>10</v>
      </c>
      <c r="E21" s="1">
        <v>19</v>
      </c>
      <c r="F21" s="1">
        <v>207</v>
      </c>
      <c r="G21" s="1">
        <v>3</v>
      </c>
      <c r="I21">
        <v>245</v>
      </c>
      <c r="J21" s="1">
        <v>270</v>
      </c>
      <c r="K21" s="1">
        <v>10.63</v>
      </c>
      <c r="L21" s="1">
        <v>10</v>
      </c>
      <c r="M21" s="1">
        <v>0</v>
      </c>
      <c r="O21">
        <v>1</v>
      </c>
      <c r="Q21" s="1" t="s">
        <v>102</v>
      </c>
      <c r="R21" s="1">
        <v>356</v>
      </c>
      <c r="S21" s="1">
        <v>1</v>
      </c>
      <c r="T21" s="1">
        <v>307</v>
      </c>
      <c r="U21" s="1">
        <v>20</v>
      </c>
      <c r="V21" s="1" t="s">
        <v>36</v>
      </c>
      <c r="W21" s="1" t="s">
        <v>26</v>
      </c>
      <c r="X21" s="1" t="s">
        <v>27</v>
      </c>
      <c r="Z21">
        <v>1</v>
      </c>
      <c r="AA21">
        <v>1</v>
      </c>
      <c r="AB21">
        <v>1</v>
      </c>
      <c r="AC21">
        <v>1</v>
      </c>
      <c r="AD21">
        <f>IF(Z21="","",IF(Z21=AB21, Z21,""))</f>
        <v>1</v>
      </c>
      <c r="AE21">
        <f>IF(AD21="","",A21-AD21)</f>
        <v>2011</v>
      </c>
      <c r="AF21">
        <f>IF(AD21="","",1)</f>
        <v>1</v>
      </c>
      <c r="AG21" t="str">
        <f>IF(Z21="","",IF(AB21="","",IF(Z21=AB21,"",1)))</f>
        <v/>
      </c>
      <c r="AH21">
        <v>1</v>
      </c>
      <c r="AJ21" s="35" t="s">
        <v>140</v>
      </c>
      <c r="AK21">
        <f>AD21</f>
        <v>1</v>
      </c>
    </row>
    <row r="22" spans="1:37" x14ac:dyDescent="0.25">
      <c r="A22" s="30" t="s">
        <v>137</v>
      </c>
      <c r="B22" s="30">
        <v>50</v>
      </c>
      <c r="C22" s="30" t="s">
        <v>23</v>
      </c>
      <c r="D22" s="30">
        <v>9</v>
      </c>
      <c r="E22" s="30">
        <v>7</v>
      </c>
      <c r="F22" s="30">
        <v>2410</v>
      </c>
      <c r="G22" s="30">
        <v>1</v>
      </c>
      <c r="H22" s="30">
        <v>0.9</v>
      </c>
      <c r="I22" s="31"/>
      <c r="J22" s="30">
        <v>271</v>
      </c>
      <c r="K22" s="30">
        <f>J22/25.4</f>
        <v>10.669291338582678</v>
      </c>
      <c r="L22" s="30">
        <v>10</v>
      </c>
      <c r="M22" s="30">
        <v>0</v>
      </c>
      <c r="N22" s="31"/>
      <c r="O22">
        <v>1</v>
      </c>
      <c r="P22" s="31"/>
      <c r="Q22" s="32" t="s">
        <v>131</v>
      </c>
      <c r="R22" s="30">
        <v>356</v>
      </c>
      <c r="S22" s="30">
        <v>1</v>
      </c>
      <c r="T22" s="30">
        <v>306</v>
      </c>
      <c r="U22" s="30">
        <v>142</v>
      </c>
      <c r="V22" s="30" t="s">
        <v>25</v>
      </c>
      <c r="W22" s="30" t="s">
        <v>26</v>
      </c>
      <c r="X22" s="30" t="s">
        <v>27</v>
      </c>
      <c r="Y22" s="31"/>
      <c r="Z22" s="31">
        <v>1</v>
      </c>
      <c r="AA22" s="31">
        <v>1</v>
      </c>
      <c r="AB22" s="31">
        <v>1</v>
      </c>
      <c r="AC22" s="31">
        <v>1</v>
      </c>
      <c r="AD22" s="31">
        <f>IF(Z22="","",IF(Z22=AB22, Z22,""))</f>
        <v>1</v>
      </c>
      <c r="AE22" s="31">
        <f>IF(AD22="","",A22-AD22)</f>
        <v>2011</v>
      </c>
      <c r="AF22" s="31">
        <f>IF(AD22="","",1)</f>
        <v>1</v>
      </c>
      <c r="AG22" s="31" t="str">
        <f>IF(Z22="","",IF(AB22="","",IF(Z22=AB22,"",1)))</f>
        <v/>
      </c>
      <c r="AH22" s="31">
        <v>1</v>
      </c>
      <c r="AI22" s="31">
        <f>453.6*H22</f>
        <v>408.24</v>
      </c>
      <c r="AJ22" s="35" t="s">
        <v>140</v>
      </c>
      <c r="AK22">
        <f>AD22</f>
        <v>1</v>
      </c>
    </row>
    <row r="23" spans="1:37" x14ac:dyDescent="0.25">
      <c r="A23" s="1" t="s">
        <v>137</v>
      </c>
      <c r="B23" s="1">
        <v>62</v>
      </c>
      <c r="C23" s="1" t="s">
        <v>23</v>
      </c>
      <c r="D23" s="1">
        <v>10</v>
      </c>
      <c r="E23" s="1">
        <v>19</v>
      </c>
      <c r="F23" s="1">
        <v>207</v>
      </c>
      <c r="G23" s="1">
        <v>1</v>
      </c>
      <c r="I23">
        <v>253</v>
      </c>
      <c r="J23" s="1">
        <v>273</v>
      </c>
      <c r="K23" s="1">
        <v>10.75</v>
      </c>
      <c r="L23" s="1">
        <v>10</v>
      </c>
      <c r="M23" s="1">
        <v>0</v>
      </c>
      <c r="O23">
        <v>2</v>
      </c>
      <c r="Q23" s="1" t="s">
        <v>100</v>
      </c>
      <c r="R23" s="1">
        <v>356</v>
      </c>
      <c r="S23" s="1">
        <v>1</v>
      </c>
      <c r="T23" s="1">
        <v>307</v>
      </c>
      <c r="U23" s="1">
        <v>20</v>
      </c>
      <c r="V23" s="1" t="s">
        <v>36</v>
      </c>
      <c r="W23" s="1" t="s">
        <v>26</v>
      </c>
      <c r="X23" s="1" t="s">
        <v>27</v>
      </c>
      <c r="Z23">
        <v>1</v>
      </c>
      <c r="AA23">
        <v>1</v>
      </c>
      <c r="AB23">
        <v>1</v>
      </c>
      <c r="AC23">
        <v>1</v>
      </c>
      <c r="AD23">
        <f>IF(Z23="","",IF(Z23=AB23, Z23,""))</f>
        <v>1</v>
      </c>
      <c r="AE23">
        <f>IF(AD23="","",A23-AD23)</f>
        <v>2011</v>
      </c>
      <c r="AF23">
        <f>IF(AD23="","",1)</f>
        <v>1</v>
      </c>
      <c r="AG23" t="str">
        <f>IF(Z23="","",IF(AB23="","",IF(Z23=AB23,"",1)))</f>
        <v/>
      </c>
      <c r="AH23">
        <v>1</v>
      </c>
      <c r="AJ23" s="35" t="s">
        <v>140</v>
      </c>
      <c r="AK23">
        <f>AD23</f>
        <v>1</v>
      </c>
    </row>
    <row r="24" spans="1:37" x14ac:dyDescent="0.25">
      <c r="A24" s="1" t="s">
        <v>137</v>
      </c>
      <c r="B24" s="1">
        <v>65</v>
      </c>
      <c r="C24" s="1" t="s">
        <v>23</v>
      </c>
      <c r="D24" s="1">
        <v>10</v>
      </c>
      <c r="E24" s="1">
        <v>19</v>
      </c>
      <c r="F24" s="1">
        <v>207</v>
      </c>
      <c r="G24" s="1">
        <v>4</v>
      </c>
      <c r="I24">
        <v>254</v>
      </c>
      <c r="J24" s="1">
        <v>276</v>
      </c>
      <c r="K24" s="1">
        <v>10.87</v>
      </c>
      <c r="L24" s="1">
        <v>10</v>
      </c>
      <c r="M24" s="1">
        <v>0</v>
      </c>
      <c r="O24">
        <v>2</v>
      </c>
      <c r="Q24" s="1" t="s">
        <v>103</v>
      </c>
      <c r="R24" s="1">
        <v>356</v>
      </c>
      <c r="S24" s="1">
        <v>1</v>
      </c>
      <c r="T24" s="1">
        <v>307</v>
      </c>
      <c r="U24" s="1">
        <v>20</v>
      </c>
      <c r="V24" s="1" t="s">
        <v>36</v>
      </c>
      <c r="W24" s="1" t="s">
        <v>26</v>
      </c>
      <c r="X24" s="1" t="s">
        <v>27</v>
      </c>
      <c r="Z24">
        <v>1</v>
      </c>
      <c r="AB24">
        <v>1</v>
      </c>
      <c r="AD24">
        <f>IF(Z24="","",IF(Z24=AB24, Z24,""))</f>
        <v>1</v>
      </c>
      <c r="AE24">
        <f>IF(AD24="","",A24-AD24)</f>
        <v>2011</v>
      </c>
      <c r="AF24">
        <f>IF(AD24="","",1)</f>
        <v>1</v>
      </c>
      <c r="AG24" t="str">
        <f>IF(Z24="","",IF(AB24="","",IF(Z24=AB24,"",1)))</f>
        <v/>
      </c>
      <c r="AJ24" s="35" t="s">
        <v>140</v>
      </c>
      <c r="AK24">
        <f>AD24</f>
        <v>1</v>
      </c>
    </row>
    <row r="25" spans="1:37" ht="14.4" x14ac:dyDescent="0.25">
      <c r="A25" s="1" t="s">
        <v>137</v>
      </c>
      <c r="B25" s="1">
        <v>52</v>
      </c>
      <c r="C25" s="1" t="s">
        <v>23</v>
      </c>
      <c r="D25" s="1">
        <v>9</v>
      </c>
      <c r="E25" s="1">
        <v>24</v>
      </c>
      <c r="F25" s="1">
        <v>4325</v>
      </c>
      <c r="G25" s="1">
        <v>1</v>
      </c>
      <c r="H25" s="1">
        <v>0.92</v>
      </c>
      <c r="I25" s="33">
        <v>252</v>
      </c>
      <c r="J25" s="1">
        <v>277</v>
      </c>
      <c r="K25" s="1">
        <v>10.91</v>
      </c>
      <c r="L25" s="1">
        <v>10</v>
      </c>
      <c r="M25" s="1">
        <v>0</v>
      </c>
      <c r="O25">
        <v>2</v>
      </c>
      <c r="Q25" s="1" t="s">
        <v>108</v>
      </c>
      <c r="R25" s="1">
        <v>356</v>
      </c>
      <c r="S25" s="1">
        <v>1</v>
      </c>
      <c r="T25" s="1">
        <v>347</v>
      </c>
      <c r="U25" s="1">
        <v>70</v>
      </c>
      <c r="V25" s="1" t="s">
        <v>25</v>
      </c>
      <c r="W25" s="1" t="s">
        <v>26</v>
      </c>
      <c r="X25" s="1" t="s">
        <v>109</v>
      </c>
      <c r="Z25">
        <v>1</v>
      </c>
      <c r="AA25">
        <v>1</v>
      </c>
      <c r="AB25">
        <v>1</v>
      </c>
      <c r="AC25">
        <v>1</v>
      </c>
      <c r="AD25">
        <f>IF(Z25="","",IF(Z25=AB25, Z25,""))</f>
        <v>1</v>
      </c>
      <c r="AE25">
        <f>IF(AD25="","",A25-AD25)</f>
        <v>2011</v>
      </c>
      <c r="AF25">
        <f>IF(AD25="","",1)</f>
        <v>1</v>
      </c>
      <c r="AG25" t="str">
        <f>IF(Z25="","",IF(AB25="","",IF(Z25=AB25,"",1)))</f>
        <v/>
      </c>
      <c r="AH25">
        <v>1</v>
      </c>
      <c r="AI25">
        <f>453.6*H25</f>
        <v>417.31200000000001</v>
      </c>
      <c r="AJ25" s="35" t="s">
        <v>140</v>
      </c>
      <c r="AK25">
        <f>AD25</f>
        <v>1</v>
      </c>
    </row>
    <row r="26" spans="1:37" x14ac:dyDescent="0.25">
      <c r="A26" s="1" t="s">
        <v>137</v>
      </c>
      <c r="B26" s="1">
        <v>67</v>
      </c>
      <c r="C26" s="1" t="s">
        <v>23</v>
      </c>
      <c r="D26" s="1">
        <v>10</v>
      </c>
      <c r="E26" s="1">
        <v>19</v>
      </c>
      <c r="F26" s="1">
        <v>207</v>
      </c>
      <c r="G26" s="1">
        <v>6</v>
      </c>
      <c r="I26">
        <v>259</v>
      </c>
      <c r="J26" s="1">
        <v>281</v>
      </c>
      <c r="K26" s="1">
        <v>11.06</v>
      </c>
      <c r="L26" s="1">
        <v>11</v>
      </c>
      <c r="M26" s="1">
        <v>0</v>
      </c>
      <c r="O26">
        <v>1</v>
      </c>
      <c r="Q26" s="1" t="s">
        <v>105</v>
      </c>
      <c r="R26" s="1">
        <v>356</v>
      </c>
      <c r="S26" s="1">
        <v>1</v>
      </c>
      <c r="T26" s="1">
        <v>307</v>
      </c>
      <c r="U26" s="1">
        <v>20</v>
      </c>
      <c r="V26" s="1" t="s">
        <v>36</v>
      </c>
      <c r="W26" s="1" t="s">
        <v>26</v>
      </c>
      <c r="X26" s="1" t="s">
        <v>27</v>
      </c>
      <c r="Z26">
        <v>1</v>
      </c>
      <c r="AB26">
        <v>1</v>
      </c>
      <c r="AD26">
        <f>IF(Z26="","",IF(Z26=AB26, Z26,""))</f>
        <v>1</v>
      </c>
      <c r="AE26">
        <f>IF(AD26="","",A26-AD26)</f>
        <v>2011</v>
      </c>
      <c r="AF26">
        <f>IF(AD26="","",1)</f>
        <v>1</v>
      </c>
      <c r="AG26" t="str">
        <f>IF(Z26="","",IF(AB26="","",IF(Z26=AB26,"",1)))</f>
        <v/>
      </c>
      <c r="AJ26" s="35" t="s">
        <v>140</v>
      </c>
      <c r="AK26">
        <f>AD26</f>
        <v>1</v>
      </c>
    </row>
    <row r="27" spans="1:37" ht="14.4" x14ac:dyDescent="0.25">
      <c r="A27" s="1" t="s">
        <v>137</v>
      </c>
      <c r="B27" s="1">
        <v>53</v>
      </c>
      <c r="C27" s="1" t="s">
        <v>23</v>
      </c>
      <c r="D27" s="1">
        <v>9</v>
      </c>
      <c r="E27" s="1">
        <v>24</v>
      </c>
      <c r="F27" s="1">
        <v>4325</v>
      </c>
      <c r="G27" s="1">
        <v>2</v>
      </c>
      <c r="H27" s="1">
        <v>1.07</v>
      </c>
      <c r="I27" s="33">
        <v>262</v>
      </c>
      <c r="J27" s="1">
        <v>287</v>
      </c>
      <c r="K27" s="1">
        <v>11.3</v>
      </c>
      <c r="L27" s="1">
        <v>11</v>
      </c>
      <c r="M27" s="1">
        <v>0</v>
      </c>
      <c r="O27">
        <v>2</v>
      </c>
      <c r="Q27" s="1" t="s">
        <v>110</v>
      </c>
      <c r="R27" s="1">
        <v>356</v>
      </c>
      <c r="S27" s="1">
        <v>1</v>
      </c>
      <c r="T27" s="1">
        <v>347</v>
      </c>
      <c r="U27" s="1">
        <v>70</v>
      </c>
      <c r="V27" s="1" t="s">
        <v>25</v>
      </c>
      <c r="W27" s="1" t="s">
        <v>26</v>
      </c>
      <c r="X27" s="1" t="s">
        <v>109</v>
      </c>
      <c r="Z27">
        <v>1</v>
      </c>
      <c r="AA27">
        <v>1</v>
      </c>
      <c r="AB27">
        <v>1</v>
      </c>
      <c r="AC27">
        <v>1</v>
      </c>
      <c r="AD27">
        <f>IF(Z27="","",IF(Z27=AB27, Z27,""))</f>
        <v>1</v>
      </c>
      <c r="AE27">
        <f>IF(AD27="","",A27-AD27)</f>
        <v>2011</v>
      </c>
      <c r="AF27">
        <f>IF(AD27="","",1)</f>
        <v>1</v>
      </c>
      <c r="AG27" t="str">
        <f>IF(Z27="","",IF(AB27="","",IF(Z27=AB27,"",1)))</f>
        <v/>
      </c>
      <c r="AH27">
        <v>1</v>
      </c>
      <c r="AI27">
        <f>453.6*H27</f>
        <v>485.35200000000003</v>
      </c>
      <c r="AJ27" s="35" t="s">
        <v>140</v>
      </c>
      <c r="AK27">
        <f>AD27</f>
        <v>1</v>
      </c>
    </row>
    <row r="28" spans="1:37" x14ac:dyDescent="0.25">
      <c r="A28" s="1" t="s">
        <v>137</v>
      </c>
      <c r="B28" s="1">
        <v>66</v>
      </c>
      <c r="C28" s="1" t="s">
        <v>23</v>
      </c>
      <c r="D28" s="1">
        <v>10</v>
      </c>
      <c r="E28" s="1">
        <v>19</v>
      </c>
      <c r="F28" s="1">
        <v>207</v>
      </c>
      <c r="G28" s="1">
        <v>5</v>
      </c>
      <c r="I28">
        <v>283</v>
      </c>
      <c r="J28" s="1">
        <v>305</v>
      </c>
      <c r="K28" s="1">
        <v>12.01</v>
      </c>
      <c r="L28" s="1">
        <v>12</v>
      </c>
      <c r="M28" s="1">
        <v>0</v>
      </c>
      <c r="O28">
        <v>1</v>
      </c>
      <c r="Q28" s="1" t="s">
        <v>104</v>
      </c>
      <c r="R28" s="1">
        <v>356</v>
      </c>
      <c r="S28" s="1">
        <v>1</v>
      </c>
      <c r="T28" s="1">
        <v>307</v>
      </c>
      <c r="U28" s="1">
        <v>20</v>
      </c>
      <c r="V28" s="1" t="s">
        <v>36</v>
      </c>
      <c r="W28" s="1" t="s">
        <v>26</v>
      </c>
      <c r="X28" s="1" t="s">
        <v>27</v>
      </c>
      <c r="Z28">
        <v>1</v>
      </c>
      <c r="AA28">
        <v>1</v>
      </c>
      <c r="AB28">
        <v>1</v>
      </c>
      <c r="AC28">
        <v>1</v>
      </c>
      <c r="AD28">
        <f>IF(Z28="","",IF(Z28=AB28, Z28,""))</f>
        <v>1</v>
      </c>
      <c r="AE28">
        <f>IF(AD28="","",A28-AD28)</f>
        <v>2011</v>
      </c>
      <c r="AF28">
        <f>IF(AD28="","",1)</f>
        <v>1</v>
      </c>
      <c r="AG28" t="str">
        <f>IF(Z28="","",IF(AB28="","",IF(Z28=AB28,"",1)))</f>
        <v/>
      </c>
      <c r="AH28">
        <v>1</v>
      </c>
      <c r="AJ28" s="35" t="s">
        <v>140</v>
      </c>
      <c r="AK28">
        <f>AD28</f>
        <v>1</v>
      </c>
    </row>
    <row r="29" spans="1:37" ht="14.4" x14ac:dyDescent="0.25">
      <c r="A29" s="1" t="s">
        <v>137</v>
      </c>
      <c r="B29" s="1">
        <v>69</v>
      </c>
      <c r="C29" s="1" t="s">
        <v>23</v>
      </c>
      <c r="D29" s="1">
        <v>10</v>
      </c>
      <c r="E29" s="1">
        <v>21</v>
      </c>
      <c r="F29" s="1">
        <v>4389</v>
      </c>
      <c r="G29" s="1">
        <v>2</v>
      </c>
      <c r="I29" s="33">
        <v>282</v>
      </c>
      <c r="J29" s="1">
        <v>308</v>
      </c>
      <c r="K29" s="1">
        <v>12.13</v>
      </c>
      <c r="L29" s="1">
        <v>12</v>
      </c>
      <c r="M29" s="1">
        <v>0</v>
      </c>
      <c r="O29">
        <v>1</v>
      </c>
      <c r="Q29" s="1" t="s">
        <v>107</v>
      </c>
      <c r="R29" s="1">
        <v>356</v>
      </c>
      <c r="S29" s="1">
        <v>1</v>
      </c>
      <c r="T29" s="1">
        <v>347</v>
      </c>
      <c r="U29" s="1">
        <v>20</v>
      </c>
      <c r="V29" s="1" t="s">
        <v>36</v>
      </c>
      <c r="W29" s="1" t="s">
        <v>26</v>
      </c>
      <c r="X29" s="1" t="s">
        <v>27</v>
      </c>
      <c r="Z29">
        <v>1</v>
      </c>
      <c r="AB29">
        <v>1</v>
      </c>
      <c r="AD29">
        <f>IF(Z29="","",IF(Z29=AB29, Z29,""))</f>
        <v>1</v>
      </c>
      <c r="AE29">
        <f>IF(AD29="","",A29-AD29)</f>
        <v>2011</v>
      </c>
      <c r="AF29">
        <f>IF(AD29="","",1)</f>
        <v>1</v>
      </c>
      <c r="AG29" t="str">
        <f>IF(Z29="","",IF(AB29="","",IF(Z29=AB29,"",1)))</f>
        <v/>
      </c>
      <c r="AJ29" s="35" t="s">
        <v>140</v>
      </c>
      <c r="AK29">
        <f>AD29</f>
        <v>1</v>
      </c>
    </row>
    <row r="30" spans="1:37" ht="14.4" x14ac:dyDescent="0.25">
      <c r="A30" s="1" t="s">
        <v>137</v>
      </c>
      <c r="B30" s="1">
        <v>68</v>
      </c>
      <c r="C30" s="1" t="s">
        <v>23</v>
      </c>
      <c r="D30" s="1">
        <v>10</v>
      </c>
      <c r="E30" s="1">
        <v>21</v>
      </c>
      <c r="F30" s="1">
        <v>4389</v>
      </c>
      <c r="G30" s="1">
        <v>1</v>
      </c>
      <c r="I30" s="33">
        <v>288</v>
      </c>
      <c r="J30" s="1">
        <v>315</v>
      </c>
      <c r="K30" s="1">
        <v>12.4</v>
      </c>
      <c r="L30" s="1">
        <v>12</v>
      </c>
      <c r="M30" s="1">
        <v>0</v>
      </c>
      <c r="O30">
        <v>1</v>
      </c>
      <c r="Q30" s="1" t="s">
        <v>106</v>
      </c>
      <c r="R30" s="1">
        <v>356</v>
      </c>
      <c r="S30" s="1">
        <v>1</v>
      </c>
      <c r="T30" s="1">
        <v>347</v>
      </c>
      <c r="U30" s="1">
        <v>20</v>
      </c>
      <c r="V30" s="1" t="s">
        <v>36</v>
      </c>
      <c r="W30" s="1" t="s">
        <v>26</v>
      </c>
      <c r="X30" s="1" t="s">
        <v>27</v>
      </c>
      <c r="Z30">
        <v>1</v>
      </c>
      <c r="AA30">
        <v>1</v>
      </c>
      <c r="AB30">
        <v>1</v>
      </c>
      <c r="AC30">
        <v>1</v>
      </c>
      <c r="AD30">
        <f>IF(Z30="","",IF(Z30=AB30, Z30,""))</f>
        <v>1</v>
      </c>
      <c r="AE30">
        <f>IF(AD30="","",A30-AD30)</f>
        <v>2011</v>
      </c>
      <c r="AF30">
        <f>IF(AD30="","",1)</f>
        <v>1</v>
      </c>
      <c r="AG30" t="str">
        <f>IF(Z30="","",IF(AB30="","",IF(Z30=AB30,"",1)))</f>
        <v/>
      </c>
      <c r="AH30">
        <v>1</v>
      </c>
      <c r="AJ30" s="35" t="s">
        <v>140</v>
      </c>
      <c r="AK30">
        <f>AD30</f>
        <v>1</v>
      </c>
    </row>
    <row r="31" spans="1:37" x14ac:dyDescent="0.25">
      <c r="A31" s="1" t="s">
        <v>137</v>
      </c>
      <c r="B31" s="1">
        <v>6</v>
      </c>
      <c r="C31" s="1" t="s">
        <v>23</v>
      </c>
      <c r="D31" s="1">
        <v>6</v>
      </c>
      <c r="E31" s="1">
        <v>4</v>
      </c>
      <c r="F31" s="1">
        <v>2176</v>
      </c>
      <c r="G31" s="1">
        <v>1</v>
      </c>
      <c r="H31" s="1">
        <v>0.26</v>
      </c>
      <c r="I31">
        <v>169</v>
      </c>
      <c r="J31" s="1">
        <v>182</v>
      </c>
      <c r="K31" s="1">
        <v>7.17</v>
      </c>
      <c r="L31" s="1">
        <v>7</v>
      </c>
      <c r="M31" s="1">
        <v>1</v>
      </c>
      <c r="N31" s="1">
        <v>1</v>
      </c>
      <c r="O31">
        <v>1</v>
      </c>
      <c r="Q31" s="1" t="s">
        <v>32</v>
      </c>
      <c r="R31" s="1">
        <v>356</v>
      </c>
      <c r="S31" s="1">
        <v>1</v>
      </c>
      <c r="T31" s="1">
        <v>306</v>
      </c>
      <c r="U31" s="1">
        <v>142</v>
      </c>
      <c r="V31" s="1" t="s">
        <v>25</v>
      </c>
      <c r="W31" s="1" t="s">
        <v>26</v>
      </c>
      <c r="X31" s="1" t="s">
        <v>27</v>
      </c>
      <c r="Z31">
        <v>1</v>
      </c>
      <c r="AB31">
        <v>1</v>
      </c>
      <c r="AD31">
        <f>IF(Z31="","",IF(Z31=AB31, Z31,""))</f>
        <v>1</v>
      </c>
      <c r="AE31">
        <f>IF(AD31="","",A31-AD31)</f>
        <v>2011</v>
      </c>
      <c r="AF31">
        <f>IF(AD31="","",1)</f>
        <v>1</v>
      </c>
      <c r="AG31" t="str">
        <f>IF(Z31="","",IF(AB31="","",IF(Z31=AB31,"",1)))</f>
        <v/>
      </c>
      <c r="AI31">
        <f>453.6*H31</f>
        <v>117.93600000000001</v>
      </c>
      <c r="AJ31" s="35" t="s">
        <v>140</v>
      </c>
      <c r="AK31">
        <f>AD31</f>
        <v>1</v>
      </c>
    </row>
    <row r="32" spans="1:37" ht="14.4" x14ac:dyDescent="0.25">
      <c r="A32" s="1" t="s">
        <v>137</v>
      </c>
      <c r="B32" s="1">
        <v>45</v>
      </c>
      <c r="C32" s="1" t="s">
        <v>23</v>
      </c>
      <c r="D32" s="1">
        <v>8</v>
      </c>
      <c r="E32" s="1">
        <v>25</v>
      </c>
      <c r="F32" s="1">
        <v>4268</v>
      </c>
      <c r="G32" s="1">
        <v>3</v>
      </c>
      <c r="I32" s="33">
        <v>241</v>
      </c>
      <c r="J32" s="1">
        <v>262</v>
      </c>
      <c r="K32" s="1">
        <v>10.31</v>
      </c>
      <c r="L32" s="1">
        <v>10</v>
      </c>
      <c r="M32" s="1">
        <v>1</v>
      </c>
      <c r="N32" s="1">
        <v>2</v>
      </c>
      <c r="O32">
        <v>1</v>
      </c>
      <c r="Q32" s="1" t="s">
        <v>86</v>
      </c>
      <c r="R32" s="1">
        <v>356</v>
      </c>
      <c r="S32" s="1">
        <v>1</v>
      </c>
      <c r="T32" s="1">
        <v>324</v>
      </c>
      <c r="U32" s="1">
        <v>20</v>
      </c>
      <c r="V32" s="1" t="s">
        <v>36</v>
      </c>
      <c r="W32" s="1" t="s">
        <v>26</v>
      </c>
      <c r="X32" s="1" t="s">
        <v>27</v>
      </c>
      <c r="Z32">
        <v>1</v>
      </c>
      <c r="AB32">
        <v>1</v>
      </c>
      <c r="AD32">
        <f>IF(Z32="","",IF(Z32=AB32, Z32,""))</f>
        <v>1</v>
      </c>
      <c r="AE32">
        <f>IF(AD32="","",A32-AD32)</f>
        <v>2011</v>
      </c>
      <c r="AF32">
        <f>IF(AD32="","",1)</f>
        <v>1</v>
      </c>
      <c r="AG32" t="str">
        <f>IF(Z32="","",IF(AB32="","",IF(Z32=AB32,"",1)))</f>
        <v/>
      </c>
      <c r="AJ32" s="35" t="s">
        <v>140</v>
      </c>
      <c r="AK32">
        <f>AD32</f>
        <v>1</v>
      </c>
    </row>
    <row r="33" spans="1:37" ht="14.4" x14ac:dyDescent="0.25">
      <c r="A33" s="1" t="s">
        <v>137</v>
      </c>
      <c r="B33" s="1">
        <v>44</v>
      </c>
      <c r="C33" s="1" t="s">
        <v>23</v>
      </c>
      <c r="D33" s="1">
        <v>8</v>
      </c>
      <c r="E33" s="1">
        <v>25</v>
      </c>
      <c r="F33" s="1">
        <v>4268</v>
      </c>
      <c r="G33" s="1">
        <v>2</v>
      </c>
      <c r="I33" s="33">
        <v>245</v>
      </c>
      <c r="J33" s="1">
        <v>266</v>
      </c>
      <c r="K33" s="1">
        <v>10.47</v>
      </c>
      <c r="L33" s="1">
        <v>10</v>
      </c>
      <c r="M33" s="1">
        <v>1</v>
      </c>
      <c r="N33" s="1">
        <v>2</v>
      </c>
      <c r="O33">
        <v>1</v>
      </c>
      <c r="Q33" s="1" t="s">
        <v>85</v>
      </c>
      <c r="R33" s="1">
        <v>356</v>
      </c>
      <c r="S33" s="1">
        <v>1</v>
      </c>
      <c r="T33" s="1">
        <v>324</v>
      </c>
      <c r="U33" s="1">
        <v>20</v>
      </c>
      <c r="V33" s="1" t="s">
        <v>36</v>
      </c>
      <c r="W33" s="1" t="s">
        <v>26</v>
      </c>
      <c r="X33" s="1" t="s">
        <v>27</v>
      </c>
      <c r="Z33">
        <v>1</v>
      </c>
      <c r="AA33">
        <v>1</v>
      </c>
      <c r="AB33">
        <v>1</v>
      </c>
      <c r="AC33">
        <v>1</v>
      </c>
      <c r="AD33">
        <f>IF(Z33="","",IF(Z33=AB33, Z33,""))</f>
        <v>1</v>
      </c>
      <c r="AE33">
        <f>IF(AD33="","",A33-AD33)</f>
        <v>2011</v>
      </c>
      <c r="AF33">
        <f>IF(AD33="","",1)</f>
        <v>1</v>
      </c>
      <c r="AG33" t="str">
        <f>IF(Z33="","",IF(AB33="","",IF(Z33=AB33,"",1)))</f>
        <v/>
      </c>
      <c r="AH33">
        <v>1</v>
      </c>
      <c r="AJ33" s="35" t="s">
        <v>140</v>
      </c>
      <c r="AK33">
        <f>AD33</f>
        <v>1</v>
      </c>
    </row>
    <row r="34" spans="1:37" ht="14.4" x14ac:dyDescent="0.25">
      <c r="A34" s="1" t="s">
        <v>137</v>
      </c>
      <c r="B34" s="1">
        <v>59</v>
      </c>
      <c r="C34" s="1" t="s">
        <v>23</v>
      </c>
      <c r="D34" s="1">
        <v>10</v>
      </c>
      <c r="E34" s="1">
        <v>10</v>
      </c>
      <c r="F34" s="1">
        <v>4361</v>
      </c>
      <c r="G34" s="1">
        <v>1</v>
      </c>
      <c r="H34" s="1">
        <v>1.1499999999999999</v>
      </c>
      <c r="I34" s="33">
        <v>261</v>
      </c>
      <c r="J34" s="1">
        <v>282</v>
      </c>
      <c r="K34" s="1">
        <v>11.1</v>
      </c>
      <c r="L34" s="1">
        <v>11</v>
      </c>
      <c r="M34" s="1">
        <v>1</v>
      </c>
      <c r="N34" s="1">
        <v>2</v>
      </c>
      <c r="O34">
        <v>1</v>
      </c>
      <c r="Q34" s="1" t="s">
        <v>97</v>
      </c>
      <c r="R34" s="1">
        <v>356</v>
      </c>
      <c r="S34" s="1">
        <v>1</v>
      </c>
      <c r="T34" s="1">
        <v>347</v>
      </c>
      <c r="U34" s="1">
        <v>100</v>
      </c>
      <c r="V34" s="1" t="s">
        <v>25</v>
      </c>
      <c r="W34" s="1" t="s">
        <v>26</v>
      </c>
      <c r="X34" s="1" t="s">
        <v>27</v>
      </c>
      <c r="Z34">
        <v>1</v>
      </c>
      <c r="AA34">
        <v>1</v>
      </c>
      <c r="AB34">
        <v>1</v>
      </c>
      <c r="AC34">
        <v>1</v>
      </c>
      <c r="AD34">
        <f>IF(Z34="","",IF(Z34=AB34, Z34,""))</f>
        <v>1</v>
      </c>
      <c r="AE34">
        <f>IF(AD34="","",A34-AD34)</f>
        <v>2011</v>
      </c>
      <c r="AF34">
        <f>IF(AD34="","",1)</f>
        <v>1</v>
      </c>
      <c r="AG34" t="str">
        <f>IF(Z34="","",IF(AB34="","",IF(Z34=AB34,"",1)))</f>
        <v/>
      </c>
      <c r="AH34">
        <v>1</v>
      </c>
      <c r="AI34">
        <f>453.6*H34</f>
        <v>521.64</v>
      </c>
      <c r="AJ34" s="35" t="s">
        <v>140</v>
      </c>
      <c r="AK34">
        <f>AD34</f>
        <v>1</v>
      </c>
    </row>
    <row r="35" spans="1:37" ht="14.4" x14ac:dyDescent="0.25">
      <c r="A35" s="1" t="s">
        <v>137</v>
      </c>
      <c r="B35" s="1">
        <v>60</v>
      </c>
      <c r="C35" s="1" t="s">
        <v>23</v>
      </c>
      <c r="D35" s="1">
        <v>10</v>
      </c>
      <c r="E35" s="1">
        <v>10</v>
      </c>
      <c r="F35" s="1">
        <v>4361</v>
      </c>
      <c r="G35" s="1">
        <v>2</v>
      </c>
      <c r="H35" s="1">
        <v>1.29</v>
      </c>
      <c r="I35" s="33">
        <v>260</v>
      </c>
      <c r="J35" s="1">
        <v>282</v>
      </c>
      <c r="K35" s="1">
        <v>11.1</v>
      </c>
      <c r="L35" s="1">
        <v>11</v>
      </c>
      <c r="M35" s="1">
        <v>1</v>
      </c>
      <c r="N35" s="1">
        <v>2</v>
      </c>
      <c r="O35">
        <v>1</v>
      </c>
      <c r="Q35" s="1" t="s">
        <v>98</v>
      </c>
      <c r="R35" s="1">
        <v>356</v>
      </c>
      <c r="S35" s="1">
        <v>1</v>
      </c>
      <c r="T35" s="1">
        <v>347</v>
      </c>
      <c r="U35" s="1">
        <v>100</v>
      </c>
      <c r="V35" s="1" t="s">
        <v>25</v>
      </c>
      <c r="W35" s="1" t="s">
        <v>26</v>
      </c>
      <c r="X35" s="1" t="s">
        <v>27</v>
      </c>
      <c r="Z35">
        <v>1</v>
      </c>
      <c r="AA35">
        <v>1</v>
      </c>
      <c r="AB35">
        <v>1</v>
      </c>
      <c r="AC35">
        <v>1</v>
      </c>
      <c r="AD35">
        <f>IF(Z35="","",IF(Z35=AB35, Z35,""))</f>
        <v>1</v>
      </c>
      <c r="AE35">
        <f>IF(AD35="","",A35-AD35)</f>
        <v>2011</v>
      </c>
      <c r="AF35">
        <f>IF(AD35="","",1)</f>
        <v>1</v>
      </c>
      <c r="AG35" t="str">
        <f>IF(Z35="","",IF(AB35="","",IF(Z35=AB35,"",1)))</f>
        <v/>
      </c>
      <c r="AH35">
        <v>1</v>
      </c>
      <c r="AI35">
        <f>453.6*H35</f>
        <v>585.14400000000001</v>
      </c>
      <c r="AJ35" s="35" t="s">
        <v>140</v>
      </c>
      <c r="AK35">
        <f>AD35</f>
        <v>1</v>
      </c>
    </row>
    <row r="36" spans="1:37" ht="14.4" x14ac:dyDescent="0.25">
      <c r="A36" s="1" t="s">
        <v>137</v>
      </c>
      <c r="B36" s="1">
        <v>57</v>
      </c>
      <c r="C36" s="1" t="s">
        <v>23</v>
      </c>
      <c r="D36" s="1">
        <v>10</v>
      </c>
      <c r="E36" s="1">
        <v>1</v>
      </c>
      <c r="F36" s="1">
        <v>4342</v>
      </c>
      <c r="G36" s="1">
        <v>4</v>
      </c>
      <c r="H36" s="1">
        <v>1.41</v>
      </c>
      <c r="I36" s="33">
        <v>270</v>
      </c>
      <c r="J36" s="1">
        <v>295</v>
      </c>
      <c r="K36" s="1">
        <v>11.61</v>
      </c>
      <c r="L36" s="1">
        <v>11</v>
      </c>
      <c r="M36" s="1">
        <v>1</v>
      </c>
      <c r="N36" s="1">
        <v>2</v>
      </c>
      <c r="O36">
        <v>1</v>
      </c>
      <c r="Q36" s="1" t="s">
        <v>95</v>
      </c>
      <c r="R36" s="1">
        <v>356</v>
      </c>
      <c r="S36" s="1">
        <v>1</v>
      </c>
      <c r="T36" s="1">
        <v>324</v>
      </c>
      <c r="U36" s="1">
        <v>100</v>
      </c>
      <c r="V36" s="1" t="s">
        <v>25</v>
      </c>
      <c r="W36" s="1" t="s">
        <v>26</v>
      </c>
      <c r="X36" s="1" t="s">
        <v>27</v>
      </c>
      <c r="Z36">
        <v>1</v>
      </c>
      <c r="AB36">
        <v>1</v>
      </c>
      <c r="AD36">
        <f>IF(Z36="","",IF(Z36=AB36, Z36,""))</f>
        <v>1</v>
      </c>
      <c r="AE36">
        <f>IF(AD36="","",A36-AD36)</f>
        <v>2011</v>
      </c>
      <c r="AF36">
        <f>IF(AD36="","",1)</f>
        <v>1</v>
      </c>
      <c r="AG36" t="str">
        <f>IF(Z36="","",IF(AB36="","",IF(Z36=AB36,"",1)))</f>
        <v/>
      </c>
      <c r="AI36">
        <f>453.6*H36</f>
        <v>639.57600000000002</v>
      </c>
      <c r="AJ36" s="35" t="s">
        <v>140</v>
      </c>
      <c r="AK36">
        <f>AD36</f>
        <v>1</v>
      </c>
    </row>
    <row r="37" spans="1:37" ht="14.4" x14ac:dyDescent="0.25">
      <c r="A37" s="1" t="s">
        <v>137</v>
      </c>
      <c r="B37" s="1">
        <v>47</v>
      </c>
      <c r="C37" s="1" t="s">
        <v>23</v>
      </c>
      <c r="D37" s="1">
        <v>8</v>
      </c>
      <c r="E37" s="1">
        <v>25</v>
      </c>
      <c r="F37" s="1">
        <v>4268</v>
      </c>
      <c r="G37" s="1">
        <v>5</v>
      </c>
      <c r="I37" s="33">
        <v>273</v>
      </c>
      <c r="J37" s="1">
        <v>298</v>
      </c>
      <c r="K37" s="1">
        <v>11.73</v>
      </c>
      <c r="L37" s="1">
        <v>11</v>
      </c>
      <c r="M37" s="1">
        <v>1</v>
      </c>
      <c r="N37" s="1">
        <v>2</v>
      </c>
      <c r="O37">
        <v>1</v>
      </c>
      <c r="Q37" s="1" t="s">
        <v>88</v>
      </c>
      <c r="R37" s="1">
        <v>356</v>
      </c>
      <c r="S37" s="1">
        <v>1</v>
      </c>
      <c r="T37" s="1">
        <v>324</v>
      </c>
      <c r="U37" s="1">
        <v>20</v>
      </c>
      <c r="V37" s="1" t="s">
        <v>36</v>
      </c>
      <c r="W37" s="1" t="s">
        <v>26</v>
      </c>
      <c r="X37" s="1" t="s">
        <v>27</v>
      </c>
      <c r="Z37">
        <v>1</v>
      </c>
      <c r="AA37">
        <v>1</v>
      </c>
      <c r="AB37">
        <v>1</v>
      </c>
      <c r="AC37">
        <v>1</v>
      </c>
      <c r="AD37">
        <f>IF(Z37="","",IF(Z37=AB37, Z37,""))</f>
        <v>1</v>
      </c>
      <c r="AE37">
        <f>IF(AD37="","",A37-AD37)</f>
        <v>2011</v>
      </c>
      <c r="AF37">
        <f>IF(AD37="","",1)</f>
        <v>1</v>
      </c>
      <c r="AG37" t="str">
        <f>IF(Z37="","",IF(AB37="","",IF(Z37=AB37,"",1)))</f>
        <v/>
      </c>
      <c r="AH37">
        <v>1</v>
      </c>
      <c r="AJ37" s="35" t="s">
        <v>140</v>
      </c>
      <c r="AK37">
        <f>AD37</f>
        <v>1</v>
      </c>
    </row>
    <row r="38" spans="1:37" ht="14.4" x14ac:dyDescent="0.25">
      <c r="A38" s="1" t="s">
        <v>137</v>
      </c>
      <c r="B38" s="1">
        <v>58</v>
      </c>
      <c r="C38" s="1" t="s">
        <v>23</v>
      </c>
      <c r="D38" s="1">
        <v>10</v>
      </c>
      <c r="E38" s="1">
        <v>1</v>
      </c>
      <c r="F38" s="1">
        <v>4342</v>
      </c>
      <c r="G38" s="1">
        <v>5</v>
      </c>
      <c r="H38" s="1">
        <v>1.59</v>
      </c>
      <c r="I38" s="33">
        <v>283</v>
      </c>
      <c r="J38" s="1">
        <v>310</v>
      </c>
      <c r="K38" s="1">
        <v>12.2</v>
      </c>
      <c r="L38" s="1">
        <v>12</v>
      </c>
      <c r="M38" s="1">
        <v>1</v>
      </c>
      <c r="N38" s="1">
        <v>2</v>
      </c>
      <c r="O38">
        <v>1</v>
      </c>
      <c r="Q38" s="1" t="s">
        <v>96</v>
      </c>
      <c r="R38" s="1">
        <v>356</v>
      </c>
      <c r="S38" s="1">
        <v>1</v>
      </c>
      <c r="T38" s="1">
        <v>324</v>
      </c>
      <c r="U38" s="1">
        <v>100</v>
      </c>
      <c r="V38" s="1" t="s">
        <v>25</v>
      </c>
      <c r="W38" s="1" t="s">
        <v>26</v>
      </c>
      <c r="X38" s="1" t="s">
        <v>27</v>
      </c>
      <c r="Z38">
        <v>1</v>
      </c>
      <c r="AA38">
        <v>1</v>
      </c>
      <c r="AB38">
        <v>1</v>
      </c>
      <c r="AC38">
        <v>1</v>
      </c>
      <c r="AD38">
        <f>IF(Z38="","",IF(Z38=AB38, Z38,""))</f>
        <v>1</v>
      </c>
      <c r="AE38">
        <f>IF(AD38="","",A38-AD38)</f>
        <v>2011</v>
      </c>
      <c r="AF38">
        <f>IF(AD38="","",1)</f>
        <v>1</v>
      </c>
      <c r="AG38" t="str">
        <f>IF(Z38="","",IF(AB38="","",IF(Z38=AB38,"",1)))</f>
        <v/>
      </c>
      <c r="AH38">
        <v>1</v>
      </c>
      <c r="AI38">
        <f>453.6*H38</f>
        <v>721.22400000000005</v>
      </c>
      <c r="AJ38" s="35" t="s">
        <v>140</v>
      </c>
      <c r="AK38">
        <f>AD38</f>
        <v>1</v>
      </c>
    </row>
    <row r="39" spans="1:37" ht="14.4" x14ac:dyDescent="0.25">
      <c r="A39" s="1" t="s">
        <v>137</v>
      </c>
      <c r="B39" s="1">
        <v>55</v>
      </c>
      <c r="C39" s="1" t="s">
        <v>23</v>
      </c>
      <c r="D39" s="1">
        <v>10</v>
      </c>
      <c r="E39" s="1">
        <v>1</v>
      </c>
      <c r="F39" s="1">
        <v>4342</v>
      </c>
      <c r="G39" s="1">
        <v>2</v>
      </c>
      <c r="H39" s="1">
        <v>1.6</v>
      </c>
      <c r="I39" s="33">
        <v>289</v>
      </c>
      <c r="J39" s="1">
        <v>313</v>
      </c>
      <c r="K39" s="1">
        <v>12.32</v>
      </c>
      <c r="L39" s="1">
        <v>12</v>
      </c>
      <c r="M39" s="1">
        <v>1</v>
      </c>
      <c r="N39" s="1">
        <v>2</v>
      </c>
      <c r="O39">
        <v>1</v>
      </c>
      <c r="Q39" s="1" t="s">
        <v>93</v>
      </c>
      <c r="R39" s="1">
        <v>356</v>
      </c>
      <c r="S39" s="1">
        <v>1</v>
      </c>
      <c r="T39" s="1">
        <v>324</v>
      </c>
      <c r="U39" s="1">
        <v>100</v>
      </c>
      <c r="V39" s="1" t="s">
        <v>25</v>
      </c>
      <c r="W39" s="1" t="s">
        <v>26</v>
      </c>
      <c r="X39" s="1" t="s">
        <v>27</v>
      </c>
      <c r="Z39">
        <v>1</v>
      </c>
      <c r="AA39">
        <v>1</v>
      </c>
      <c r="AB39">
        <v>1</v>
      </c>
      <c r="AC39">
        <v>1</v>
      </c>
      <c r="AD39">
        <f>IF(Z39="","",IF(Z39=AB39, Z39,""))</f>
        <v>1</v>
      </c>
      <c r="AE39">
        <f>IF(AD39="","",A39-AD39)</f>
        <v>2011</v>
      </c>
      <c r="AF39">
        <f>IF(AD39="","",1)</f>
        <v>1</v>
      </c>
      <c r="AG39" t="str">
        <f>IF(Z39="","",IF(AB39="","",IF(Z39=AB39,"",1)))</f>
        <v/>
      </c>
      <c r="AH39">
        <v>1</v>
      </c>
      <c r="AI39">
        <f>453.6*H39</f>
        <v>725.7600000000001</v>
      </c>
      <c r="AJ39" s="35" t="s">
        <v>140</v>
      </c>
      <c r="AK39">
        <f>AD39</f>
        <v>1</v>
      </c>
    </row>
    <row r="40" spans="1:37" ht="14.4" x14ac:dyDescent="0.25">
      <c r="A40" s="1" t="s">
        <v>137</v>
      </c>
      <c r="B40" s="1">
        <v>54</v>
      </c>
      <c r="C40" s="1" t="s">
        <v>23</v>
      </c>
      <c r="D40" s="1">
        <v>10</v>
      </c>
      <c r="E40" s="1">
        <v>1</v>
      </c>
      <c r="F40" s="1">
        <v>4342</v>
      </c>
      <c r="G40" s="1">
        <v>1</v>
      </c>
      <c r="H40" s="1">
        <v>1.6</v>
      </c>
      <c r="I40" s="33">
        <v>286</v>
      </c>
      <c r="J40" s="1">
        <v>315</v>
      </c>
      <c r="K40" s="1">
        <v>12.4</v>
      </c>
      <c r="L40" s="1">
        <v>12</v>
      </c>
      <c r="M40" s="1">
        <v>1</v>
      </c>
      <c r="N40" s="1">
        <v>2</v>
      </c>
      <c r="O40">
        <v>1</v>
      </c>
      <c r="Q40" s="1" t="s">
        <v>92</v>
      </c>
      <c r="R40" s="1">
        <v>356</v>
      </c>
      <c r="S40" s="1">
        <v>1</v>
      </c>
      <c r="T40" s="1">
        <v>324</v>
      </c>
      <c r="U40" s="1">
        <v>100</v>
      </c>
      <c r="V40" s="1" t="s">
        <v>25</v>
      </c>
      <c r="W40" s="1" t="s">
        <v>26</v>
      </c>
      <c r="X40" s="1" t="s">
        <v>27</v>
      </c>
      <c r="Z40">
        <v>1</v>
      </c>
      <c r="AB40">
        <v>1</v>
      </c>
      <c r="AD40">
        <f>IF(Z40="","",IF(Z40=AB40, Z40,""))</f>
        <v>1</v>
      </c>
      <c r="AE40">
        <f>IF(AD40="","",A40-AD40)</f>
        <v>2011</v>
      </c>
      <c r="AF40">
        <f>IF(AD40="","",1)</f>
        <v>1</v>
      </c>
      <c r="AG40" t="str">
        <f>IF(Z40="","",IF(AB40="","",IF(Z40=AB40,"",1)))</f>
        <v/>
      </c>
      <c r="AI40">
        <f>453.6*H40</f>
        <v>725.7600000000001</v>
      </c>
      <c r="AJ40" s="35" t="s">
        <v>140</v>
      </c>
      <c r="AK40">
        <f>AD40</f>
        <v>1</v>
      </c>
    </row>
    <row r="41" spans="1:37" ht="14.4" x14ac:dyDescent="0.25">
      <c r="A41" s="1" t="s">
        <v>137</v>
      </c>
      <c r="B41" s="1">
        <v>43</v>
      </c>
      <c r="C41" s="1" t="s">
        <v>23</v>
      </c>
      <c r="D41" s="1">
        <v>8</v>
      </c>
      <c r="E41" s="1">
        <v>25</v>
      </c>
      <c r="F41" s="1">
        <v>4268</v>
      </c>
      <c r="G41" s="1">
        <v>1</v>
      </c>
      <c r="I41" s="33">
        <v>290</v>
      </c>
      <c r="J41" s="1">
        <v>319</v>
      </c>
      <c r="K41" s="1">
        <v>12.56</v>
      </c>
      <c r="L41" s="1">
        <v>12</v>
      </c>
      <c r="M41" s="1">
        <v>1</v>
      </c>
      <c r="N41" s="1">
        <v>2</v>
      </c>
      <c r="O41">
        <v>1</v>
      </c>
      <c r="Q41" s="1" t="s">
        <v>84</v>
      </c>
      <c r="R41" s="1">
        <v>356</v>
      </c>
      <c r="S41" s="1">
        <v>1</v>
      </c>
      <c r="T41" s="1">
        <v>324</v>
      </c>
      <c r="U41" s="1">
        <v>20</v>
      </c>
      <c r="V41" s="1" t="s">
        <v>36</v>
      </c>
      <c r="W41" s="1" t="s">
        <v>26</v>
      </c>
      <c r="X41" s="1" t="s">
        <v>27</v>
      </c>
      <c r="Z41">
        <v>1</v>
      </c>
      <c r="AA41">
        <v>2</v>
      </c>
      <c r="AB41">
        <v>1</v>
      </c>
      <c r="AC41">
        <v>1</v>
      </c>
      <c r="AD41">
        <f>IF(Z41="","",IF(Z41=AB41, Z41,""))</f>
        <v>1</v>
      </c>
      <c r="AE41">
        <f>IF(AD41="","",A41-AD41)</f>
        <v>2011</v>
      </c>
      <c r="AF41">
        <f>IF(AD41="","",1)</f>
        <v>1</v>
      </c>
      <c r="AG41" t="str">
        <f>IF(Z41="","",IF(AB41="","",IF(Z41=AB41,"",1)))</f>
        <v/>
      </c>
      <c r="AH41">
        <v>1</v>
      </c>
      <c r="AJ41" s="35" t="s">
        <v>140</v>
      </c>
      <c r="AK41">
        <f>AD41</f>
        <v>1</v>
      </c>
    </row>
    <row r="42" spans="1:37" ht="14.4" x14ac:dyDescent="0.25">
      <c r="A42" s="1" t="s">
        <v>137</v>
      </c>
      <c r="B42" s="1">
        <v>56</v>
      </c>
      <c r="C42" s="1" t="s">
        <v>23</v>
      </c>
      <c r="D42" s="1">
        <v>10</v>
      </c>
      <c r="E42" s="1">
        <v>1</v>
      </c>
      <c r="F42" s="1">
        <v>4342</v>
      </c>
      <c r="G42" s="1">
        <v>3</v>
      </c>
      <c r="H42" s="1">
        <v>1.69</v>
      </c>
      <c r="I42" s="33">
        <v>291</v>
      </c>
      <c r="J42" s="1">
        <v>320</v>
      </c>
      <c r="K42" s="1">
        <v>12.6</v>
      </c>
      <c r="L42" s="1">
        <v>12</v>
      </c>
      <c r="M42" s="1">
        <v>1</v>
      </c>
      <c r="N42" s="1">
        <v>2</v>
      </c>
      <c r="O42">
        <v>1</v>
      </c>
      <c r="Q42" s="1" t="s">
        <v>94</v>
      </c>
      <c r="R42" s="1">
        <v>356</v>
      </c>
      <c r="S42" s="1">
        <v>1</v>
      </c>
      <c r="T42" s="1">
        <v>324</v>
      </c>
      <c r="U42" s="1">
        <v>100</v>
      </c>
      <c r="V42" s="1" t="s">
        <v>25</v>
      </c>
      <c r="W42" s="1" t="s">
        <v>26</v>
      </c>
      <c r="X42" s="1" t="s">
        <v>27</v>
      </c>
      <c r="Z42">
        <v>1</v>
      </c>
      <c r="AB42">
        <v>1</v>
      </c>
      <c r="AD42">
        <f>IF(Z42="","",IF(Z42=AB42, Z42,""))</f>
        <v>1</v>
      </c>
      <c r="AE42">
        <f>IF(AD42="","",A42-AD42)</f>
        <v>2011</v>
      </c>
      <c r="AF42">
        <f>IF(AD42="","",1)</f>
        <v>1</v>
      </c>
      <c r="AG42" t="str">
        <f>IF(Z42="","",IF(AB42="","",IF(Z42=AB42,"",1)))</f>
        <v/>
      </c>
      <c r="AI42">
        <f>453.6*H42</f>
        <v>766.58400000000006</v>
      </c>
      <c r="AJ42" s="35" t="s">
        <v>140</v>
      </c>
      <c r="AK42">
        <f>AD42</f>
        <v>1</v>
      </c>
    </row>
    <row r="43" spans="1:37" ht="14.4" x14ac:dyDescent="0.25">
      <c r="A43" s="1" t="s">
        <v>137</v>
      </c>
      <c r="B43" s="1">
        <v>61</v>
      </c>
      <c r="C43" s="1" t="s">
        <v>23</v>
      </c>
      <c r="D43" s="1">
        <v>10</v>
      </c>
      <c r="E43" s="1">
        <v>10</v>
      </c>
      <c r="F43" s="1">
        <v>4361</v>
      </c>
      <c r="G43" s="1">
        <v>3</v>
      </c>
      <c r="H43" s="1">
        <v>1.46</v>
      </c>
      <c r="I43" s="33">
        <v>281</v>
      </c>
      <c r="J43" s="1">
        <v>306</v>
      </c>
      <c r="K43" s="1">
        <v>12.05</v>
      </c>
      <c r="L43" s="1">
        <v>12</v>
      </c>
      <c r="M43" s="1">
        <v>2</v>
      </c>
      <c r="N43" s="1">
        <v>2</v>
      </c>
      <c r="O43">
        <v>2</v>
      </c>
      <c r="Q43" s="1" t="s">
        <v>99</v>
      </c>
      <c r="R43" s="1">
        <v>356</v>
      </c>
      <c r="S43" s="1">
        <v>1</v>
      </c>
      <c r="T43" s="1">
        <v>347</v>
      </c>
      <c r="U43" s="1">
        <v>100</v>
      </c>
      <c r="V43" s="1" t="s">
        <v>25</v>
      </c>
      <c r="W43" s="1" t="s">
        <v>26</v>
      </c>
      <c r="X43" s="1" t="s">
        <v>27</v>
      </c>
      <c r="Z43">
        <v>1</v>
      </c>
      <c r="AB43">
        <v>1</v>
      </c>
      <c r="AD43">
        <f>IF(Z43="","",IF(Z43=AB43, Z43,""))</f>
        <v>1</v>
      </c>
      <c r="AE43">
        <f>IF(AD43="","",A43-AD43)</f>
        <v>2011</v>
      </c>
      <c r="AF43">
        <f>IF(AD43="","",1)</f>
        <v>1</v>
      </c>
      <c r="AG43" t="str">
        <f>IF(Z43="","",IF(AB43="","",IF(Z43=AB43,"",1)))</f>
        <v/>
      </c>
      <c r="AI43">
        <f>453.6*H43</f>
        <v>662.25599999999997</v>
      </c>
      <c r="AJ43" s="35" t="s">
        <v>140</v>
      </c>
      <c r="AK43">
        <f>AD43</f>
        <v>1</v>
      </c>
    </row>
    <row r="44" spans="1:37" x14ac:dyDescent="0.25">
      <c r="A44" s="1" t="s">
        <v>137</v>
      </c>
      <c r="B44" s="1">
        <v>63</v>
      </c>
      <c r="C44" s="1" t="s">
        <v>23</v>
      </c>
      <c r="D44" s="1">
        <v>10</v>
      </c>
      <c r="E44" s="1">
        <v>19</v>
      </c>
      <c r="F44" s="1">
        <v>207</v>
      </c>
      <c r="G44" s="1">
        <v>2</v>
      </c>
      <c r="I44">
        <v>330</v>
      </c>
      <c r="J44" s="1">
        <v>363</v>
      </c>
      <c r="K44" s="1">
        <v>14.29</v>
      </c>
      <c r="L44" s="1">
        <v>14</v>
      </c>
      <c r="M44" s="1">
        <v>2</v>
      </c>
      <c r="N44" s="1">
        <v>1</v>
      </c>
      <c r="O44">
        <v>2</v>
      </c>
      <c r="Q44" s="1" t="s">
        <v>101</v>
      </c>
      <c r="R44" s="1">
        <v>356</v>
      </c>
      <c r="S44" s="1">
        <v>1</v>
      </c>
      <c r="T44" s="1">
        <v>307</v>
      </c>
      <c r="U44" s="1">
        <v>20</v>
      </c>
      <c r="V44" s="1" t="s">
        <v>36</v>
      </c>
      <c r="W44" s="1" t="s">
        <v>26</v>
      </c>
      <c r="X44" s="1" t="s">
        <v>27</v>
      </c>
      <c r="Z44">
        <v>1</v>
      </c>
      <c r="AA44">
        <v>1</v>
      </c>
      <c r="AB44">
        <v>1</v>
      </c>
      <c r="AC44">
        <v>1</v>
      </c>
      <c r="AD44">
        <f>IF(Z44="","",IF(Z44=AB44, Z44,""))</f>
        <v>1</v>
      </c>
      <c r="AE44">
        <f>IF(AD44="","",A44-AD44)</f>
        <v>2011</v>
      </c>
      <c r="AF44">
        <f>IF(AD44="","",1)</f>
        <v>1</v>
      </c>
      <c r="AG44" t="str">
        <f>IF(Z44="","",IF(AB44="","",IF(Z44=AB44,"",1)))</f>
        <v/>
      </c>
      <c r="AH44">
        <v>1</v>
      </c>
      <c r="AJ44" s="35" t="s">
        <v>140</v>
      </c>
      <c r="AK44">
        <f>AD44</f>
        <v>1</v>
      </c>
    </row>
    <row r="45" spans="1:37" x14ac:dyDescent="0.25">
      <c r="A45" s="1" t="s">
        <v>137</v>
      </c>
      <c r="B45" s="1">
        <v>1</v>
      </c>
      <c r="C45" s="1" t="s">
        <v>23</v>
      </c>
      <c r="D45" s="1">
        <v>5</v>
      </c>
      <c r="E45" s="1">
        <v>3</v>
      </c>
      <c r="F45" s="1">
        <v>2075</v>
      </c>
      <c r="G45" s="1">
        <v>1</v>
      </c>
      <c r="H45" s="1">
        <v>1.55</v>
      </c>
      <c r="I45">
        <v>308</v>
      </c>
      <c r="J45" s="1">
        <v>337</v>
      </c>
      <c r="K45" s="1">
        <v>13.27</v>
      </c>
      <c r="L45" s="1">
        <v>13</v>
      </c>
      <c r="M45" s="1">
        <v>2</v>
      </c>
      <c r="N45" s="1">
        <v>2</v>
      </c>
      <c r="O45">
        <v>2</v>
      </c>
      <c r="Q45" s="1" t="s">
        <v>24</v>
      </c>
      <c r="R45" s="1">
        <v>356</v>
      </c>
      <c r="S45" s="1">
        <v>1</v>
      </c>
      <c r="T45" s="1">
        <v>306</v>
      </c>
      <c r="U45" s="1">
        <v>142</v>
      </c>
      <c r="V45" s="1" t="s">
        <v>25</v>
      </c>
      <c r="W45" s="1" t="s">
        <v>26</v>
      </c>
      <c r="X45" s="1" t="s">
        <v>27</v>
      </c>
      <c r="Z45">
        <v>2</v>
      </c>
      <c r="AA45">
        <v>2</v>
      </c>
      <c r="AB45">
        <v>2</v>
      </c>
      <c r="AC45">
        <v>2</v>
      </c>
      <c r="AD45">
        <f>IF(Z45="","",IF(Z45=AB45, Z45,""))</f>
        <v>2</v>
      </c>
      <c r="AE45">
        <f>IF(AD45="","",A45-AD45)</f>
        <v>2010</v>
      </c>
      <c r="AF45">
        <f>IF(AD45="","",1)</f>
        <v>1</v>
      </c>
      <c r="AG45" t="str">
        <f>IF(Z45="","",IF(AB45="","",IF(Z45=AB45,"",1)))</f>
        <v/>
      </c>
      <c r="AH45">
        <v>1</v>
      </c>
      <c r="AI45">
        <f>453.6*H45</f>
        <v>703.08</v>
      </c>
      <c r="AJ45" s="35" t="s">
        <v>140</v>
      </c>
      <c r="AK45">
        <f>AD45</f>
        <v>2</v>
      </c>
    </row>
    <row r="46" spans="1:37" x14ac:dyDescent="0.25">
      <c r="A46" s="1" t="s">
        <v>137</v>
      </c>
      <c r="B46" s="1">
        <v>14</v>
      </c>
      <c r="C46" s="1" t="s">
        <v>23</v>
      </c>
      <c r="D46" s="1">
        <v>6</v>
      </c>
      <c r="E46" s="1">
        <v>13</v>
      </c>
      <c r="F46" s="1">
        <v>2195</v>
      </c>
      <c r="G46" s="1">
        <v>1</v>
      </c>
      <c r="H46" s="1">
        <v>0.22</v>
      </c>
      <c r="I46" s="39">
        <v>161</v>
      </c>
      <c r="J46" s="1">
        <v>174</v>
      </c>
      <c r="K46" s="1">
        <v>6.85</v>
      </c>
      <c r="L46" s="1">
        <v>6</v>
      </c>
      <c r="M46" s="1">
        <v>3</v>
      </c>
      <c r="O46">
        <v>3</v>
      </c>
      <c r="Q46" s="1" t="s">
        <v>48</v>
      </c>
      <c r="R46" s="1">
        <v>356</v>
      </c>
      <c r="S46" s="1">
        <v>1</v>
      </c>
      <c r="T46" s="1">
        <v>306</v>
      </c>
      <c r="U46" s="1">
        <v>142</v>
      </c>
      <c r="V46" s="1" t="s">
        <v>25</v>
      </c>
      <c r="W46" s="1" t="s">
        <v>26</v>
      </c>
      <c r="X46" s="1" t="s">
        <v>27</v>
      </c>
      <c r="Z46">
        <v>2</v>
      </c>
      <c r="AA46">
        <v>2</v>
      </c>
      <c r="AB46">
        <v>2</v>
      </c>
      <c r="AC46">
        <v>2</v>
      </c>
      <c r="AD46">
        <f>IF(Z46="","",IF(Z46=AB46, Z46,""))</f>
        <v>2</v>
      </c>
      <c r="AE46">
        <f>IF(AD46="","",A46-AD46)</f>
        <v>2010</v>
      </c>
      <c r="AF46">
        <f>IF(AD46="","",1)</f>
        <v>1</v>
      </c>
      <c r="AG46" t="str">
        <f>IF(Z46="","",IF(AB46="","",IF(Z46=AB46,"",1)))</f>
        <v/>
      </c>
      <c r="AH46">
        <v>1</v>
      </c>
      <c r="AI46">
        <f>453.6*H46</f>
        <v>99.792000000000002</v>
      </c>
      <c r="AJ46" s="35" t="s">
        <v>140</v>
      </c>
      <c r="AK46">
        <f>AD46</f>
        <v>2</v>
      </c>
    </row>
    <row r="47" spans="1:37" x14ac:dyDescent="0.25">
      <c r="A47" s="1" t="s">
        <v>137</v>
      </c>
      <c r="B47" s="1">
        <v>7</v>
      </c>
      <c r="C47" s="1" t="s">
        <v>23</v>
      </c>
      <c r="D47" s="1">
        <v>6</v>
      </c>
      <c r="E47" s="1">
        <v>5</v>
      </c>
      <c r="F47" s="1">
        <v>2179</v>
      </c>
      <c r="G47" s="1">
        <v>1</v>
      </c>
      <c r="H47" s="1">
        <v>0.37</v>
      </c>
      <c r="I47" s="39">
        <v>186</v>
      </c>
      <c r="J47" s="1">
        <v>200</v>
      </c>
      <c r="K47" s="1"/>
      <c r="L47" s="1">
        <v>7</v>
      </c>
      <c r="M47" s="1">
        <v>3</v>
      </c>
      <c r="O47">
        <v>3</v>
      </c>
      <c r="Q47" s="1" t="s">
        <v>33</v>
      </c>
      <c r="R47" s="1">
        <v>356</v>
      </c>
      <c r="S47" s="1">
        <v>1</v>
      </c>
      <c r="T47" s="1">
        <v>306</v>
      </c>
      <c r="U47" s="1">
        <v>142</v>
      </c>
      <c r="V47" s="1" t="s">
        <v>25</v>
      </c>
      <c r="W47" s="1" t="s">
        <v>26</v>
      </c>
      <c r="X47" s="1" t="s">
        <v>27</v>
      </c>
      <c r="Z47">
        <v>2</v>
      </c>
      <c r="AB47">
        <v>2</v>
      </c>
      <c r="AD47">
        <f>IF(Z47="","",IF(Z47=AB47, Z47,""))</f>
        <v>2</v>
      </c>
      <c r="AE47">
        <f>IF(AD47="","",A47-AD47)</f>
        <v>2010</v>
      </c>
      <c r="AF47">
        <f>IF(AD47="","",1)</f>
        <v>1</v>
      </c>
      <c r="AG47" t="str">
        <f>IF(Z47="","",IF(AB47="","",IF(Z47=AB47,"",1)))</f>
        <v/>
      </c>
      <c r="AI47">
        <f>453.6*H47</f>
        <v>167.83199999999999</v>
      </c>
      <c r="AJ47" s="35" t="s">
        <v>140</v>
      </c>
      <c r="AK47">
        <f>AD47</f>
        <v>2</v>
      </c>
    </row>
    <row r="48" spans="1:37" x14ac:dyDescent="0.25">
      <c r="A48" s="1" t="s">
        <v>137</v>
      </c>
      <c r="B48" s="1">
        <v>37</v>
      </c>
      <c r="C48" s="1" t="s">
        <v>23</v>
      </c>
      <c r="D48" s="1">
        <v>7</v>
      </c>
      <c r="E48" s="1">
        <v>29</v>
      </c>
      <c r="F48" s="1">
        <v>123</v>
      </c>
      <c r="G48" s="1">
        <v>3</v>
      </c>
      <c r="I48">
        <v>408</v>
      </c>
      <c r="J48" s="1">
        <v>456</v>
      </c>
      <c r="K48" s="1">
        <v>17.95</v>
      </c>
      <c r="L48" s="1">
        <v>17</v>
      </c>
      <c r="M48" s="1">
        <v>1</v>
      </c>
      <c r="N48" s="1">
        <v>4</v>
      </c>
      <c r="O48">
        <v>1</v>
      </c>
      <c r="P48" s="1" t="s">
        <v>75</v>
      </c>
      <c r="Q48" s="1" t="s">
        <v>76</v>
      </c>
      <c r="R48" s="1">
        <v>356</v>
      </c>
      <c r="S48" s="1">
        <v>1</v>
      </c>
      <c r="T48" s="1">
        <v>306</v>
      </c>
      <c r="U48" s="1">
        <v>20</v>
      </c>
      <c r="V48" s="1" t="s">
        <v>36</v>
      </c>
      <c r="W48" s="1" t="s">
        <v>26</v>
      </c>
      <c r="X48" s="1" t="s">
        <v>27</v>
      </c>
      <c r="Z48">
        <v>5</v>
      </c>
      <c r="AA48">
        <v>5</v>
      </c>
      <c r="AB48">
        <v>5</v>
      </c>
      <c r="AC48">
        <v>5</v>
      </c>
      <c r="AD48">
        <f>IF(Z48="","",IF(Z48=AB48, Z48,""))</f>
        <v>5</v>
      </c>
      <c r="AE48">
        <f>IF(AD48="","",A48-AD48)</f>
        <v>2007</v>
      </c>
      <c r="AF48">
        <f>IF(AD48="","",1)</f>
        <v>1</v>
      </c>
      <c r="AG48" t="str">
        <f>IF(Z48="","",IF(AB48="","",IF(Z48=AB48,"",1)))</f>
        <v/>
      </c>
      <c r="AH48">
        <v>1</v>
      </c>
      <c r="AJ48" s="35" t="s">
        <v>140</v>
      </c>
      <c r="AK48">
        <f>AD48</f>
        <v>5</v>
      </c>
    </row>
    <row r="49" spans="1:37" x14ac:dyDescent="0.25">
      <c r="A49" s="1" t="s">
        <v>137</v>
      </c>
      <c r="B49" s="1">
        <v>2</v>
      </c>
      <c r="C49" s="1" t="s">
        <v>23</v>
      </c>
      <c r="D49" s="1">
        <v>5</v>
      </c>
      <c r="E49" s="1">
        <v>8</v>
      </c>
      <c r="F49" s="1">
        <v>2090</v>
      </c>
      <c r="G49" s="1">
        <v>1</v>
      </c>
      <c r="H49" s="1">
        <v>3.95</v>
      </c>
      <c r="I49">
        <v>426</v>
      </c>
      <c r="J49" s="1">
        <v>464</v>
      </c>
      <c r="K49" s="1">
        <v>18.27</v>
      </c>
      <c r="L49" s="1">
        <v>18</v>
      </c>
      <c r="M49" s="1">
        <v>1</v>
      </c>
      <c r="N49" s="1">
        <v>2</v>
      </c>
      <c r="O49">
        <v>1</v>
      </c>
      <c r="Q49" s="1" t="s">
        <v>28</v>
      </c>
      <c r="R49" s="1">
        <v>356</v>
      </c>
      <c r="S49" s="1">
        <v>1</v>
      </c>
      <c r="T49" s="1">
        <v>306</v>
      </c>
      <c r="U49" s="1">
        <v>142</v>
      </c>
      <c r="V49" s="1" t="s">
        <v>25</v>
      </c>
      <c r="W49" s="1" t="s">
        <v>26</v>
      </c>
      <c r="X49" s="1" t="s">
        <v>27</v>
      </c>
      <c r="Z49">
        <v>5</v>
      </c>
      <c r="AA49">
        <v>5</v>
      </c>
      <c r="AB49">
        <v>5</v>
      </c>
      <c r="AC49">
        <v>5</v>
      </c>
      <c r="AD49">
        <f>IF(Z49="","",IF(Z49=AB49, Z49,""))</f>
        <v>5</v>
      </c>
      <c r="AE49">
        <f>IF(AD49="","",A49-AD49)</f>
        <v>2007</v>
      </c>
      <c r="AF49">
        <f>IF(AD49="","",1)</f>
        <v>1</v>
      </c>
      <c r="AG49" t="str">
        <f>IF(Z49="","",IF(AB49="","",IF(Z49=AB49,"",1)))</f>
        <v/>
      </c>
      <c r="AH49">
        <v>1</v>
      </c>
      <c r="AI49">
        <f>453.6*H49</f>
        <v>1791.7200000000003</v>
      </c>
      <c r="AJ49" s="35" t="s">
        <v>140</v>
      </c>
      <c r="AK49">
        <f>AD49</f>
        <v>5</v>
      </c>
    </row>
    <row r="50" spans="1:37" s="31" customFormat="1" x14ac:dyDescent="0.25">
      <c r="A50" s="1" t="s">
        <v>137</v>
      </c>
      <c r="B50" s="1">
        <v>41</v>
      </c>
      <c r="C50" s="1" t="s">
        <v>23</v>
      </c>
      <c r="D50" s="1">
        <v>7</v>
      </c>
      <c r="E50" s="1">
        <v>31</v>
      </c>
      <c r="F50" s="1">
        <v>2319</v>
      </c>
      <c r="G50" s="1">
        <v>1</v>
      </c>
      <c r="H50" s="1">
        <v>6.8</v>
      </c>
      <c r="I50">
        <v>499</v>
      </c>
      <c r="J50" s="1">
        <v>550</v>
      </c>
      <c r="K50" s="1">
        <v>21.65</v>
      </c>
      <c r="L50" s="1">
        <v>21</v>
      </c>
      <c r="M50" s="1">
        <v>1</v>
      </c>
      <c r="N50" s="1">
        <v>2</v>
      </c>
      <c r="O50">
        <v>1</v>
      </c>
      <c r="P50"/>
      <c r="Q50" s="1" t="s">
        <v>81</v>
      </c>
      <c r="R50" s="1">
        <v>356</v>
      </c>
      <c r="S50" s="1">
        <v>1</v>
      </c>
      <c r="T50" s="1">
        <v>306</v>
      </c>
      <c r="U50" s="1">
        <v>142</v>
      </c>
      <c r="V50" s="1" t="s">
        <v>25</v>
      </c>
      <c r="W50" s="1" t="s">
        <v>26</v>
      </c>
      <c r="X50" s="1" t="s">
        <v>27</v>
      </c>
      <c r="Y50"/>
      <c r="Z50">
        <v>5</v>
      </c>
      <c r="AA50">
        <v>5</v>
      </c>
      <c r="AB50">
        <v>5</v>
      </c>
      <c r="AC50">
        <v>5</v>
      </c>
      <c r="AD50">
        <f>IF(Z50="","",IF(Z50=AB50, Z50,""))</f>
        <v>5</v>
      </c>
      <c r="AE50">
        <f>IF(AD50="","",A50-AD50)</f>
        <v>2007</v>
      </c>
      <c r="AF50">
        <f>IF(AD50="","",1)</f>
        <v>1</v>
      </c>
      <c r="AG50" t="str">
        <f>IF(Z50="","",IF(AB50="","",IF(Z50=AB50,"",1)))</f>
        <v/>
      </c>
      <c r="AH50">
        <v>1</v>
      </c>
      <c r="AI50">
        <f>453.6*H50</f>
        <v>3084.48</v>
      </c>
      <c r="AJ50" s="35" t="s">
        <v>140</v>
      </c>
      <c r="AK50">
        <f>AD50</f>
        <v>5</v>
      </c>
    </row>
    <row r="51" spans="1:37" x14ac:dyDescent="0.25">
      <c r="A51" s="1" t="s">
        <v>137</v>
      </c>
      <c r="B51" s="1">
        <v>9</v>
      </c>
      <c r="C51" s="1" t="s">
        <v>23</v>
      </c>
      <c r="D51" s="1">
        <v>6</v>
      </c>
      <c r="E51" s="1">
        <v>7</v>
      </c>
      <c r="F51" s="1">
        <v>85</v>
      </c>
      <c r="G51" s="1">
        <v>2</v>
      </c>
      <c r="I51">
        <v>436</v>
      </c>
      <c r="J51" s="1">
        <v>471</v>
      </c>
      <c r="K51" s="1">
        <v>18.54</v>
      </c>
      <c r="L51" s="1">
        <v>18</v>
      </c>
      <c r="M51" s="1">
        <v>2</v>
      </c>
      <c r="N51" s="1">
        <v>3</v>
      </c>
      <c r="O51">
        <v>2</v>
      </c>
      <c r="P51" s="1" t="s">
        <v>38</v>
      </c>
      <c r="Q51" s="1" t="s">
        <v>39</v>
      </c>
      <c r="R51" s="1">
        <v>356</v>
      </c>
      <c r="S51" s="1">
        <v>1</v>
      </c>
      <c r="T51" s="1">
        <v>625</v>
      </c>
      <c r="U51" s="1">
        <v>20</v>
      </c>
      <c r="V51" s="1" t="s">
        <v>36</v>
      </c>
      <c r="W51" s="1" t="s">
        <v>37</v>
      </c>
      <c r="X51" s="1" t="s">
        <v>27</v>
      </c>
      <c r="Z51">
        <v>5</v>
      </c>
      <c r="AA51">
        <v>5</v>
      </c>
      <c r="AB51">
        <v>5</v>
      </c>
      <c r="AC51">
        <v>5</v>
      </c>
      <c r="AD51">
        <f>IF(Z51="","",IF(Z51=AB51, Z51,""))</f>
        <v>5</v>
      </c>
      <c r="AE51">
        <f>IF(AD51="","",A51-AD51)</f>
        <v>2007</v>
      </c>
      <c r="AF51">
        <f>IF(AD51="","",1)</f>
        <v>1</v>
      </c>
      <c r="AG51" t="str">
        <f>IF(Z51="","",IF(AB51="","",IF(Z51=AB51,"",1)))</f>
        <v/>
      </c>
      <c r="AH51">
        <v>1</v>
      </c>
      <c r="AJ51" s="35" t="s">
        <v>140</v>
      </c>
      <c r="AK51">
        <f>AD51</f>
        <v>5</v>
      </c>
    </row>
    <row r="52" spans="1:37" x14ac:dyDescent="0.25">
      <c r="A52" s="1" t="s">
        <v>137</v>
      </c>
      <c r="B52" s="1">
        <v>38</v>
      </c>
      <c r="C52" s="1" t="s">
        <v>23</v>
      </c>
      <c r="D52" s="1">
        <v>7</v>
      </c>
      <c r="E52" s="1">
        <v>29</v>
      </c>
      <c r="F52" s="1">
        <v>123</v>
      </c>
      <c r="G52" s="1">
        <v>4</v>
      </c>
      <c r="I52">
        <v>446</v>
      </c>
      <c r="J52" s="1">
        <v>492</v>
      </c>
      <c r="K52" s="1">
        <v>19.37</v>
      </c>
      <c r="L52" s="1">
        <v>19</v>
      </c>
      <c r="M52" s="1">
        <v>2</v>
      </c>
      <c r="N52" s="1">
        <v>5</v>
      </c>
      <c r="O52">
        <v>2</v>
      </c>
      <c r="P52" s="1" t="s">
        <v>40</v>
      </c>
      <c r="Q52" s="1" t="s">
        <v>77</v>
      </c>
      <c r="R52" s="1">
        <v>356</v>
      </c>
      <c r="S52" s="1">
        <v>1</v>
      </c>
      <c r="T52" s="1">
        <v>306</v>
      </c>
      <c r="U52" s="1">
        <v>20</v>
      </c>
      <c r="V52" s="1" t="s">
        <v>36</v>
      </c>
      <c r="W52" s="1" t="s">
        <v>26</v>
      </c>
      <c r="X52" s="1" t="s">
        <v>27</v>
      </c>
      <c r="Z52">
        <v>5</v>
      </c>
      <c r="AA52">
        <v>5</v>
      </c>
      <c r="AB52">
        <v>5</v>
      </c>
      <c r="AC52">
        <v>5</v>
      </c>
      <c r="AD52">
        <f>IF(Z52="","",IF(Z52=AB52, Z52,""))</f>
        <v>5</v>
      </c>
      <c r="AE52">
        <f>IF(AD52="","",A52-AD52)</f>
        <v>2007</v>
      </c>
      <c r="AF52">
        <f>IF(AD52="","",1)</f>
        <v>1</v>
      </c>
      <c r="AG52" t="str">
        <f>IF(Z52="","",IF(AB52="","",IF(Z52=AB52,"",1)))</f>
        <v/>
      </c>
      <c r="AH52">
        <v>1</v>
      </c>
      <c r="AJ52" s="35" t="s">
        <v>140</v>
      </c>
      <c r="AK52">
        <f>AD52</f>
        <v>5</v>
      </c>
    </row>
    <row r="53" spans="1:37" ht="14.4" x14ac:dyDescent="0.25">
      <c r="A53" s="1" t="s">
        <v>137</v>
      </c>
      <c r="B53" s="1">
        <v>48</v>
      </c>
      <c r="C53" s="1" t="s">
        <v>23</v>
      </c>
      <c r="D53" s="1">
        <v>8</v>
      </c>
      <c r="E53" s="1">
        <v>26</v>
      </c>
      <c r="F53" s="1">
        <v>4269</v>
      </c>
      <c r="G53" s="1">
        <v>1</v>
      </c>
      <c r="I53" s="33">
        <v>440</v>
      </c>
      <c r="J53" s="1">
        <v>491</v>
      </c>
      <c r="K53" s="1">
        <v>19.329999999999998</v>
      </c>
      <c r="L53" s="1">
        <v>19</v>
      </c>
      <c r="M53" s="1">
        <v>1</v>
      </c>
      <c r="N53" s="1">
        <v>2</v>
      </c>
      <c r="O53">
        <v>1</v>
      </c>
      <c r="Q53" s="1" t="s">
        <v>89</v>
      </c>
      <c r="R53" s="1">
        <v>356</v>
      </c>
      <c r="S53" s="1">
        <v>1</v>
      </c>
      <c r="T53" s="1">
        <v>307</v>
      </c>
      <c r="U53" s="1">
        <v>20</v>
      </c>
      <c r="V53" s="1" t="s">
        <v>36</v>
      </c>
      <c r="W53" s="1" t="s">
        <v>26</v>
      </c>
      <c r="X53" s="1" t="s">
        <v>27</v>
      </c>
      <c r="Z53">
        <v>6</v>
      </c>
      <c r="AA53">
        <v>6</v>
      </c>
      <c r="AB53">
        <v>6</v>
      </c>
      <c r="AC53">
        <v>6</v>
      </c>
      <c r="AD53">
        <f>IF(Z53="","",IF(Z53=AB53, Z53,""))</f>
        <v>6</v>
      </c>
      <c r="AE53">
        <f>IF(AD53="","",A53-AD53)</f>
        <v>2006</v>
      </c>
      <c r="AF53">
        <f>IF(AD53="","",1)</f>
        <v>1</v>
      </c>
      <c r="AG53" t="str">
        <f>IF(Z53="","",IF(AB53="","",IF(Z53=AB53,"",1)))</f>
        <v/>
      </c>
      <c r="AH53">
        <v>1</v>
      </c>
      <c r="AJ53" s="35" t="s">
        <v>140</v>
      </c>
      <c r="AK53">
        <f>AD53</f>
        <v>6</v>
      </c>
    </row>
    <row r="54" spans="1:37" x14ac:dyDescent="0.25">
      <c r="A54" s="1" t="s">
        <v>137</v>
      </c>
      <c r="B54" s="1">
        <v>42</v>
      </c>
      <c r="C54" s="1" t="s">
        <v>23</v>
      </c>
      <c r="D54" s="1">
        <v>8</v>
      </c>
      <c r="E54" s="1">
        <v>12</v>
      </c>
      <c r="F54" s="1">
        <v>135</v>
      </c>
      <c r="G54" s="1">
        <v>1</v>
      </c>
      <c r="I54">
        <v>462</v>
      </c>
      <c r="J54" s="1">
        <v>574</v>
      </c>
      <c r="K54" s="1">
        <v>22.6</v>
      </c>
      <c r="L54" s="1">
        <v>22</v>
      </c>
      <c r="M54" s="1">
        <v>1</v>
      </c>
      <c r="O54">
        <v>1</v>
      </c>
      <c r="P54" s="1" t="s">
        <v>82</v>
      </c>
      <c r="Q54" s="1" t="s">
        <v>83</v>
      </c>
      <c r="R54" s="1">
        <v>356</v>
      </c>
      <c r="S54" s="1">
        <v>1</v>
      </c>
      <c r="T54" s="1">
        <v>307</v>
      </c>
      <c r="U54" s="1">
        <v>20</v>
      </c>
      <c r="V54" s="1" t="s">
        <v>36</v>
      </c>
      <c r="W54" s="1" t="s">
        <v>26</v>
      </c>
      <c r="X54" s="1" t="s">
        <v>27</v>
      </c>
      <c r="Z54">
        <v>6</v>
      </c>
      <c r="AB54">
        <v>6</v>
      </c>
      <c r="AD54">
        <f>IF(Z54="","",IF(Z54=AB54, Z54,""))</f>
        <v>6</v>
      </c>
      <c r="AE54">
        <f>IF(AD54="","",A54-AD54)</f>
        <v>2006</v>
      </c>
      <c r="AF54">
        <f>IF(AD54="","",1)</f>
        <v>1</v>
      </c>
      <c r="AG54" t="str">
        <f>IF(Z54="","",IF(AB54="","",IF(Z54=AB54,"",1)))</f>
        <v/>
      </c>
      <c r="AJ54" s="35" t="s">
        <v>140</v>
      </c>
      <c r="AK54">
        <f>AD54</f>
        <v>6</v>
      </c>
    </row>
    <row r="55" spans="1:37" x14ac:dyDescent="0.25">
      <c r="A55" s="1" t="s">
        <v>137</v>
      </c>
      <c r="B55" s="1">
        <v>36</v>
      </c>
      <c r="C55" s="1" t="s">
        <v>23</v>
      </c>
      <c r="D55" s="1">
        <v>7</v>
      </c>
      <c r="E55" s="1">
        <v>29</v>
      </c>
      <c r="F55" s="1">
        <v>123</v>
      </c>
      <c r="G55" s="1">
        <v>2</v>
      </c>
      <c r="I55">
        <v>463</v>
      </c>
      <c r="J55" s="1">
        <v>519</v>
      </c>
      <c r="K55" s="1">
        <v>20.43</v>
      </c>
      <c r="L55" s="1">
        <v>20</v>
      </c>
      <c r="M55" s="1">
        <v>2</v>
      </c>
      <c r="N55" s="1">
        <v>4</v>
      </c>
      <c r="O55">
        <v>2</v>
      </c>
      <c r="P55" s="1" t="s">
        <v>73</v>
      </c>
      <c r="Q55" s="1" t="s">
        <v>74</v>
      </c>
      <c r="R55" s="1">
        <v>356</v>
      </c>
      <c r="S55" s="1">
        <v>1</v>
      </c>
      <c r="T55" s="1">
        <v>306</v>
      </c>
      <c r="U55" s="1">
        <v>20</v>
      </c>
      <c r="V55" s="1" t="s">
        <v>36</v>
      </c>
      <c r="W55" s="1" t="s">
        <v>26</v>
      </c>
      <c r="X55" s="1" t="s">
        <v>27</v>
      </c>
      <c r="Z55">
        <v>5</v>
      </c>
      <c r="AA55">
        <v>6</v>
      </c>
      <c r="AB55">
        <v>6</v>
      </c>
      <c r="AC55">
        <v>6</v>
      </c>
      <c r="AD55">
        <v>6</v>
      </c>
      <c r="AE55">
        <f>IF(AD55="","",A55-AD55)</f>
        <v>2006</v>
      </c>
      <c r="AF55">
        <f>IF(AD55="","",1)</f>
        <v>1</v>
      </c>
      <c r="AH55">
        <v>1</v>
      </c>
      <c r="AJ55" s="35" t="s">
        <v>140</v>
      </c>
      <c r="AK55">
        <f>AD55</f>
        <v>6</v>
      </c>
    </row>
    <row r="56" spans="1:37" x14ac:dyDescent="0.25">
      <c r="A56" s="1" t="s">
        <v>137</v>
      </c>
      <c r="B56" s="1">
        <v>35</v>
      </c>
      <c r="C56" s="1" t="s">
        <v>23</v>
      </c>
      <c r="D56" s="1">
        <v>7</v>
      </c>
      <c r="E56" s="1">
        <v>29</v>
      </c>
      <c r="F56" s="1">
        <v>123</v>
      </c>
      <c r="G56" s="1">
        <v>1</v>
      </c>
      <c r="I56">
        <v>480</v>
      </c>
      <c r="J56" s="1">
        <v>542</v>
      </c>
      <c r="K56" s="1">
        <v>21.34</v>
      </c>
      <c r="L56" s="1">
        <v>21</v>
      </c>
      <c r="M56" s="1">
        <v>2</v>
      </c>
      <c r="N56" s="1">
        <v>5</v>
      </c>
      <c r="O56">
        <v>2</v>
      </c>
      <c r="P56" s="1" t="s">
        <v>71</v>
      </c>
      <c r="Q56" s="1" t="s">
        <v>72</v>
      </c>
      <c r="R56" s="1">
        <v>356</v>
      </c>
      <c r="S56" s="1">
        <v>1</v>
      </c>
      <c r="T56" s="1">
        <v>306</v>
      </c>
      <c r="U56" s="1">
        <v>20</v>
      </c>
      <c r="V56" s="1" t="s">
        <v>36</v>
      </c>
      <c r="W56" s="1" t="s">
        <v>26</v>
      </c>
      <c r="X56" s="1" t="s">
        <v>27</v>
      </c>
      <c r="Z56">
        <v>6</v>
      </c>
      <c r="AA56">
        <v>6</v>
      </c>
      <c r="AB56">
        <v>6</v>
      </c>
      <c r="AC56">
        <v>7</v>
      </c>
      <c r="AD56">
        <f>IF(Z56="","",IF(Z56=AB56, Z56,""))</f>
        <v>6</v>
      </c>
      <c r="AE56">
        <f>IF(AD56="","",A56-AD56)</f>
        <v>2006</v>
      </c>
      <c r="AF56">
        <f>IF(AD56="","",1)</f>
        <v>1</v>
      </c>
      <c r="AG56" t="str">
        <f>IF(Z56="","",IF(AB56="","",IF(Z56=AB56,"",1)))</f>
        <v/>
      </c>
      <c r="AH56">
        <v>1</v>
      </c>
      <c r="AJ56" s="35" t="s">
        <v>140</v>
      </c>
      <c r="AK56">
        <f>AD56</f>
        <v>6</v>
      </c>
    </row>
    <row r="57" spans="1:37" x14ac:dyDescent="0.25">
      <c r="A57" s="1" t="s">
        <v>137</v>
      </c>
      <c r="B57" s="1">
        <v>11</v>
      </c>
      <c r="C57" s="1" t="s">
        <v>23</v>
      </c>
      <c r="D57" s="1">
        <v>6</v>
      </c>
      <c r="E57" s="1">
        <v>9</v>
      </c>
      <c r="F57" s="1">
        <v>89</v>
      </c>
      <c r="G57" s="1">
        <v>2</v>
      </c>
      <c r="I57">
        <v>511</v>
      </c>
      <c r="J57" s="1">
        <v>550</v>
      </c>
      <c r="K57" s="1">
        <v>21.65</v>
      </c>
      <c r="L57" s="1">
        <v>21</v>
      </c>
      <c r="M57" s="1">
        <v>2</v>
      </c>
      <c r="N57" s="1">
        <v>5</v>
      </c>
      <c r="O57">
        <v>2</v>
      </c>
      <c r="P57" s="1" t="s">
        <v>42</v>
      </c>
      <c r="Q57" s="1" t="s">
        <v>43</v>
      </c>
      <c r="R57" s="1">
        <v>356</v>
      </c>
      <c r="S57" s="1">
        <v>1</v>
      </c>
      <c r="T57" s="1">
        <v>306</v>
      </c>
      <c r="U57" s="1">
        <v>20</v>
      </c>
      <c r="V57" s="1" t="s">
        <v>36</v>
      </c>
      <c r="W57" s="1" t="s">
        <v>26</v>
      </c>
      <c r="X57" s="1" t="s">
        <v>27</v>
      </c>
      <c r="Z57">
        <v>8</v>
      </c>
      <c r="AA57">
        <v>8</v>
      </c>
      <c r="AB57">
        <v>8</v>
      </c>
      <c r="AC57">
        <v>8</v>
      </c>
      <c r="AD57">
        <f>IF(Z57="","",IF(Z57=AB57, Z57,""))</f>
        <v>8</v>
      </c>
      <c r="AE57">
        <f>IF(AD57="","",A57-AD57)</f>
        <v>2004</v>
      </c>
      <c r="AF57">
        <f>IF(AD57="","",1)</f>
        <v>1</v>
      </c>
      <c r="AG57" t="str">
        <f>IF(Z57="","",IF(AB57="","",IF(Z57=AB57,"",1)))</f>
        <v/>
      </c>
      <c r="AH57">
        <v>1</v>
      </c>
      <c r="AJ57" s="35" t="s">
        <v>140</v>
      </c>
      <c r="AK57">
        <f>AD57</f>
        <v>8</v>
      </c>
    </row>
    <row r="58" spans="1:37" x14ac:dyDescent="0.25">
      <c r="A58" s="1" t="s">
        <v>137</v>
      </c>
      <c r="B58" s="1">
        <v>19</v>
      </c>
      <c r="C58" s="1" t="s">
        <v>23</v>
      </c>
      <c r="D58" s="1">
        <v>7</v>
      </c>
      <c r="E58" s="1">
        <v>22</v>
      </c>
      <c r="F58" s="1">
        <v>125</v>
      </c>
      <c r="G58" s="1">
        <v>1</v>
      </c>
      <c r="I58">
        <v>504</v>
      </c>
      <c r="J58" s="1">
        <v>557</v>
      </c>
      <c r="K58" s="1">
        <v>21.93</v>
      </c>
      <c r="L58" s="1">
        <v>21</v>
      </c>
      <c r="M58" s="1">
        <v>2</v>
      </c>
      <c r="N58" s="1">
        <v>3</v>
      </c>
      <c r="O58">
        <v>2</v>
      </c>
      <c r="P58" s="1" t="s">
        <v>54</v>
      </c>
      <c r="Q58" s="1" t="s">
        <v>55</v>
      </c>
      <c r="R58" s="1">
        <v>356</v>
      </c>
      <c r="S58" s="1">
        <v>1</v>
      </c>
      <c r="T58" s="1">
        <v>306</v>
      </c>
      <c r="U58" s="1">
        <v>20</v>
      </c>
      <c r="V58" s="1" t="s">
        <v>36</v>
      </c>
      <c r="W58" s="1" t="s">
        <v>26</v>
      </c>
      <c r="X58" s="1" t="s">
        <v>27</v>
      </c>
      <c r="Z58">
        <v>9</v>
      </c>
      <c r="AA58">
        <v>9</v>
      </c>
      <c r="AB58">
        <v>9</v>
      </c>
      <c r="AC58">
        <v>9</v>
      </c>
      <c r="AD58">
        <f>IF(Z58="","",IF(Z58=AB58, Z58,""))</f>
        <v>9</v>
      </c>
      <c r="AE58">
        <f>IF(AD58="","",A58-AD58)</f>
        <v>2003</v>
      </c>
      <c r="AF58">
        <f>IF(AD58="","",1)</f>
        <v>1</v>
      </c>
      <c r="AG58" t="str">
        <f>IF(Z58="","",IF(AB58="","",IF(Z58=AB58,"",1)))</f>
        <v/>
      </c>
      <c r="AH58">
        <v>1</v>
      </c>
      <c r="AJ58" s="35" t="s">
        <v>140</v>
      </c>
      <c r="AK58">
        <f>AD58</f>
        <v>9</v>
      </c>
    </row>
    <row r="59" spans="1:37" x14ac:dyDescent="0.25">
      <c r="A59" s="1" t="s">
        <v>137</v>
      </c>
      <c r="B59" s="1">
        <v>12</v>
      </c>
      <c r="C59" s="1" t="s">
        <v>23</v>
      </c>
      <c r="D59" s="1">
        <v>6</v>
      </c>
      <c r="E59" s="1">
        <v>9</v>
      </c>
      <c r="F59" s="1">
        <v>89</v>
      </c>
      <c r="G59" s="1">
        <v>3</v>
      </c>
      <c r="I59">
        <v>516</v>
      </c>
      <c r="J59" s="1">
        <v>550</v>
      </c>
      <c r="K59" s="1">
        <v>21.65</v>
      </c>
      <c r="L59" s="1">
        <v>21</v>
      </c>
      <c r="M59" s="1">
        <v>1</v>
      </c>
      <c r="N59" s="1">
        <v>2</v>
      </c>
      <c r="O59">
        <v>1</v>
      </c>
      <c r="P59" s="1" t="s">
        <v>44</v>
      </c>
      <c r="Q59" s="1" t="s">
        <v>45</v>
      </c>
      <c r="R59" s="1">
        <v>356</v>
      </c>
      <c r="S59" s="1">
        <v>1</v>
      </c>
      <c r="T59" s="1">
        <v>306</v>
      </c>
      <c r="U59" s="1">
        <v>20</v>
      </c>
      <c r="V59" s="1" t="s">
        <v>36</v>
      </c>
      <c r="W59" s="1" t="s">
        <v>26</v>
      </c>
      <c r="X59" s="1" t="s">
        <v>27</v>
      </c>
      <c r="Z59">
        <v>10</v>
      </c>
      <c r="AA59">
        <v>11</v>
      </c>
      <c r="AB59">
        <v>11</v>
      </c>
      <c r="AC59">
        <v>11</v>
      </c>
      <c r="AD59">
        <v>10</v>
      </c>
      <c r="AE59">
        <f>IF(AD59="","",A59-AD59)</f>
        <v>2002</v>
      </c>
      <c r="AF59">
        <f>IF(AD59="","",1)</f>
        <v>1</v>
      </c>
      <c r="AH59">
        <v>1</v>
      </c>
      <c r="AJ59" s="35" t="s">
        <v>140</v>
      </c>
      <c r="AK59">
        <f>AD59</f>
        <v>10</v>
      </c>
    </row>
    <row r="60" spans="1:37" ht="14.4" x14ac:dyDescent="0.25">
      <c r="A60" s="1" t="s">
        <v>137</v>
      </c>
      <c r="B60" s="1">
        <v>51</v>
      </c>
      <c r="C60" s="1" t="s">
        <v>23</v>
      </c>
      <c r="D60" s="1">
        <v>9</v>
      </c>
      <c r="E60" s="1">
        <v>17</v>
      </c>
      <c r="F60" s="1">
        <v>2464</v>
      </c>
      <c r="G60" s="1">
        <v>1</v>
      </c>
      <c r="H60" s="1">
        <v>9.76</v>
      </c>
      <c r="I60" s="33">
        <v>546</v>
      </c>
      <c r="J60" s="1">
        <v>601</v>
      </c>
      <c r="K60" s="1">
        <v>23.66</v>
      </c>
      <c r="L60" s="1">
        <v>23</v>
      </c>
      <c r="M60" s="1">
        <v>2</v>
      </c>
      <c r="N60" s="1">
        <v>2</v>
      </c>
      <c r="O60">
        <v>2</v>
      </c>
      <c r="Q60" s="1" t="s">
        <v>91</v>
      </c>
      <c r="R60" s="1">
        <v>356</v>
      </c>
      <c r="S60" s="1">
        <v>1</v>
      </c>
      <c r="T60" s="1">
        <v>306</v>
      </c>
      <c r="U60" s="1">
        <v>100</v>
      </c>
      <c r="V60" s="1" t="s">
        <v>25</v>
      </c>
      <c r="W60" s="1" t="s">
        <v>26</v>
      </c>
      <c r="X60" s="1" t="s">
        <v>27</v>
      </c>
      <c r="Z60">
        <v>10</v>
      </c>
      <c r="AA60">
        <v>11</v>
      </c>
      <c r="AB60">
        <v>10</v>
      </c>
      <c r="AC60">
        <v>10</v>
      </c>
      <c r="AD60">
        <v>10</v>
      </c>
      <c r="AE60">
        <f>IF(AD60="","",A60-AD60)</f>
        <v>2002</v>
      </c>
      <c r="AF60">
        <f>IF(AD60="","",1)</f>
        <v>1</v>
      </c>
      <c r="AG60" t="str">
        <f>IF(Z60="","",IF(AB60="","",IF(Z60=AB60,"",1)))</f>
        <v/>
      </c>
      <c r="AH60">
        <v>1</v>
      </c>
      <c r="AI60">
        <f>453.6*H60</f>
        <v>4427.1360000000004</v>
      </c>
      <c r="AJ60" s="35" t="s">
        <v>140</v>
      </c>
      <c r="AK60">
        <f>AD60</f>
        <v>10</v>
      </c>
    </row>
    <row r="61" spans="1:37" x14ac:dyDescent="0.25">
      <c r="A61" s="1" t="s">
        <v>137</v>
      </c>
      <c r="B61" s="1">
        <v>8</v>
      </c>
      <c r="C61" s="1" t="s">
        <v>23</v>
      </c>
      <c r="D61" s="1">
        <v>6</v>
      </c>
      <c r="E61" s="1">
        <v>7</v>
      </c>
      <c r="F61" s="1">
        <v>85</v>
      </c>
      <c r="G61" s="1">
        <v>1</v>
      </c>
      <c r="I61" s="36">
        <v>520</v>
      </c>
      <c r="J61" s="1">
        <v>578</v>
      </c>
      <c r="K61" s="1">
        <v>22.76</v>
      </c>
      <c r="L61" s="1">
        <v>22</v>
      </c>
      <c r="M61" s="1">
        <v>2</v>
      </c>
      <c r="N61" s="1">
        <v>3</v>
      </c>
      <c r="O61">
        <v>2</v>
      </c>
      <c r="P61" s="1" t="s">
        <v>34</v>
      </c>
      <c r="Q61" s="1" t="s">
        <v>35</v>
      </c>
      <c r="R61" s="1">
        <v>356</v>
      </c>
      <c r="S61" s="1">
        <v>1</v>
      </c>
      <c r="T61" s="1">
        <v>625</v>
      </c>
      <c r="U61" s="1">
        <v>20</v>
      </c>
      <c r="V61" s="1" t="s">
        <v>36</v>
      </c>
      <c r="W61" s="1" t="s">
        <v>37</v>
      </c>
      <c r="X61" s="1" t="s">
        <v>27</v>
      </c>
      <c r="Z61">
        <v>11</v>
      </c>
      <c r="AA61">
        <v>11</v>
      </c>
      <c r="AB61">
        <v>11</v>
      </c>
      <c r="AC61">
        <v>11</v>
      </c>
      <c r="AD61">
        <f>IF(Z61="","",IF(Z61=AB61, Z61,""))</f>
        <v>11</v>
      </c>
      <c r="AE61">
        <f>IF(AD61="","",A61-AD61)</f>
        <v>2001</v>
      </c>
      <c r="AF61">
        <f>IF(AD61="","",1)</f>
        <v>1</v>
      </c>
      <c r="AG61" t="str">
        <f>IF(Z61="","",IF(AB61="","",IF(Z61=AB61,"",1)))</f>
        <v/>
      </c>
      <c r="AH61">
        <v>1</v>
      </c>
      <c r="AJ61" s="35" t="s">
        <v>140</v>
      </c>
      <c r="AK61">
        <f>AD61</f>
        <v>11</v>
      </c>
    </row>
    <row r="62" spans="1:37" x14ac:dyDescent="0.25">
      <c r="A62" s="1" t="s">
        <v>137</v>
      </c>
      <c r="B62" s="1">
        <v>10</v>
      </c>
      <c r="C62" s="1" t="s">
        <v>23</v>
      </c>
      <c r="D62" s="1">
        <v>6</v>
      </c>
      <c r="E62" s="1">
        <v>9</v>
      </c>
      <c r="F62" s="1">
        <v>89</v>
      </c>
      <c r="G62" s="1">
        <v>1</v>
      </c>
      <c r="I62" s="36">
        <v>533</v>
      </c>
      <c r="J62" s="1">
        <v>584</v>
      </c>
      <c r="K62" s="1">
        <v>22.99</v>
      </c>
      <c r="L62" s="1">
        <v>22</v>
      </c>
      <c r="M62" s="1">
        <v>2</v>
      </c>
      <c r="N62" s="1">
        <v>5</v>
      </c>
      <c r="O62">
        <v>2</v>
      </c>
      <c r="P62" s="1" t="s">
        <v>40</v>
      </c>
      <c r="Q62" s="1" t="s">
        <v>41</v>
      </c>
      <c r="R62" s="1">
        <v>356</v>
      </c>
      <c r="S62" s="1">
        <v>1</v>
      </c>
      <c r="T62" s="1">
        <v>306</v>
      </c>
      <c r="U62" s="1">
        <v>20</v>
      </c>
      <c r="V62" s="1" t="s">
        <v>36</v>
      </c>
      <c r="W62" s="1" t="s">
        <v>26</v>
      </c>
      <c r="X62" s="1" t="s">
        <v>27</v>
      </c>
      <c r="Z62">
        <v>11</v>
      </c>
      <c r="AA62">
        <v>11</v>
      </c>
      <c r="AB62">
        <v>11</v>
      </c>
      <c r="AC62">
        <v>11</v>
      </c>
      <c r="AD62">
        <f>IF(Z62="","",IF(Z62=AB62, Z62,""))</f>
        <v>11</v>
      </c>
      <c r="AE62">
        <f>IF(AD62="","",A62-AD62)</f>
        <v>2001</v>
      </c>
      <c r="AF62">
        <f>IF(AD62="","",1)</f>
        <v>1</v>
      </c>
      <c r="AG62" t="str">
        <f>IF(Z62="","",IF(AB62="","",IF(Z62=AB62,"",1)))</f>
        <v/>
      </c>
      <c r="AH62">
        <v>1</v>
      </c>
      <c r="AJ62" s="35" t="s">
        <v>140</v>
      </c>
      <c r="AK62">
        <f>AD62</f>
        <v>11</v>
      </c>
    </row>
    <row r="63" spans="1:37" x14ac:dyDescent="0.25">
      <c r="A63" s="1" t="s">
        <v>137</v>
      </c>
      <c r="B63" s="1">
        <v>17</v>
      </c>
      <c r="C63" s="1" t="s">
        <v>23</v>
      </c>
      <c r="D63" s="1">
        <v>7</v>
      </c>
      <c r="E63" s="1">
        <v>3</v>
      </c>
      <c r="F63" s="1">
        <v>2244</v>
      </c>
      <c r="G63" s="1">
        <v>1</v>
      </c>
      <c r="H63" s="1">
        <v>10.71</v>
      </c>
      <c r="I63" s="36">
        <v>553</v>
      </c>
      <c r="J63" s="1">
        <v>610</v>
      </c>
      <c r="K63" s="1">
        <v>24.02</v>
      </c>
      <c r="L63" s="1">
        <v>24</v>
      </c>
      <c r="M63" s="1">
        <v>2</v>
      </c>
      <c r="N63" s="1">
        <v>5</v>
      </c>
      <c r="O63">
        <v>2</v>
      </c>
      <c r="Q63" s="1" t="s">
        <v>52</v>
      </c>
      <c r="R63" s="1">
        <v>356</v>
      </c>
      <c r="S63" s="1">
        <v>1</v>
      </c>
      <c r="T63" s="1">
        <v>306</v>
      </c>
      <c r="U63" s="1">
        <v>142</v>
      </c>
      <c r="V63" s="1" t="s">
        <v>25</v>
      </c>
      <c r="W63" s="1" t="s">
        <v>26</v>
      </c>
      <c r="X63" s="1" t="s">
        <v>27</v>
      </c>
      <c r="Z63">
        <v>15</v>
      </c>
      <c r="AA63">
        <v>15</v>
      </c>
      <c r="AB63">
        <v>15</v>
      </c>
      <c r="AC63">
        <v>15</v>
      </c>
      <c r="AD63">
        <f>IF(Z63="","",IF(Z63=AB63, Z63,""))</f>
        <v>15</v>
      </c>
      <c r="AE63">
        <f>IF(AD63="","",A63-AD63)</f>
        <v>1997</v>
      </c>
      <c r="AF63">
        <f>IF(AD63="","",1)</f>
        <v>1</v>
      </c>
      <c r="AG63" t="str">
        <f>IF(Z63="","",IF(AB63="","",IF(Z63=AB63,"",1)))</f>
        <v/>
      </c>
      <c r="AH63">
        <v>1</v>
      </c>
      <c r="AI63">
        <f>453.6*H63</f>
        <v>4858.0560000000005</v>
      </c>
      <c r="AJ63" s="35" t="s">
        <v>140</v>
      </c>
      <c r="AK63">
        <f>AD63</f>
        <v>15</v>
      </c>
    </row>
    <row r="64" spans="1:37" x14ac:dyDescent="0.25">
      <c r="A64" s="1" t="s">
        <v>137</v>
      </c>
      <c r="B64" s="1">
        <v>39</v>
      </c>
      <c r="C64" s="1" t="s">
        <v>23</v>
      </c>
      <c r="D64" s="1">
        <v>7</v>
      </c>
      <c r="E64" s="1">
        <v>29</v>
      </c>
      <c r="F64" s="1">
        <v>123</v>
      </c>
      <c r="G64" s="1">
        <v>5</v>
      </c>
      <c r="I64" s="36">
        <v>550</v>
      </c>
      <c r="J64" s="1">
        <v>611</v>
      </c>
      <c r="K64" s="1">
        <v>24.06</v>
      </c>
      <c r="L64" s="1">
        <v>24</v>
      </c>
      <c r="M64" s="1">
        <v>2</v>
      </c>
      <c r="N64" s="1">
        <v>5</v>
      </c>
      <c r="O64">
        <v>2</v>
      </c>
      <c r="P64" s="1" t="s">
        <v>78</v>
      </c>
      <c r="Q64" s="1" t="s">
        <v>79</v>
      </c>
      <c r="R64" s="1">
        <v>356</v>
      </c>
      <c r="S64" s="1">
        <v>1</v>
      </c>
      <c r="T64" s="1">
        <v>306</v>
      </c>
      <c r="U64" s="1">
        <v>20</v>
      </c>
      <c r="V64" s="1" t="s">
        <v>36</v>
      </c>
      <c r="W64" s="1" t="s">
        <v>26</v>
      </c>
      <c r="X64" s="1" t="s">
        <v>27</v>
      </c>
      <c r="Z64">
        <v>15</v>
      </c>
      <c r="AB64">
        <v>15</v>
      </c>
      <c r="AD64">
        <f>IF(Z64="","",IF(Z64=AB64, Z64,""))</f>
        <v>15</v>
      </c>
      <c r="AE64">
        <f>IF(AD64="","",A64-AD64)</f>
        <v>1997</v>
      </c>
      <c r="AF64">
        <f>IF(AD64="","",1)</f>
        <v>1</v>
      </c>
      <c r="AG64" t="str">
        <f>IF(Z64="","",IF(AB64="","",IF(Z64=AB64,"",1)))</f>
        <v/>
      </c>
      <c r="AJ64" s="35" t="s">
        <v>140</v>
      </c>
      <c r="AK64">
        <f>AD64</f>
        <v>15</v>
      </c>
    </row>
    <row r="65" spans="1:37" x14ac:dyDescent="0.25">
      <c r="A65" s="1" t="s">
        <v>137</v>
      </c>
      <c r="B65" s="1">
        <v>15</v>
      </c>
      <c r="C65" s="1" t="s">
        <v>23</v>
      </c>
      <c r="D65" s="1">
        <v>6</v>
      </c>
      <c r="E65" s="1">
        <v>28</v>
      </c>
      <c r="F65" s="1">
        <v>101</v>
      </c>
      <c r="G65" s="1">
        <v>1</v>
      </c>
      <c r="I65" s="36">
        <v>568</v>
      </c>
      <c r="J65" s="1">
        <v>622</v>
      </c>
      <c r="K65" s="1">
        <v>24.49</v>
      </c>
      <c r="L65" s="1">
        <v>24</v>
      </c>
      <c r="M65" s="1">
        <v>2</v>
      </c>
      <c r="N65" s="1">
        <v>2</v>
      </c>
      <c r="O65">
        <v>2</v>
      </c>
      <c r="P65" s="1" t="s">
        <v>49</v>
      </c>
      <c r="Q65" s="1" t="s">
        <v>50</v>
      </c>
      <c r="R65" s="1">
        <v>356</v>
      </c>
      <c r="S65" s="1">
        <v>1</v>
      </c>
      <c r="T65" s="1">
        <v>306</v>
      </c>
      <c r="U65" s="1">
        <v>20</v>
      </c>
      <c r="V65" s="1" t="s">
        <v>36</v>
      </c>
      <c r="W65" s="1" t="s">
        <v>26</v>
      </c>
      <c r="X65" s="1" t="s">
        <v>27</v>
      </c>
      <c r="Z65">
        <v>15</v>
      </c>
      <c r="AA65">
        <v>14</v>
      </c>
      <c r="AB65">
        <v>15</v>
      </c>
      <c r="AC65">
        <v>15</v>
      </c>
      <c r="AD65">
        <f>IF(Z65="","",IF(Z65=AB65, Z65,""))</f>
        <v>15</v>
      </c>
      <c r="AE65">
        <f>IF(AD65="","",A65-AD65)</f>
        <v>1997</v>
      </c>
      <c r="AF65">
        <f>IF(AD65="","",1)</f>
        <v>1</v>
      </c>
      <c r="AG65" t="str">
        <f>IF(Z65="","",IF(AB65="","",IF(Z65=AB65,"",1)))</f>
        <v/>
      </c>
      <c r="AH65">
        <v>1</v>
      </c>
      <c r="AJ65" s="35" t="s">
        <v>140</v>
      </c>
      <c r="AK65">
        <f>AD65</f>
        <v>15</v>
      </c>
    </row>
    <row r="66" spans="1:37" x14ac:dyDescent="0.25">
      <c r="A66" s="1" t="s">
        <v>137</v>
      </c>
      <c r="B66" s="1">
        <v>13</v>
      </c>
      <c r="C66" s="1" t="s">
        <v>23</v>
      </c>
      <c r="D66" s="1">
        <v>6</v>
      </c>
      <c r="E66" s="1">
        <v>9</v>
      </c>
      <c r="F66" s="1">
        <v>89</v>
      </c>
      <c r="G66" s="1">
        <v>4</v>
      </c>
      <c r="I66" s="36">
        <v>501</v>
      </c>
      <c r="J66" s="1">
        <v>540</v>
      </c>
      <c r="K66" s="1">
        <v>21.26</v>
      </c>
      <c r="L66" s="1">
        <v>21</v>
      </c>
      <c r="M66" s="1">
        <v>1</v>
      </c>
      <c r="N66" s="1">
        <v>2</v>
      </c>
      <c r="O66">
        <v>1</v>
      </c>
      <c r="P66" s="1" t="s">
        <v>46</v>
      </c>
      <c r="Q66" s="1" t="s">
        <v>47</v>
      </c>
      <c r="R66" s="1">
        <v>356</v>
      </c>
      <c r="S66" s="1">
        <v>1</v>
      </c>
      <c r="T66" s="1">
        <v>306</v>
      </c>
      <c r="U66" s="1">
        <v>20</v>
      </c>
      <c r="V66" s="1" t="s">
        <v>36</v>
      </c>
      <c r="W66" s="1" t="s">
        <v>26</v>
      </c>
      <c r="X66" s="1" t="s">
        <v>27</v>
      </c>
      <c r="Z66">
        <v>20</v>
      </c>
      <c r="AA66">
        <v>20</v>
      </c>
      <c r="AB66">
        <v>19</v>
      </c>
      <c r="AC66">
        <v>20</v>
      </c>
      <c r="AD66">
        <v>20</v>
      </c>
      <c r="AE66">
        <f>IF(AD66="","",A66-AD66)</f>
        <v>1992</v>
      </c>
      <c r="AF66">
        <f>IF(AD66="","",1)</f>
        <v>1</v>
      </c>
      <c r="AH66">
        <v>1</v>
      </c>
      <c r="AJ66" s="35" t="s">
        <v>140</v>
      </c>
      <c r="AK66">
        <f>AD66</f>
        <v>20</v>
      </c>
    </row>
    <row r="67" spans="1:37" x14ac:dyDescent="0.25">
      <c r="A67" s="1" t="s">
        <v>137</v>
      </c>
      <c r="B67" s="1">
        <v>3</v>
      </c>
      <c r="C67" s="1" t="s">
        <v>23</v>
      </c>
      <c r="D67" s="1">
        <v>5</v>
      </c>
      <c r="E67" s="1">
        <v>29</v>
      </c>
      <c r="F67" s="1">
        <v>2150</v>
      </c>
      <c r="G67" s="1">
        <v>1</v>
      </c>
      <c r="H67" s="1">
        <v>11.28</v>
      </c>
      <c r="I67" s="36">
        <v>573</v>
      </c>
      <c r="J67" s="1">
        <v>630</v>
      </c>
      <c r="K67" s="1">
        <v>24.8</v>
      </c>
      <c r="L67" s="1">
        <v>24</v>
      </c>
      <c r="M67" s="1">
        <v>2</v>
      </c>
      <c r="N67" s="1">
        <v>3</v>
      </c>
      <c r="O67">
        <v>2</v>
      </c>
      <c r="Q67" s="1" t="s">
        <v>29</v>
      </c>
      <c r="R67" s="1">
        <v>356</v>
      </c>
      <c r="S67" s="1">
        <v>1</v>
      </c>
      <c r="T67" s="1">
        <v>307</v>
      </c>
      <c r="U67" s="1">
        <v>20</v>
      </c>
      <c r="V67" s="1" t="s">
        <v>25</v>
      </c>
      <c r="W67" s="1" t="s">
        <v>26</v>
      </c>
      <c r="X67" s="1" t="s">
        <v>27</v>
      </c>
      <c r="Z67">
        <v>20</v>
      </c>
      <c r="AB67">
        <v>20</v>
      </c>
      <c r="AD67">
        <f>IF(Z67="","",IF(Z67=AB67, Z67,""))</f>
        <v>20</v>
      </c>
      <c r="AE67">
        <f>IF(AD67="","",A67-AD67)</f>
        <v>1992</v>
      </c>
      <c r="AF67">
        <f>IF(AD67="","",1)</f>
        <v>1</v>
      </c>
      <c r="AG67" t="str">
        <f>IF(Z67="","",IF(AB67="","",IF(Z67=AB67,"",1)))</f>
        <v/>
      </c>
      <c r="AI67">
        <f>453.6*H67</f>
        <v>5116.6080000000002</v>
      </c>
      <c r="AJ67" s="35" t="s">
        <v>140</v>
      </c>
      <c r="AK67">
        <f>AD67</f>
        <v>20</v>
      </c>
    </row>
    <row r="68" spans="1:37" x14ac:dyDescent="0.25">
      <c r="A68" s="1" t="s">
        <v>137</v>
      </c>
      <c r="B68" s="1">
        <v>4</v>
      </c>
      <c r="C68" s="1" t="s">
        <v>23</v>
      </c>
      <c r="D68" s="1">
        <v>5</v>
      </c>
      <c r="E68" s="1">
        <v>29</v>
      </c>
      <c r="F68" s="1">
        <v>2150</v>
      </c>
      <c r="G68" s="1">
        <v>2</v>
      </c>
      <c r="H68" s="1">
        <v>11.88</v>
      </c>
      <c r="I68" s="36">
        <v>583</v>
      </c>
      <c r="J68" s="1">
        <v>631</v>
      </c>
      <c r="K68" s="1">
        <v>24.84</v>
      </c>
      <c r="L68" s="1">
        <v>24</v>
      </c>
      <c r="M68" s="1">
        <v>2</v>
      </c>
      <c r="N68" s="1">
        <v>5</v>
      </c>
      <c r="O68">
        <v>2</v>
      </c>
      <c r="Q68" s="1" t="s">
        <v>30</v>
      </c>
      <c r="R68" s="1">
        <v>356</v>
      </c>
      <c r="S68" s="1">
        <v>1</v>
      </c>
      <c r="T68" s="1">
        <v>307</v>
      </c>
      <c r="U68" s="1">
        <v>20</v>
      </c>
      <c r="V68" s="1" t="s">
        <v>25</v>
      </c>
      <c r="W68" s="1" t="s">
        <v>26</v>
      </c>
      <c r="X68" s="1" t="s">
        <v>27</v>
      </c>
      <c r="Z68">
        <v>20</v>
      </c>
      <c r="AA68">
        <v>20</v>
      </c>
      <c r="AB68">
        <v>20</v>
      </c>
      <c r="AC68">
        <v>20</v>
      </c>
      <c r="AD68">
        <f>IF(Z68="","",IF(Z68=AB68, Z68,""))</f>
        <v>20</v>
      </c>
      <c r="AE68">
        <f>IF(AD68="","",A68-AD68)</f>
        <v>1992</v>
      </c>
      <c r="AF68">
        <f>IF(AD68="","",1)</f>
        <v>1</v>
      </c>
      <c r="AG68" t="str">
        <f>IF(Z68="","",IF(AB68="","",IF(Z68=AB68,"",1)))</f>
        <v/>
      </c>
      <c r="AH68">
        <v>1</v>
      </c>
      <c r="AI68">
        <f>453.6*H68</f>
        <v>5388.7680000000009</v>
      </c>
      <c r="AJ68" s="35" t="s">
        <v>140</v>
      </c>
      <c r="AK68">
        <f>AD68</f>
        <v>20</v>
      </c>
    </row>
    <row r="69" spans="1:37" x14ac:dyDescent="0.25">
      <c r="A69" s="1" t="s">
        <v>137</v>
      </c>
      <c r="B69" s="1">
        <v>5</v>
      </c>
      <c r="C69" s="1" t="s">
        <v>23</v>
      </c>
      <c r="D69" s="1">
        <v>5</v>
      </c>
      <c r="E69" s="1">
        <v>31</v>
      </c>
      <c r="F69" s="1">
        <v>2164</v>
      </c>
      <c r="G69" s="1">
        <v>1</v>
      </c>
      <c r="H69" s="1">
        <v>11.46</v>
      </c>
      <c r="I69" s="36">
        <v>566</v>
      </c>
      <c r="J69" s="1">
        <v>624</v>
      </c>
      <c r="K69" s="1">
        <v>24.57</v>
      </c>
      <c r="L69" s="1">
        <v>24</v>
      </c>
      <c r="M69" s="1">
        <v>2</v>
      </c>
      <c r="N69" s="1">
        <v>3</v>
      </c>
      <c r="O69">
        <v>2</v>
      </c>
      <c r="Q69" s="1" t="s">
        <v>31</v>
      </c>
      <c r="R69" s="1">
        <v>356</v>
      </c>
      <c r="S69" s="1">
        <v>1</v>
      </c>
      <c r="T69" s="1">
        <v>306</v>
      </c>
      <c r="U69" s="1">
        <v>142</v>
      </c>
      <c r="V69" s="1" t="s">
        <v>25</v>
      </c>
      <c r="W69" s="1" t="s">
        <v>26</v>
      </c>
      <c r="X69" s="1" t="s">
        <v>27</v>
      </c>
      <c r="Z69">
        <v>25</v>
      </c>
      <c r="AA69">
        <v>25</v>
      </c>
      <c r="AB69">
        <v>25</v>
      </c>
      <c r="AC69">
        <v>25</v>
      </c>
      <c r="AD69">
        <v>25</v>
      </c>
      <c r="AE69">
        <f>IF(AD69="","",A69-AD69)</f>
        <v>1987</v>
      </c>
      <c r="AF69">
        <f>IF(AD69="","",1)</f>
        <v>1</v>
      </c>
      <c r="AG69" t="str">
        <f>IF(Z69="","",IF(AB69="","",IF(Z69=AB69,"",1)))</f>
        <v/>
      </c>
      <c r="AH69">
        <v>1</v>
      </c>
      <c r="AI69">
        <f>453.6*H69</f>
        <v>5198.2560000000003</v>
      </c>
      <c r="AJ69" s="35" t="s">
        <v>140</v>
      </c>
      <c r="AK69">
        <f>AD69</f>
        <v>25</v>
      </c>
    </row>
    <row r="70" spans="1:37" ht="14.4" x14ac:dyDescent="0.25">
      <c r="A70" s="1" t="s">
        <v>137</v>
      </c>
      <c r="B70" s="1">
        <v>16</v>
      </c>
      <c r="C70" s="1" t="s">
        <v>23</v>
      </c>
      <c r="D70" s="1">
        <v>6</v>
      </c>
      <c r="E70" s="1">
        <v>28</v>
      </c>
      <c r="F70" s="1">
        <v>4253</v>
      </c>
      <c r="G70" s="1">
        <v>1</v>
      </c>
      <c r="I70" s="34">
        <v>548</v>
      </c>
      <c r="J70" s="1">
        <v>600</v>
      </c>
      <c r="K70" s="1">
        <v>23.62</v>
      </c>
      <c r="L70" s="1">
        <v>23</v>
      </c>
      <c r="M70" s="1">
        <v>1</v>
      </c>
      <c r="N70" s="1">
        <v>2</v>
      </c>
      <c r="O70">
        <v>1</v>
      </c>
      <c r="Q70" s="1" t="s">
        <v>51</v>
      </c>
      <c r="R70" s="1">
        <v>356</v>
      </c>
      <c r="S70" s="1">
        <v>6</v>
      </c>
      <c r="T70" s="1">
        <v>307</v>
      </c>
      <c r="U70" s="1">
        <v>20</v>
      </c>
      <c r="V70" s="1" t="s">
        <v>36</v>
      </c>
      <c r="W70" s="1" t="s">
        <v>26</v>
      </c>
      <c r="X70" s="1" t="s">
        <v>27</v>
      </c>
      <c r="AD70" t="str">
        <f>IF(Z70="","",IF(Z70=AB70, Z70,""))</f>
        <v/>
      </c>
      <c r="AE70" t="str">
        <f>IF(AD70="","",A70-AD70)</f>
        <v/>
      </c>
      <c r="AF70" t="str">
        <f>IF(AD70="","",1)</f>
        <v/>
      </c>
      <c r="AG70" t="str">
        <f>IF(Z70="","",IF(AB70="","",IF(Z70=AB70,"",1)))</f>
        <v/>
      </c>
      <c r="AJ70" s="35" t="s">
        <v>140</v>
      </c>
      <c r="AK70" t="str">
        <f>AD70</f>
        <v/>
      </c>
    </row>
  </sheetData>
  <sortState ref="A2:AK70">
    <sortCondition ref="AD2:AD70"/>
    <sortCondition ref="M2:M70"/>
    <sortCondition ref="K2:K70"/>
  </sortState>
  <printOptions gridLines="1"/>
  <pageMargins left="0.75" right="0.75" top="1" bottom="1" header="0.5" footer="0.5"/>
  <pageSetup orientation="landscape" r:id="rId1"/>
  <headerFooter alignWithMargins="0">
    <oddHeader>&amp;COctober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F3" sqref="F3"/>
    </sheetView>
  </sheetViews>
  <sheetFormatPr defaultColWidth="9.109375" defaultRowHeight="14.4" x14ac:dyDescent="0.3"/>
  <cols>
    <col min="1" max="16384" width="9.109375" style="5"/>
  </cols>
  <sheetData>
    <row r="1" spans="1:8" ht="21.6" thickBot="1" x14ac:dyDescent="0.45">
      <c r="A1" s="2"/>
      <c r="B1" s="3"/>
      <c r="C1" s="4" t="s">
        <v>119</v>
      </c>
      <c r="D1" s="3"/>
      <c r="E1" s="3"/>
      <c r="F1" s="2"/>
      <c r="G1" s="3"/>
      <c r="H1" s="3"/>
    </row>
    <row r="2" spans="1:8" ht="15" thickBot="1" x14ac:dyDescent="0.35">
      <c r="A2" s="6"/>
      <c r="B2" s="7" t="s">
        <v>120</v>
      </c>
      <c r="C2" s="8" t="s">
        <v>23</v>
      </c>
      <c r="D2" s="9"/>
      <c r="E2" s="10" t="s">
        <v>121</v>
      </c>
      <c r="F2" s="11" t="s">
        <v>134</v>
      </c>
      <c r="G2" s="12"/>
      <c r="H2" s="13"/>
    </row>
    <row r="3" spans="1:8" ht="15" thickBot="1" x14ac:dyDescent="0.35">
      <c r="A3" s="6"/>
      <c r="B3" s="7" t="s">
        <v>122</v>
      </c>
      <c r="C3" s="8" t="s">
        <v>123</v>
      </c>
      <c r="D3" s="12"/>
      <c r="E3" s="7" t="s">
        <v>124</v>
      </c>
      <c r="F3" s="14" t="s">
        <v>133</v>
      </c>
      <c r="G3" s="15"/>
      <c r="H3" s="13"/>
    </row>
    <row r="4" spans="1:8" ht="15" thickBot="1" x14ac:dyDescent="0.35">
      <c r="A4" s="6"/>
      <c r="B4" s="7" t="s">
        <v>125</v>
      </c>
      <c r="C4" s="8"/>
      <c r="D4" s="12"/>
      <c r="E4" s="6"/>
      <c r="F4" s="10"/>
      <c r="G4" s="16"/>
      <c r="H4" s="13"/>
    </row>
    <row r="5" spans="1:8" x14ac:dyDescent="0.3">
      <c r="A5" s="10"/>
      <c r="B5" s="17"/>
      <c r="C5" s="18"/>
      <c r="D5" s="18"/>
      <c r="E5" s="13"/>
      <c r="F5" s="10"/>
      <c r="G5" s="18"/>
      <c r="H5" s="13"/>
    </row>
    <row r="6" spans="1:8" ht="12" customHeight="1" x14ac:dyDescent="0.3">
      <c r="A6" s="19"/>
      <c r="B6" s="20" t="s">
        <v>126</v>
      </c>
      <c r="C6" s="20" t="s">
        <v>127</v>
      </c>
      <c r="D6" s="20" t="s">
        <v>128</v>
      </c>
      <c r="E6" s="37" t="s">
        <v>129</v>
      </c>
      <c r="F6" s="37"/>
      <c r="G6" s="37"/>
      <c r="H6" s="37"/>
    </row>
    <row r="7" spans="1:8" ht="12" customHeight="1" x14ac:dyDescent="0.3">
      <c r="A7" s="7"/>
      <c r="B7" s="21">
        <f>'all data'!B2</f>
        <v>24</v>
      </c>
      <c r="C7" s="21">
        <f>'all data'!D2</f>
        <v>7</v>
      </c>
      <c r="D7" s="22"/>
      <c r="E7" s="23"/>
      <c r="F7" s="24"/>
      <c r="G7" s="24"/>
      <c r="H7" s="25"/>
    </row>
    <row r="8" spans="1:8" ht="12" customHeight="1" x14ac:dyDescent="0.3">
      <c r="A8" s="7"/>
      <c r="B8" s="21">
        <f>'all data'!B3</f>
        <v>34</v>
      </c>
      <c r="C8" s="21">
        <f>'all data'!D3</f>
        <v>7</v>
      </c>
      <c r="D8" s="22"/>
      <c r="E8" s="23"/>
      <c r="F8" s="24"/>
      <c r="G8" s="24"/>
      <c r="H8" s="25"/>
    </row>
    <row r="9" spans="1:8" ht="12" customHeight="1" x14ac:dyDescent="0.3">
      <c r="A9" s="7"/>
      <c r="B9" s="21">
        <f>'all data'!B4</f>
        <v>18</v>
      </c>
      <c r="C9" s="21">
        <f>'all data'!D4</f>
        <v>7</v>
      </c>
      <c r="D9" s="22"/>
      <c r="E9" s="23"/>
      <c r="F9" s="24"/>
      <c r="G9" s="24"/>
      <c r="H9" s="25"/>
    </row>
    <row r="10" spans="1:8" ht="12" customHeight="1" x14ac:dyDescent="0.3">
      <c r="A10" s="7"/>
      <c r="B10" s="21">
        <f>'all data'!B5</f>
        <v>21</v>
      </c>
      <c r="C10" s="21">
        <f>'all data'!D5</f>
        <v>7</v>
      </c>
      <c r="D10" s="22"/>
      <c r="E10" s="23"/>
      <c r="F10" s="24"/>
      <c r="G10" s="24"/>
      <c r="H10" s="25"/>
    </row>
    <row r="11" spans="1:8" ht="12" customHeight="1" x14ac:dyDescent="0.3">
      <c r="A11" s="7"/>
      <c r="B11" s="21">
        <f>'all data'!B6</f>
        <v>29</v>
      </c>
      <c r="C11" s="21">
        <f>'all data'!D6</f>
        <v>7</v>
      </c>
      <c r="D11" s="22"/>
      <c r="E11" s="23"/>
      <c r="F11" s="24"/>
      <c r="G11" s="24"/>
      <c r="H11" s="25"/>
    </row>
    <row r="12" spans="1:8" ht="12" customHeight="1" x14ac:dyDescent="0.3">
      <c r="A12" s="7"/>
      <c r="B12" s="21">
        <f>'all data'!B7</f>
        <v>32</v>
      </c>
      <c r="C12" s="21">
        <f>'all data'!D7</f>
        <v>7</v>
      </c>
      <c r="D12" s="22"/>
      <c r="E12" s="23"/>
      <c r="F12" s="24"/>
      <c r="G12" s="24"/>
      <c r="H12" s="25"/>
    </row>
    <row r="13" spans="1:8" ht="12" customHeight="1" x14ac:dyDescent="0.3">
      <c r="A13" s="7"/>
      <c r="B13" s="21">
        <f>'all data'!B8</f>
        <v>30</v>
      </c>
      <c r="C13" s="21">
        <f>'all data'!D8</f>
        <v>7</v>
      </c>
      <c r="D13" s="22"/>
      <c r="E13" s="23"/>
      <c r="F13" s="24"/>
      <c r="G13" s="24"/>
      <c r="H13" s="25"/>
    </row>
    <row r="14" spans="1:8" ht="12" customHeight="1" x14ac:dyDescent="0.3">
      <c r="A14" s="7"/>
      <c r="B14" s="21">
        <f>'all data'!B9</f>
        <v>25</v>
      </c>
      <c r="C14" s="21">
        <f>'all data'!D9</f>
        <v>7</v>
      </c>
      <c r="D14" s="22"/>
      <c r="E14" s="23"/>
      <c r="F14" s="24"/>
      <c r="G14" s="24"/>
      <c r="H14" s="25"/>
    </row>
    <row r="15" spans="1:8" ht="12" customHeight="1" x14ac:dyDescent="0.3">
      <c r="A15" s="7"/>
      <c r="B15" s="21">
        <f>'all data'!B10</f>
        <v>31</v>
      </c>
      <c r="C15" s="21">
        <f>'all data'!D10</f>
        <v>7</v>
      </c>
      <c r="D15" s="22"/>
      <c r="E15" s="23"/>
      <c r="F15" s="24"/>
      <c r="G15" s="24"/>
      <c r="H15" s="25"/>
    </row>
    <row r="16" spans="1:8" ht="12" customHeight="1" x14ac:dyDescent="0.3">
      <c r="A16" s="7"/>
      <c r="B16" s="21">
        <f>'all data'!B11</f>
        <v>23</v>
      </c>
      <c r="C16" s="21">
        <f>'all data'!D11</f>
        <v>7</v>
      </c>
      <c r="D16" s="22"/>
      <c r="E16" s="23"/>
      <c r="F16" s="24"/>
      <c r="G16" s="24"/>
      <c r="H16" s="25"/>
    </row>
    <row r="17" spans="1:8" ht="12" customHeight="1" x14ac:dyDescent="0.3">
      <c r="A17" s="7"/>
      <c r="B17" s="21">
        <f>'all data'!B12</f>
        <v>27</v>
      </c>
      <c r="C17" s="21">
        <f>'all data'!D12</f>
        <v>7</v>
      </c>
      <c r="D17" s="22"/>
      <c r="E17" s="23"/>
      <c r="F17" s="24"/>
      <c r="G17" s="24"/>
      <c r="H17" s="25"/>
    </row>
    <row r="18" spans="1:8" ht="12" customHeight="1" x14ac:dyDescent="0.3">
      <c r="A18" s="7"/>
      <c r="B18" s="21">
        <f>'all data'!B13</f>
        <v>26</v>
      </c>
      <c r="C18" s="21">
        <f>'all data'!D13</f>
        <v>7</v>
      </c>
      <c r="D18" s="22"/>
      <c r="E18" s="23"/>
      <c r="F18" s="24"/>
      <c r="G18" s="24"/>
      <c r="H18" s="25"/>
    </row>
    <row r="19" spans="1:8" ht="12" customHeight="1" x14ac:dyDescent="0.3">
      <c r="A19" s="7"/>
      <c r="B19" s="21">
        <f>'all data'!B14</f>
        <v>20</v>
      </c>
      <c r="C19" s="21">
        <f>'all data'!D14</f>
        <v>7</v>
      </c>
      <c r="D19" s="22"/>
      <c r="E19" s="23"/>
      <c r="F19" s="24"/>
      <c r="G19" s="24"/>
      <c r="H19" s="25"/>
    </row>
    <row r="20" spans="1:8" ht="12" customHeight="1" x14ac:dyDescent="0.3">
      <c r="A20" s="7"/>
      <c r="B20" s="21">
        <f>'all data'!B15</f>
        <v>28</v>
      </c>
      <c r="C20" s="21">
        <f>'all data'!D15</f>
        <v>7</v>
      </c>
      <c r="D20" s="22"/>
      <c r="E20" s="23"/>
      <c r="F20" s="24"/>
      <c r="G20" s="24"/>
      <c r="H20" s="25"/>
    </row>
    <row r="21" spans="1:8" ht="12" customHeight="1" x14ac:dyDescent="0.3">
      <c r="A21" s="7"/>
      <c r="B21" s="21">
        <f>'all data'!B16</f>
        <v>33</v>
      </c>
      <c r="C21" s="21">
        <f>'all data'!D16</f>
        <v>7</v>
      </c>
      <c r="D21" s="22"/>
      <c r="E21" s="23"/>
      <c r="F21" s="24"/>
      <c r="G21" s="24"/>
      <c r="H21" s="25"/>
    </row>
    <row r="22" spans="1:8" ht="12" customHeight="1" x14ac:dyDescent="0.3">
      <c r="A22" s="7"/>
      <c r="B22" s="21">
        <f>'all data'!B17</f>
        <v>22</v>
      </c>
      <c r="C22" s="21">
        <f>'all data'!D17</f>
        <v>7</v>
      </c>
      <c r="D22" s="22"/>
      <c r="E22" s="23"/>
      <c r="F22" s="24"/>
      <c r="G22" s="24"/>
      <c r="H22" s="25"/>
    </row>
    <row r="23" spans="1:8" ht="12" customHeight="1" x14ac:dyDescent="0.3">
      <c r="A23" s="7"/>
      <c r="B23" s="21">
        <f>'all data'!B18</f>
        <v>40</v>
      </c>
      <c r="C23" s="21">
        <f>'all data'!D18</f>
        <v>7</v>
      </c>
      <c r="D23" s="22"/>
      <c r="E23" s="23"/>
      <c r="F23" s="24"/>
      <c r="G23" s="24"/>
      <c r="H23" s="25"/>
    </row>
    <row r="24" spans="1:8" ht="12" customHeight="1" x14ac:dyDescent="0.3">
      <c r="A24" s="7"/>
      <c r="B24" s="21">
        <f>'all data'!B19</f>
        <v>46</v>
      </c>
      <c r="C24" s="21">
        <f>'all data'!D19</f>
        <v>8</v>
      </c>
      <c r="D24" s="22"/>
      <c r="E24" s="23"/>
      <c r="F24" s="24"/>
      <c r="G24" s="24"/>
      <c r="H24" s="25"/>
    </row>
    <row r="25" spans="1:8" ht="12" customHeight="1" x14ac:dyDescent="0.3">
      <c r="A25" s="7"/>
      <c r="B25" s="21">
        <f>'all data'!B20</f>
        <v>49</v>
      </c>
      <c r="C25" s="21">
        <f>'all data'!D20</f>
        <v>8</v>
      </c>
      <c r="D25" s="22"/>
      <c r="E25" s="23"/>
      <c r="F25" s="24"/>
      <c r="G25" s="24"/>
      <c r="H25" s="25"/>
    </row>
    <row r="26" spans="1:8" ht="12" customHeight="1" x14ac:dyDescent="0.3">
      <c r="A26" s="7"/>
      <c r="B26" s="21">
        <f>'all data'!B21</f>
        <v>64</v>
      </c>
      <c r="C26" s="21">
        <f>'all data'!D21</f>
        <v>10</v>
      </c>
      <c r="D26" s="22"/>
      <c r="E26" s="23"/>
      <c r="F26" s="24"/>
      <c r="G26" s="24"/>
      <c r="H26" s="25"/>
    </row>
    <row r="27" spans="1:8" ht="12" customHeight="1" x14ac:dyDescent="0.3">
      <c r="A27" s="7"/>
      <c r="B27" s="21">
        <f>'all data'!B22</f>
        <v>50</v>
      </c>
      <c r="C27" s="21">
        <f>'all data'!D22</f>
        <v>9</v>
      </c>
      <c r="D27" s="22"/>
      <c r="E27" s="23"/>
      <c r="F27" s="24"/>
      <c r="G27" s="24"/>
      <c r="H27" s="25"/>
    </row>
    <row r="28" spans="1:8" ht="12" customHeight="1" x14ac:dyDescent="0.3">
      <c r="A28" s="7"/>
      <c r="B28" s="21">
        <f>'all data'!B23</f>
        <v>62</v>
      </c>
      <c r="C28" s="21">
        <f>'all data'!D23</f>
        <v>10</v>
      </c>
      <c r="D28" s="22"/>
      <c r="E28" s="23"/>
      <c r="F28" s="24"/>
      <c r="G28" s="24"/>
      <c r="H28" s="25"/>
    </row>
    <row r="29" spans="1:8" ht="12" customHeight="1" x14ac:dyDescent="0.3">
      <c r="A29" s="7"/>
      <c r="B29" s="21">
        <f>'all data'!B24</f>
        <v>65</v>
      </c>
      <c r="C29" s="21">
        <f>'all data'!D24</f>
        <v>10</v>
      </c>
      <c r="D29" s="22"/>
      <c r="E29" s="23"/>
      <c r="F29" s="24"/>
      <c r="G29" s="24"/>
      <c r="H29" s="25"/>
    </row>
    <row r="30" spans="1:8" ht="12" customHeight="1" x14ac:dyDescent="0.3">
      <c r="A30" s="7"/>
      <c r="B30" s="21">
        <f>'all data'!B25</f>
        <v>52</v>
      </c>
      <c r="C30" s="21">
        <f>'all data'!D25</f>
        <v>9</v>
      </c>
      <c r="D30" s="22"/>
      <c r="E30" s="23"/>
      <c r="F30" s="24"/>
      <c r="G30" s="24"/>
      <c r="H30" s="25"/>
    </row>
    <row r="31" spans="1:8" ht="12" customHeight="1" x14ac:dyDescent="0.3">
      <c r="A31" s="7"/>
      <c r="B31" s="21">
        <f>'all data'!B26</f>
        <v>67</v>
      </c>
      <c r="C31" s="21">
        <f>'all data'!D26</f>
        <v>10</v>
      </c>
      <c r="D31" s="22"/>
      <c r="E31" s="23"/>
      <c r="F31" s="24"/>
      <c r="G31" s="24"/>
      <c r="H31" s="25"/>
    </row>
    <row r="32" spans="1:8" ht="12" customHeight="1" x14ac:dyDescent="0.3">
      <c r="A32" s="7"/>
      <c r="B32" s="21">
        <f>'all data'!B27</f>
        <v>53</v>
      </c>
      <c r="C32" s="21">
        <f>'all data'!D27</f>
        <v>9</v>
      </c>
      <c r="D32" s="22"/>
      <c r="E32" s="23"/>
      <c r="F32" s="24"/>
      <c r="G32" s="24"/>
      <c r="H32" s="25"/>
    </row>
    <row r="33" spans="1:8" ht="12" customHeight="1" x14ac:dyDescent="0.3">
      <c r="A33" s="7"/>
      <c r="B33" s="21">
        <f>'all data'!B28</f>
        <v>66</v>
      </c>
      <c r="C33" s="21">
        <f>'all data'!D28</f>
        <v>10</v>
      </c>
      <c r="D33" s="22"/>
      <c r="E33" s="23"/>
      <c r="F33" s="24"/>
      <c r="G33" s="24"/>
      <c r="H33" s="25"/>
    </row>
    <row r="34" spans="1:8" ht="12" customHeight="1" x14ac:dyDescent="0.3">
      <c r="A34" s="7"/>
      <c r="B34" s="21">
        <f>'all data'!B29</f>
        <v>69</v>
      </c>
      <c r="C34" s="21">
        <f>'all data'!D29</f>
        <v>10</v>
      </c>
      <c r="D34" s="22"/>
      <c r="E34" s="23"/>
      <c r="F34" s="24"/>
      <c r="G34" s="24"/>
      <c r="H34" s="25"/>
    </row>
    <row r="35" spans="1:8" ht="12" customHeight="1" x14ac:dyDescent="0.3">
      <c r="A35" s="7"/>
      <c r="B35" s="21">
        <f>'all data'!B30</f>
        <v>68</v>
      </c>
      <c r="C35" s="21">
        <f>'all data'!D30</f>
        <v>10</v>
      </c>
      <c r="D35" s="22"/>
      <c r="E35" s="23"/>
      <c r="F35" s="24"/>
      <c r="G35" s="24"/>
      <c r="H35" s="25"/>
    </row>
    <row r="36" spans="1:8" ht="12" customHeight="1" x14ac:dyDescent="0.3">
      <c r="A36" s="7"/>
      <c r="B36" s="21">
        <f>'all data'!B31</f>
        <v>6</v>
      </c>
      <c r="C36" s="21">
        <f>'all data'!D31</f>
        <v>6</v>
      </c>
      <c r="D36" s="22"/>
      <c r="E36" s="23"/>
      <c r="F36" s="24"/>
      <c r="G36" s="24"/>
      <c r="H36" s="25"/>
    </row>
    <row r="37" spans="1:8" ht="12" customHeight="1" x14ac:dyDescent="0.3">
      <c r="A37" s="7"/>
      <c r="B37" s="21">
        <f>'all data'!B32</f>
        <v>45</v>
      </c>
      <c r="C37" s="21">
        <f>'all data'!D32</f>
        <v>8</v>
      </c>
      <c r="D37" s="22"/>
      <c r="E37" s="23"/>
      <c r="F37" s="24"/>
      <c r="G37" s="24"/>
      <c r="H37" s="25"/>
    </row>
    <row r="38" spans="1:8" ht="12" customHeight="1" x14ac:dyDescent="0.3">
      <c r="A38" s="7"/>
      <c r="B38" s="21">
        <f>'all data'!B33</f>
        <v>44</v>
      </c>
      <c r="C38" s="21">
        <f>'all data'!D33</f>
        <v>8</v>
      </c>
      <c r="D38" s="22"/>
      <c r="E38" s="23"/>
      <c r="F38" s="24"/>
      <c r="G38" s="24"/>
      <c r="H38" s="25"/>
    </row>
    <row r="39" spans="1:8" ht="12" customHeight="1" x14ac:dyDescent="0.3">
      <c r="A39" s="7"/>
      <c r="B39" s="21">
        <f>'all data'!B34</f>
        <v>59</v>
      </c>
      <c r="C39" s="21">
        <f>'all data'!D34</f>
        <v>10</v>
      </c>
      <c r="D39" s="22"/>
      <c r="E39" s="23"/>
      <c r="F39" s="24"/>
      <c r="G39" s="24"/>
      <c r="H39" s="25"/>
    </row>
    <row r="40" spans="1:8" ht="12" customHeight="1" x14ac:dyDescent="0.3">
      <c r="A40" s="7"/>
      <c r="B40" s="21">
        <f>'all data'!B35</f>
        <v>60</v>
      </c>
      <c r="C40" s="21">
        <f>'all data'!D35</f>
        <v>10</v>
      </c>
      <c r="D40" s="22"/>
      <c r="E40" s="23"/>
      <c r="F40" s="24"/>
      <c r="G40" s="24"/>
      <c r="H40" s="25"/>
    </row>
    <row r="41" spans="1:8" ht="12" customHeight="1" x14ac:dyDescent="0.3">
      <c r="A41" s="7"/>
      <c r="B41" s="21">
        <f>'all data'!B36</f>
        <v>57</v>
      </c>
      <c r="C41" s="21">
        <f>'all data'!D36</f>
        <v>10</v>
      </c>
      <c r="D41" s="22"/>
      <c r="E41" s="23"/>
      <c r="F41" s="24"/>
      <c r="G41" s="24"/>
      <c r="H41" s="25"/>
    </row>
    <row r="42" spans="1:8" ht="12" customHeight="1" x14ac:dyDescent="0.3">
      <c r="A42" s="7"/>
      <c r="B42" s="21">
        <f>'all data'!B37</f>
        <v>47</v>
      </c>
      <c r="C42" s="21">
        <f>'all data'!D37</f>
        <v>8</v>
      </c>
      <c r="D42" s="22"/>
      <c r="E42" s="23"/>
      <c r="F42" s="24"/>
      <c r="G42" s="24"/>
      <c r="H42" s="25"/>
    </row>
    <row r="43" spans="1:8" ht="12" customHeight="1" x14ac:dyDescent="0.3">
      <c r="A43" s="7"/>
      <c r="B43" s="21">
        <f>'all data'!B38</f>
        <v>58</v>
      </c>
      <c r="C43" s="21">
        <f>'all data'!D38</f>
        <v>10</v>
      </c>
      <c r="D43" s="22"/>
      <c r="E43" s="23"/>
      <c r="F43" s="24"/>
      <c r="G43" s="24"/>
      <c r="H43" s="25"/>
    </row>
    <row r="44" spans="1:8" ht="12" customHeight="1" x14ac:dyDescent="0.3">
      <c r="A44" s="7"/>
      <c r="B44" s="21">
        <f>'all data'!B39</f>
        <v>55</v>
      </c>
      <c r="C44" s="21">
        <f>'all data'!D39</f>
        <v>10</v>
      </c>
      <c r="D44" s="22"/>
      <c r="E44" s="23"/>
      <c r="F44" s="24"/>
      <c r="G44" s="24"/>
      <c r="H44" s="25"/>
    </row>
    <row r="45" spans="1:8" ht="12" customHeight="1" x14ac:dyDescent="0.3">
      <c r="A45" s="7"/>
      <c r="B45" s="21">
        <f>'all data'!B40</f>
        <v>54</v>
      </c>
      <c r="C45" s="21">
        <f>'all data'!D40</f>
        <v>10</v>
      </c>
      <c r="D45" s="22"/>
      <c r="E45" s="23"/>
      <c r="F45" s="24"/>
      <c r="G45" s="24"/>
      <c r="H45" s="25"/>
    </row>
    <row r="46" spans="1:8" ht="12" customHeight="1" x14ac:dyDescent="0.3">
      <c r="A46" s="7"/>
      <c r="B46" s="21">
        <f>'all data'!B41</f>
        <v>43</v>
      </c>
      <c r="C46" s="21">
        <f>'all data'!D41</f>
        <v>8</v>
      </c>
      <c r="D46" s="22"/>
      <c r="E46" s="23"/>
      <c r="F46" s="24"/>
      <c r="G46" s="24"/>
      <c r="H46" s="25"/>
    </row>
    <row r="47" spans="1:8" ht="12" customHeight="1" x14ac:dyDescent="0.3">
      <c r="A47" s="7"/>
      <c r="B47" s="21">
        <f>'all data'!B42</f>
        <v>56</v>
      </c>
      <c r="C47" s="21">
        <f>'all data'!D42</f>
        <v>10</v>
      </c>
      <c r="D47" s="22"/>
      <c r="E47" s="23"/>
      <c r="F47" s="24"/>
      <c r="G47" s="24"/>
      <c r="H47" s="25"/>
    </row>
    <row r="48" spans="1:8" ht="12" customHeight="1" x14ac:dyDescent="0.3">
      <c r="A48" s="7"/>
      <c r="B48" s="21">
        <f>'all data'!B43</f>
        <v>61</v>
      </c>
      <c r="C48" s="21">
        <f>'all data'!D43</f>
        <v>10</v>
      </c>
      <c r="D48" s="22"/>
      <c r="E48" s="23"/>
      <c r="F48" s="24"/>
      <c r="G48" s="24"/>
      <c r="H48" s="25"/>
    </row>
    <row r="49" spans="1:8" ht="12" customHeight="1" x14ac:dyDescent="0.3">
      <c r="A49" s="7"/>
      <c r="B49" s="21">
        <f>'all data'!B44</f>
        <v>63</v>
      </c>
      <c r="C49" s="21">
        <f>'all data'!D44</f>
        <v>10</v>
      </c>
      <c r="D49" s="22"/>
      <c r="E49" s="23"/>
      <c r="F49" s="24"/>
      <c r="G49" s="24"/>
      <c r="H49" s="25"/>
    </row>
    <row r="50" spans="1:8" ht="12" customHeight="1" x14ac:dyDescent="0.3">
      <c r="A50" s="7"/>
      <c r="B50" s="21">
        <f>'all data'!B45</f>
        <v>1</v>
      </c>
      <c r="C50" s="21">
        <f>'all data'!D45</f>
        <v>5</v>
      </c>
      <c r="D50" s="22"/>
      <c r="E50" s="23"/>
      <c r="F50" s="24"/>
      <c r="G50" s="24"/>
      <c r="H50" s="25"/>
    </row>
    <row r="51" spans="1:8" ht="12" customHeight="1" x14ac:dyDescent="0.3">
      <c r="A51" s="7"/>
      <c r="B51" s="21">
        <f>'all data'!B46</f>
        <v>14</v>
      </c>
      <c r="C51" s="21">
        <f>'all data'!D46</f>
        <v>6</v>
      </c>
      <c r="D51" s="22"/>
      <c r="E51" s="23"/>
      <c r="F51" s="24"/>
      <c r="G51" s="24"/>
      <c r="H51" s="25"/>
    </row>
    <row r="52" spans="1:8" ht="12" customHeight="1" x14ac:dyDescent="0.3">
      <c r="A52" s="7"/>
      <c r="B52" s="21">
        <f>'all data'!B47</f>
        <v>7</v>
      </c>
      <c r="C52" s="21">
        <f>'all data'!D47</f>
        <v>6</v>
      </c>
      <c r="D52" s="22"/>
      <c r="E52" s="23"/>
      <c r="F52" s="24"/>
      <c r="G52" s="24"/>
      <c r="H52" s="25"/>
    </row>
    <row r="53" spans="1:8" ht="12" customHeight="1" x14ac:dyDescent="0.3">
      <c r="A53" s="7"/>
      <c r="B53" s="21">
        <f>'all data'!B48</f>
        <v>37</v>
      </c>
      <c r="C53" s="21">
        <f>'all data'!D48</f>
        <v>7</v>
      </c>
      <c r="D53" s="22"/>
      <c r="E53" s="23"/>
      <c r="F53" s="24"/>
      <c r="G53" s="24"/>
      <c r="H53" s="25"/>
    </row>
    <row r="54" spans="1:8" ht="12" customHeight="1" x14ac:dyDescent="0.3">
      <c r="A54" s="7"/>
      <c r="B54" s="21">
        <f>'all data'!B49</f>
        <v>2</v>
      </c>
      <c r="C54" s="21">
        <f>'all data'!D49</f>
        <v>5</v>
      </c>
      <c r="D54" s="22"/>
      <c r="E54" s="23"/>
      <c r="F54" s="24"/>
      <c r="G54" s="24"/>
      <c r="H54" s="25"/>
    </row>
    <row r="55" spans="1:8" ht="12" customHeight="1" x14ac:dyDescent="0.3">
      <c r="A55" s="7"/>
      <c r="B55" s="21">
        <f>'all data'!B50</f>
        <v>41</v>
      </c>
      <c r="C55" s="21">
        <f>'all data'!D50</f>
        <v>7</v>
      </c>
      <c r="D55" s="22"/>
      <c r="E55" s="23"/>
      <c r="F55" s="24"/>
      <c r="G55" s="24"/>
      <c r="H55" s="25"/>
    </row>
    <row r="56" spans="1:8" ht="12" customHeight="1" x14ac:dyDescent="0.3">
      <c r="A56" s="7"/>
      <c r="B56" s="21">
        <f>'all data'!B51</f>
        <v>9</v>
      </c>
      <c r="C56" s="21">
        <f>'all data'!D51</f>
        <v>6</v>
      </c>
      <c r="D56" s="22"/>
      <c r="E56" s="23"/>
      <c r="F56" s="24"/>
      <c r="G56" s="24"/>
      <c r="H56" s="25"/>
    </row>
    <row r="57" spans="1:8" ht="21.6" thickBot="1" x14ac:dyDescent="0.45">
      <c r="A57" s="2"/>
      <c r="B57" s="3"/>
      <c r="C57" s="4" t="s">
        <v>119</v>
      </c>
      <c r="D57" s="3"/>
      <c r="E57" s="3"/>
      <c r="F57" s="2"/>
      <c r="G57" s="3"/>
      <c r="H57" s="3"/>
    </row>
    <row r="58" spans="1:8" ht="15" thickBot="1" x14ac:dyDescent="0.35">
      <c r="A58" s="6"/>
      <c r="B58" s="7" t="s">
        <v>120</v>
      </c>
      <c r="C58" s="8" t="str">
        <f>$C$2</f>
        <v>Sheepshead</v>
      </c>
      <c r="D58" s="9"/>
      <c r="E58" s="10" t="s">
        <v>121</v>
      </c>
      <c r="F58" s="11" t="str">
        <f>$F$2</f>
        <v>James</v>
      </c>
      <c r="G58" s="12"/>
      <c r="H58" s="13"/>
    </row>
    <row r="59" spans="1:8" ht="15" thickBot="1" x14ac:dyDescent="0.35">
      <c r="A59" s="6"/>
      <c r="B59" s="7" t="s">
        <v>122</v>
      </c>
      <c r="C59" s="8" t="str">
        <f>$C$3</f>
        <v>Otoliths VMRC 2012</v>
      </c>
      <c r="D59" s="12"/>
      <c r="E59" s="7" t="s">
        <v>124</v>
      </c>
      <c r="F59" s="14"/>
      <c r="G59" s="15"/>
      <c r="H59" s="13"/>
    </row>
    <row r="60" spans="1:8" ht="15" thickBot="1" x14ac:dyDescent="0.35">
      <c r="A60" s="6"/>
      <c r="B60" s="7" t="s">
        <v>125</v>
      </c>
      <c r="C60" s="8"/>
      <c r="D60" s="12"/>
      <c r="E60" s="6"/>
      <c r="F60" s="10"/>
      <c r="G60" s="16"/>
      <c r="H60" s="13"/>
    </row>
    <row r="61" spans="1:8" x14ac:dyDescent="0.3">
      <c r="A61" s="10"/>
      <c r="B61" s="17"/>
      <c r="C61" s="18"/>
      <c r="D61" s="18"/>
      <c r="E61" s="13"/>
      <c r="F61" s="10"/>
      <c r="G61" s="18"/>
      <c r="H61" s="13"/>
    </row>
    <row r="62" spans="1:8" x14ac:dyDescent="0.3">
      <c r="A62" s="19"/>
      <c r="B62" s="20" t="s">
        <v>126</v>
      </c>
      <c r="C62" s="20" t="s">
        <v>127</v>
      </c>
      <c r="D62" s="20" t="str">
        <f>$D$6</f>
        <v>Otoliths Age</v>
      </c>
      <c r="E62" s="37" t="s">
        <v>129</v>
      </c>
      <c r="F62" s="37"/>
      <c r="G62" s="37"/>
      <c r="H62" s="37"/>
    </row>
    <row r="63" spans="1:8" ht="12" customHeight="1" x14ac:dyDescent="0.3">
      <c r="A63" s="7"/>
      <c r="B63" s="21">
        <f>'all data'!B52</f>
        <v>38</v>
      </c>
      <c r="C63" s="21">
        <f>'all data'!D52</f>
        <v>7</v>
      </c>
      <c r="D63" s="22"/>
      <c r="E63" s="23"/>
      <c r="F63" s="24"/>
      <c r="G63" s="24"/>
      <c r="H63" s="25"/>
    </row>
    <row r="64" spans="1:8" ht="12" customHeight="1" x14ac:dyDescent="0.3">
      <c r="A64" s="7"/>
      <c r="B64" s="21">
        <f>'all data'!B53</f>
        <v>48</v>
      </c>
      <c r="C64" s="21">
        <f>'all data'!D53</f>
        <v>8</v>
      </c>
      <c r="D64" s="22"/>
      <c r="E64" s="23"/>
      <c r="F64" s="24"/>
      <c r="G64" s="24"/>
      <c r="H64" s="25"/>
    </row>
    <row r="65" spans="1:8" ht="12" customHeight="1" x14ac:dyDescent="0.3">
      <c r="A65" s="7"/>
      <c r="B65" s="21">
        <f>'all data'!B54</f>
        <v>42</v>
      </c>
      <c r="C65" s="21">
        <f>'all data'!D54</f>
        <v>8</v>
      </c>
      <c r="D65" s="22"/>
      <c r="E65" s="23"/>
      <c r="F65" s="24"/>
      <c r="G65" s="24"/>
      <c r="H65" s="25"/>
    </row>
    <row r="66" spans="1:8" ht="12" customHeight="1" x14ac:dyDescent="0.3">
      <c r="A66" s="7"/>
      <c r="B66" s="21">
        <f>'all data'!B55</f>
        <v>36</v>
      </c>
      <c r="C66" s="21">
        <f>'all data'!D55</f>
        <v>7</v>
      </c>
      <c r="D66" s="22"/>
      <c r="E66" s="23"/>
      <c r="F66" s="24"/>
      <c r="G66" s="24"/>
      <c r="H66" s="25"/>
    </row>
    <row r="67" spans="1:8" ht="12" customHeight="1" x14ac:dyDescent="0.3">
      <c r="A67" s="7"/>
      <c r="B67" s="21">
        <f>'all data'!B56</f>
        <v>35</v>
      </c>
      <c r="C67" s="21">
        <f>'all data'!D56</f>
        <v>7</v>
      </c>
      <c r="D67" s="22"/>
      <c r="E67" s="23"/>
      <c r="F67" s="24"/>
      <c r="G67" s="24"/>
      <c r="H67" s="25"/>
    </row>
    <row r="68" spans="1:8" ht="12" customHeight="1" x14ac:dyDescent="0.3">
      <c r="A68" s="7"/>
      <c r="B68" s="21">
        <f>'all data'!B57</f>
        <v>11</v>
      </c>
      <c r="C68" s="21">
        <f>'all data'!D57</f>
        <v>6</v>
      </c>
      <c r="D68" s="22"/>
      <c r="E68" s="23"/>
      <c r="F68" s="24"/>
      <c r="G68" s="24"/>
      <c r="H68" s="25"/>
    </row>
    <row r="69" spans="1:8" ht="12" customHeight="1" x14ac:dyDescent="0.3">
      <c r="A69" s="7"/>
      <c r="B69" s="21">
        <f>'all data'!B58</f>
        <v>19</v>
      </c>
      <c r="C69" s="21">
        <f>'all data'!D58</f>
        <v>7</v>
      </c>
      <c r="D69" s="22"/>
      <c r="E69" s="23"/>
      <c r="F69" s="24"/>
      <c r="G69" s="24"/>
      <c r="H69" s="25"/>
    </row>
    <row r="70" spans="1:8" ht="12" customHeight="1" x14ac:dyDescent="0.3">
      <c r="A70" s="7"/>
      <c r="B70" s="21">
        <f>'all data'!B59</f>
        <v>12</v>
      </c>
      <c r="C70" s="21">
        <f>'all data'!D59</f>
        <v>6</v>
      </c>
      <c r="D70" s="22"/>
      <c r="E70" s="23"/>
      <c r="F70" s="24"/>
      <c r="G70" s="24"/>
      <c r="H70" s="25"/>
    </row>
    <row r="71" spans="1:8" ht="12" customHeight="1" x14ac:dyDescent="0.3">
      <c r="A71" s="7"/>
      <c r="B71" s="21">
        <f>'all data'!B60</f>
        <v>51</v>
      </c>
      <c r="C71" s="21">
        <f>'all data'!D60</f>
        <v>9</v>
      </c>
      <c r="D71" s="22"/>
      <c r="E71" s="23"/>
      <c r="F71" s="24"/>
      <c r="G71" s="24"/>
      <c r="H71" s="25"/>
    </row>
    <row r="72" spans="1:8" ht="12" customHeight="1" x14ac:dyDescent="0.3">
      <c r="A72" s="7"/>
      <c r="B72" s="21">
        <f>'all data'!B61</f>
        <v>8</v>
      </c>
      <c r="C72" s="21">
        <f>'all data'!D61</f>
        <v>6</v>
      </c>
      <c r="D72" s="22"/>
      <c r="E72" s="23"/>
      <c r="F72" s="24"/>
      <c r="G72" s="24"/>
      <c r="H72" s="25"/>
    </row>
    <row r="73" spans="1:8" ht="12" customHeight="1" x14ac:dyDescent="0.3">
      <c r="A73" s="7"/>
      <c r="B73" s="21">
        <f>'all data'!B62</f>
        <v>10</v>
      </c>
      <c r="C73" s="21">
        <f>'all data'!D62</f>
        <v>6</v>
      </c>
      <c r="D73" s="22"/>
      <c r="E73" s="23"/>
      <c r="F73" s="24"/>
      <c r="G73" s="24"/>
      <c r="H73" s="25"/>
    </row>
    <row r="74" spans="1:8" ht="12" customHeight="1" x14ac:dyDescent="0.3">
      <c r="A74" s="7"/>
      <c r="B74" s="21">
        <f>'all data'!B63</f>
        <v>17</v>
      </c>
      <c r="C74" s="21">
        <f>'all data'!D63</f>
        <v>7</v>
      </c>
      <c r="D74" s="22"/>
      <c r="E74" s="23"/>
      <c r="F74" s="24"/>
      <c r="G74" s="24"/>
      <c r="H74" s="25"/>
    </row>
    <row r="75" spans="1:8" ht="12" customHeight="1" x14ac:dyDescent="0.3">
      <c r="A75" s="7"/>
      <c r="B75" s="21">
        <f>'all data'!B64</f>
        <v>39</v>
      </c>
      <c r="C75" s="21">
        <f>'all data'!D64</f>
        <v>7</v>
      </c>
      <c r="D75" s="22"/>
      <c r="E75" s="23"/>
      <c r="F75" s="24"/>
      <c r="G75" s="24"/>
      <c r="H75" s="25"/>
    </row>
    <row r="76" spans="1:8" ht="12" customHeight="1" x14ac:dyDescent="0.3">
      <c r="A76" s="7"/>
      <c r="B76" s="21">
        <f>'all data'!B65</f>
        <v>15</v>
      </c>
      <c r="C76" s="21">
        <f>'all data'!D65</f>
        <v>6</v>
      </c>
      <c r="D76" s="22"/>
      <c r="E76" s="23"/>
      <c r="F76" s="24"/>
      <c r="G76" s="24"/>
      <c r="H76" s="25"/>
    </row>
    <row r="77" spans="1:8" ht="12" customHeight="1" x14ac:dyDescent="0.3">
      <c r="A77" s="7"/>
      <c r="B77" s="21">
        <f>'all data'!B66</f>
        <v>13</v>
      </c>
      <c r="C77" s="21">
        <f>'all data'!D66</f>
        <v>6</v>
      </c>
      <c r="D77" s="22"/>
      <c r="E77" s="23"/>
      <c r="F77" s="24"/>
      <c r="G77" s="24"/>
      <c r="H77" s="25"/>
    </row>
    <row r="78" spans="1:8" ht="12" customHeight="1" x14ac:dyDescent="0.3">
      <c r="A78" s="7"/>
      <c r="B78" s="21">
        <f>'all data'!B67</f>
        <v>3</v>
      </c>
      <c r="C78" s="21">
        <f>'all data'!D67</f>
        <v>5</v>
      </c>
      <c r="D78" s="22"/>
      <c r="E78" s="23"/>
      <c r="F78" s="24"/>
      <c r="G78" s="24"/>
      <c r="H78" s="25"/>
    </row>
    <row r="79" spans="1:8" ht="12" customHeight="1" x14ac:dyDescent="0.3">
      <c r="A79" s="7"/>
      <c r="B79" s="21">
        <f>'all data'!B68</f>
        <v>4</v>
      </c>
      <c r="C79" s="21">
        <f>'all data'!D68</f>
        <v>5</v>
      </c>
      <c r="D79" s="22"/>
      <c r="E79" s="23"/>
      <c r="F79" s="24"/>
      <c r="G79" s="24"/>
      <c r="H79" s="25"/>
    </row>
    <row r="80" spans="1:8" ht="12" customHeight="1" x14ac:dyDescent="0.3">
      <c r="A80" s="7"/>
      <c r="B80" s="21">
        <f>'all data'!B69</f>
        <v>5</v>
      </c>
      <c r="C80" s="21">
        <f>'all data'!D69</f>
        <v>5</v>
      </c>
      <c r="D80" s="22"/>
      <c r="E80" s="23"/>
      <c r="F80" s="24"/>
      <c r="G80" s="24"/>
      <c r="H80" s="25"/>
    </row>
    <row r="81" spans="1:8" ht="12" customHeight="1" x14ac:dyDescent="0.3">
      <c r="A81" s="7"/>
      <c r="B81" s="21">
        <f>'all data'!B70</f>
        <v>16</v>
      </c>
      <c r="C81" s="21">
        <f>'all data'!D70</f>
        <v>6</v>
      </c>
      <c r="D81" s="22"/>
      <c r="E81" s="23"/>
      <c r="F81" s="24"/>
      <c r="G81" s="24"/>
      <c r="H81" s="25"/>
    </row>
    <row r="82" spans="1:8" ht="12" customHeight="1" x14ac:dyDescent="0.3">
      <c r="A82" s="7"/>
      <c r="B82" s="21"/>
      <c r="C82" s="21"/>
      <c r="D82" s="22"/>
      <c r="E82" s="23"/>
      <c r="F82" s="24"/>
      <c r="G82" s="24"/>
      <c r="H82" s="25"/>
    </row>
    <row r="83" spans="1:8" ht="12" customHeight="1" x14ac:dyDescent="0.3">
      <c r="A83" s="7"/>
      <c r="B83" s="21"/>
      <c r="C83" s="21"/>
      <c r="D83" s="22"/>
      <c r="E83" s="23"/>
      <c r="F83" s="24"/>
      <c r="G83" s="24"/>
      <c r="H83" s="25"/>
    </row>
    <row r="84" spans="1:8" ht="12" customHeight="1" x14ac:dyDescent="0.3">
      <c r="A84" s="7"/>
      <c r="B84" s="21"/>
      <c r="C84" s="21"/>
      <c r="D84" s="22"/>
      <c r="E84" s="23"/>
      <c r="F84" s="24"/>
      <c r="G84" s="24"/>
      <c r="H84" s="25"/>
    </row>
    <row r="85" spans="1:8" ht="12" customHeight="1" x14ac:dyDescent="0.3">
      <c r="A85" s="7"/>
      <c r="B85" s="21"/>
      <c r="C85" s="21"/>
      <c r="D85" s="22"/>
      <c r="E85" s="23"/>
      <c r="F85" s="24"/>
      <c r="G85" s="24"/>
      <c r="H85" s="25"/>
    </row>
    <row r="86" spans="1:8" ht="12" customHeight="1" x14ac:dyDescent="0.3">
      <c r="A86" s="7"/>
      <c r="B86" s="21"/>
      <c r="C86" s="21"/>
      <c r="D86" s="22"/>
      <c r="E86" s="23"/>
      <c r="F86" s="24"/>
      <c r="G86" s="24"/>
      <c r="H86" s="25"/>
    </row>
    <row r="87" spans="1:8" ht="12" customHeight="1" x14ac:dyDescent="0.3">
      <c r="A87" s="7"/>
      <c r="B87" s="21"/>
      <c r="C87" s="21"/>
      <c r="D87" s="22"/>
      <c r="E87" s="23"/>
      <c r="F87" s="24"/>
      <c r="G87" s="24"/>
      <c r="H87" s="25"/>
    </row>
    <row r="88" spans="1:8" ht="12" customHeight="1" x14ac:dyDescent="0.3">
      <c r="A88" s="7"/>
      <c r="B88" s="21"/>
      <c r="C88" s="21"/>
      <c r="D88" s="22"/>
      <c r="E88" s="23"/>
      <c r="F88" s="24"/>
      <c r="G88" s="24"/>
      <c r="H88" s="25"/>
    </row>
    <row r="89" spans="1:8" ht="12" customHeight="1" x14ac:dyDescent="0.3">
      <c r="A89" s="7"/>
      <c r="B89" s="21"/>
      <c r="C89" s="21"/>
      <c r="D89" s="22"/>
      <c r="E89" s="23"/>
      <c r="F89" s="24"/>
      <c r="G89" s="24"/>
      <c r="H89" s="25"/>
    </row>
    <row r="90" spans="1:8" ht="12" customHeight="1" x14ac:dyDescent="0.3">
      <c r="A90" s="7"/>
      <c r="B90" s="21"/>
      <c r="C90" s="21"/>
      <c r="D90" s="22"/>
      <c r="E90" s="23"/>
      <c r="F90" s="24"/>
      <c r="G90" s="24"/>
      <c r="H90" s="25"/>
    </row>
    <row r="91" spans="1:8" ht="12" customHeight="1" x14ac:dyDescent="0.3">
      <c r="A91" s="7"/>
      <c r="B91" s="21"/>
      <c r="C91" s="21"/>
      <c r="D91" s="22"/>
      <c r="E91" s="23"/>
      <c r="F91" s="24"/>
      <c r="G91" s="24"/>
      <c r="H91" s="25"/>
    </row>
    <row r="92" spans="1:8" ht="12" customHeight="1" x14ac:dyDescent="0.3">
      <c r="A92" s="7"/>
      <c r="B92" s="21"/>
      <c r="C92" s="21"/>
      <c r="D92" s="22"/>
      <c r="E92" s="23"/>
      <c r="F92" s="24"/>
      <c r="G92" s="24"/>
      <c r="H92" s="25"/>
    </row>
    <row r="93" spans="1:8" ht="12" customHeight="1" x14ac:dyDescent="0.3">
      <c r="A93" s="7"/>
      <c r="B93" s="21"/>
      <c r="C93" s="21"/>
      <c r="D93" s="22"/>
      <c r="E93" s="23"/>
      <c r="F93" s="24"/>
      <c r="G93" s="24"/>
      <c r="H93" s="25"/>
    </row>
    <row r="94" spans="1:8" ht="12" customHeight="1" x14ac:dyDescent="0.3">
      <c r="A94" s="7"/>
      <c r="B94" s="21"/>
      <c r="C94" s="21"/>
      <c r="D94" s="22"/>
      <c r="E94" s="23"/>
      <c r="F94" s="24"/>
      <c r="G94" s="24"/>
      <c r="H94" s="25"/>
    </row>
    <row r="95" spans="1:8" ht="12" customHeight="1" x14ac:dyDescent="0.3">
      <c r="A95" s="7"/>
      <c r="B95" s="21"/>
      <c r="C95" s="21"/>
      <c r="D95" s="22"/>
      <c r="E95" s="23"/>
      <c r="F95" s="24"/>
      <c r="G95" s="24"/>
      <c r="H95" s="25"/>
    </row>
    <row r="96" spans="1:8" ht="12" customHeight="1" x14ac:dyDescent="0.3">
      <c r="A96" s="7"/>
      <c r="B96" s="21"/>
      <c r="C96" s="21"/>
      <c r="D96" s="22"/>
      <c r="E96" s="23"/>
      <c r="F96" s="24"/>
      <c r="G96" s="24"/>
      <c r="H96" s="25"/>
    </row>
    <row r="97" spans="1:8" ht="12" customHeight="1" x14ac:dyDescent="0.3">
      <c r="A97" s="7"/>
      <c r="B97" s="21"/>
      <c r="C97" s="21"/>
      <c r="D97" s="22"/>
      <c r="E97" s="23"/>
      <c r="F97" s="24"/>
      <c r="G97" s="24"/>
      <c r="H97" s="25"/>
    </row>
    <row r="98" spans="1:8" ht="12" customHeight="1" x14ac:dyDescent="0.3">
      <c r="A98" s="7"/>
      <c r="B98" s="21"/>
      <c r="C98" s="21"/>
      <c r="D98" s="22"/>
      <c r="E98" s="23"/>
      <c r="F98" s="24"/>
      <c r="G98" s="24"/>
      <c r="H98" s="25"/>
    </row>
    <row r="99" spans="1:8" ht="12" customHeight="1" x14ac:dyDescent="0.3">
      <c r="A99" s="7"/>
      <c r="B99" s="21"/>
      <c r="C99" s="21"/>
      <c r="D99" s="22"/>
      <c r="E99" s="23"/>
      <c r="F99" s="24"/>
      <c r="G99" s="24"/>
      <c r="H99" s="25"/>
    </row>
    <row r="100" spans="1:8" ht="12" customHeight="1" x14ac:dyDescent="0.3">
      <c r="A100" s="7"/>
      <c r="B100" s="21"/>
      <c r="C100" s="21"/>
      <c r="D100" s="22"/>
      <c r="E100" s="23"/>
      <c r="F100" s="24"/>
      <c r="G100" s="24"/>
      <c r="H100" s="25"/>
    </row>
    <row r="101" spans="1:8" ht="12" customHeight="1" x14ac:dyDescent="0.3">
      <c r="A101" s="7"/>
      <c r="B101" s="21"/>
      <c r="C101" s="21"/>
      <c r="D101" s="22"/>
      <c r="E101" s="23"/>
      <c r="F101" s="24"/>
      <c r="G101" s="24"/>
      <c r="H101" s="25"/>
    </row>
    <row r="102" spans="1:8" ht="12" customHeight="1" x14ac:dyDescent="0.3">
      <c r="A102" s="7"/>
      <c r="B102" s="21"/>
      <c r="C102" s="21"/>
      <c r="D102" s="22"/>
      <c r="E102" s="23"/>
      <c r="F102" s="24"/>
      <c r="G102" s="24"/>
      <c r="H102" s="25"/>
    </row>
    <row r="103" spans="1:8" ht="12" customHeight="1" x14ac:dyDescent="0.3">
      <c r="A103" s="7"/>
      <c r="B103" s="21"/>
      <c r="C103" s="21"/>
      <c r="D103" s="22"/>
      <c r="E103" s="23"/>
      <c r="F103" s="24"/>
      <c r="G103" s="24"/>
      <c r="H103" s="25"/>
    </row>
    <row r="104" spans="1:8" ht="12" customHeight="1" x14ac:dyDescent="0.3">
      <c r="A104" s="7"/>
      <c r="B104" s="21"/>
      <c r="C104" s="21"/>
      <c r="D104" s="22"/>
      <c r="E104" s="23"/>
      <c r="F104" s="24"/>
      <c r="G104" s="24"/>
      <c r="H104" s="25"/>
    </row>
    <row r="105" spans="1:8" ht="12" customHeight="1" x14ac:dyDescent="0.3">
      <c r="A105" s="7"/>
      <c r="B105" s="21"/>
      <c r="C105" s="21"/>
      <c r="D105" s="22"/>
      <c r="E105" s="23"/>
      <c r="F105" s="24"/>
      <c r="G105" s="24"/>
      <c r="H105" s="25"/>
    </row>
    <row r="106" spans="1:8" ht="12" customHeight="1" x14ac:dyDescent="0.3">
      <c r="A106" s="7"/>
      <c r="B106" s="21"/>
      <c r="C106" s="21"/>
      <c r="D106" s="22"/>
      <c r="E106" s="23"/>
      <c r="F106" s="24"/>
      <c r="G106" s="24"/>
      <c r="H106" s="25"/>
    </row>
    <row r="107" spans="1:8" ht="12" customHeight="1" x14ac:dyDescent="0.3">
      <c r="A107" s="7"/>
      <c r="B107" s="21"/>
      <c r="C107" s="21"/>
      <c r="D107" s="22"/>
      <c r="E107" s="23"/>
      <c r="F107" s="24"/>
      <c r="G107" s="24"/>
      <c r="H107" s="25"/>
    </row>
    <row r="108" spans="1:8" ht="12" customHeight="1" x14ac:dyDescent="0.3">
      <c r="A108" s="7"/>
      <c r="B108" s="21"/>
      <c r="C108" s="21"/>
      <c r="D108" s="22"/>
      <c r="E108" s="23"/>
      <c r="F108" s="24"/>
      <c r="G108" s="24"/>
      <c r="H108" s="25"/>
    </row>
    <row r="109" spans="1:8" ht="12" customHeight="1" x14ac:dyDescent="0.3">
      <c r="A109" s="7"/>
      <c r="B109" s="21"/>
      <c r="C109" s="21"/>
      <c r="D109" s="22"/>
      <c r="E109" s="23"/>
      <c r="F109" s="24"/>
      <c r="G109" s="24"/>
      <c r="H109" s="25"/>
    </row>
    <row r="110" spans="1:8" ht="12" customHeight="1" x14ac:dyDescent="0.3">
      <c r="A110" s="7"/>
      <c r="B110" s="21"/>
      <c r="C110" s="21"/>
      <c r="D110" s="22"/>
      <c r="E110" s="23"/>
      <c r="F110" s="24"/>
      <c r="G110" s="24"/>
      <c r="H110" s="25"/>
    </row>
    <row r="111" spans="1:8" ht="12" customHeight="1" x14ac:dyDescent="0.3">
      <c r="A111" s="7"/>
      <c r="B111" s="21"/>
      <c r="C111" s="21"/>
      <c r="D111" s="22"/>
      <c r="E111" s="23"/>
      <c r="F111" s="24"/>
      <c r="G111" s="24"/>
      <c r="H111" s="25"/>
    </row>
    <row r="112" spans="1:8" ht="12" customHeight="1" x14ac:dyDescent="0.3">
      <c r="A112" s="7"/>
      <c r="B112" s="21"/>
      <c r="C112" s="21"/>
      <c r="D112" s="22"/>
      <c r="E112" s="23"/>
      <c r="F112" s="24"/>
      <c r="G112" s="24"/>
      <c r="H112" s="25"/>
    </row>
    <row r="113" spans="1:8" ht="21.6" thickBot="1" x14ac:dyDescent="0.45">
      <c r="A113" s="2"/>
      <c r="B113" s="3"/>
      <c r="C113" s="4" t="s">
        <v>119</v>
      </c>
      <c r="D113" s="3"/>
      <c r="E113" s="3"/>
      <c r="F113" s="2"/>
      <c r="G113" s="3"/>
      <c r="H113" s="3"/>
    </row>
    <row r="114" spans="1:8" ht="15" thickBot="1" x14ac:dyDescent="0.35">
      <c r="A114" s="6"/>
      <c r="B114" s="7" t="s">
        <v>120</v>
      </c>
      <c r="C114" s="8" t="str">
        <f>$C$2</f>
        <v>Sheepshead</v>
      </c>
      <c r="D114" s="9"/>
      <c r="E114" s="10" t="s">
        <v>121</v>
      </c>
      <c r="F114" s="11" t="str">
        <f>$F$2</f>
        <v>James</v>
      </c>
      <c r="G114" s="12"/>
      <c r="H114" s="13"/>
    </row>
    <row r="115" spans="1:8" ht="15" thickBot="1" x14ac:dyDescent="0.35">
      <c r="A115" s="6"/>
      <c r="B115" s="7" t="s">
        <v>122</v>
      </c>
      <c r="C115" s="8" t="str">
        <f>$C$3</f>
        <v>Otoliths VMRC 2012</v>
      </c>
      <c r="D115" s="12"/>
      <c r="E115" s="7" t="s">
        <v>124</v>
      </c>
      <c r="F115" s="14"/>
      <c r="G115" s="15"/>
      <c r="H115" s="13"/>
    </row>
    <row r="116" spans="1:8" ht="15" thickBot="1" x14ac:dyDescent="0.35">
      <c r="A116" s="6"/>
      <c r="B116" s="7" t="s">
        <v>125</v>
      </c>
      <c r="C116" s="8"/>
      <c r="D116" s="12"/>
      <c r="E116" s="6"/>
      <c r="F116" s="10"/>
      <c r="G116" s="16"/>
      <c r="H116" s="13"/>
    </row>
    <row r="117" spans="1:8" x14ac:dyDescent="0.3">
      <c r="A117" s="10"/>
      <c r="B117" s="17"/>
      <c r="C117" s="18"/>
      <c r="D117" s="18"/>
      <c r="E117" s="13"/>
      <c r="F117" s="10"/>
      <c r="G117" s="18"/>
      <c r="H117" s="13"/>
    </row>
    <row r="118" spans="1:8" x14ac:dyDescent="0.3">
      <c r="A118" s="19"/>
      <c r="B118" s="20" t="s">
        <v>126</v>
      </c>
      <c r="C118" s="20" t="s">
        <v>127</v>
      </c>
      <c r="D118" s="20" t="str">
        <f>$D$6</f>
        <v>Otoliths Age</v>
      </c>
      <c r="E118" s="37" t="s">
        <v>129</v>
      </c>
      <c r="F118" s="37"/>
      <c r="G118" s="37"/>
      <c r="H118" s="37"/>
    </row>
    <row r="119" spans="1:8" ht="12" customHeight="1" x14ac:dyDescent="0.3">
      <c r="A119" s="7"/>
      <c r="B119" s="21">
        <f>'[1]all data'!B102</f>
        <v>104</v>
      </c>
      <c r="C119" s="21">
        <f>'[1]all data'!D102</f>
        <v>5</v>
      </c>
      <c r="D119" s="22"/>
      <c r="E119" s="23"/>
      <c r="F119" s="24"/>
      <c r="G119" s="24"/>
      <c r="H119" s="25"/>
    </row>
    <row r="120" spans="1:8" ht="12" customHeight="1" x14ac:dyDescent="0.3">
      <c r="A120" s="7"/>
      <c r="B120" s="21">
        <f>'[1]all data'!B103</f>
        <v>105</v>
      </c>
      <c r="C120" s="21">
        <f>'[1]all data'!D103</f>
        <v>5</v>
      </c>
      <c r="D120" s="22"/>
      <c r="E120" s="23"/>
      <c r="F120" s="24"/>
      <c r="G120" s="24"/>
      <c r="H120" s="25"/>
    </row>
    <row r="121" spans="1:8" ht="12" customHeight="1" x14ac:dyDescent="0.3">
      <c r="A121" s="7"/>
      <c r="B121" s="21">
        <f>'[1]all data'!B104</f>
        <v>106</v>
      </c>
      <c r="C121" s="21">
        <f>'[1]all data'!D104</f>
        <v>5</v>
      </c>
      <c r="D121" s="22"/>
      <c r="E121" s="23"/>
      <c r="F121" s="24"/>
      <c r="G121" s="24"/>
      <c r="H121" s="25"/>
    </row>
    <row r="122" spans="1:8" ht="12" customHeight="1" x14ac:dyDescent="0.3">
      <c r="A122" s="7"/>
      <c r="B122" s="21">
        <f>'[1]all data'!B105</f>
        <v>107</v>
      </c>
      <c r="C122" s="21">
        <f>'[1]all data'!D105</f>
        <v>5</v>
      </c>
      <c r="D122" s="22"/>
      <c r="E122" s="23"/>
      <c r="F122" s="24"/>
      <c r="G122" s="24"/>
      <c r="H122" s="25"/>
    </row>
    <row r="123" spans="1:8" ht="12" customHeight="1" x14ac:dyDescent="0.3">
      <c r="A123" s="7"/>
      <c r="B123" s="21">
        <f>'[1]all data'!B106</f>
        <v>108</v>
      </c>
      <c r="C123" s="21">
        <f>'[1]all data'!D106</f>
        <v>5</v>
      </c>
      <c r="D123" s="22"/>
      <c r="E123" s="23"/>
      <c r="F123" s="24"/>
      <c r="G123" s="24"/>
      <c r="H123" s="25"/>
    </row>
    <row r="124" spans="1:8" ht="12" customHeight="1" x14ac:dyDescent="0.3">
      <c r="A124" s="7"/>
      <c r="B124" s="21">
        <f>'[1]all data'!B107</f>
        <v>109</v>
      </c>
      <c r="C124" s="21">
        <f>'[1]all data'!D107</f>
        <v>5</v>
      </c>
      <c r="D124" s="22"/>
      <c r="E124" s="23"/>
      <c r="F124" s="24"/>
      <c r="G124" s="24"/>
      <c r="H124" s="25"/>
    </row>
    <row r="125" spans="1:8" ht="12" customHeight="1" x14ac:dyDescent="0.3">
      <c r="A125" s="7"/>
      <c r="B125" s="21">
        <f>'[1]all data'!B108</f>
        <v>110</v>
      </c>
      <c r="C125" s="21">
        <f>'[1]all data'!D108</f>
        <v>5</v>
      </c>
      <c r="D125" s="22"/>
      <c r="E125" s="23"/>
      <c r="F125" s="24"/>
      <c r="G125" s="24"/>
      <c r="H125" s="25"/>
    </row>
    <row r="126" spans="1:8" ht="12" customHeight="1" x14ac:dyDescent="0.3">
      <c r="A126" s="7"/>
      <c r="B126" s="21">
        <f>'[1]all data'!B109</f>
        <v>111</v>
      </c>
      <c r="C126" s="21">
        <f>'[1]all data'!D109</f>
        <v>5</v>
      </c>
      <c r="D126" s="22"/>
      <c r="E126" s="23"/>
      <c r="F126" s="24"/>
      <c r="G126" s="24"/>
      <c r="H126" s="25"/>
    </row>
    <row r="127" spans="1:8" ht="12" customHeight="1" x14ac:dyDescent="0.3">
      <c r="A127" s="7"/>
      <c r="B127" s="21">
        <f>'[1]all data'!B110</f>
        <v>113</v>
      </c>
      <c r="C127" s="21">
        <f>'[1]all data'!D110</f>
        <v>5</v>
      </c>
      <c r="D127" s="22"/>
      <c r="E127" s="23"/>
      <c r="F127" s="24"/>
      <c r="G127" s="24"/>
      <c r="H127" s="25"/>
    </row>
    <row r="128" spans="1:8" ht="12" customHeight="1" x14ac:dyDescent="0.3">
      <c r="A128" s="7"/>
      <c r="B128" s="21">
        <f>'[1]all data'!B111</f>
        <v>115</v>
      </c>
      <c r="C128" s="21">
        <f>'[1]all data'!D111</f>
        <v>5</v>
      </c>
      <c r="D128" s="22"/>
      <c r="E128" s="23"/>
      <c r="F128" s="24"/>
      <c r="G128" s="24"/>
      <c r="H128" s="25"/>
    </row>
    <row r="129" spans="1:8" ht="12" customHeight="1" x14ac:dyDescent="0.3">
      <c r="A129" s="7"/>
      <c r="B129" s="21">
        <f>'[1]all data'!B112</f>
        <v>117</v>
      </c>
      <c r="C129" s="21">
        <f>'[1]all data'!D112</f>
        <v>5</v>
      </c>
      <c r="D129" s="22"/>
      <c r="E129" s="23"/>
      <c r="F129" s="24"/>
      <c r="G129" s="24"/>
      <c r="H129" s="25"/>
    </row>
    <row r="130" spans="1:8" ht="12" customHeight="1" x14ac:dyDescent="0.3">
      <c r="A130" s="7"/>
      <c r="B130" s="21">
        <f>'[1]all data'!B113</f>
        <v>118</v>
      </c>
      <c r="C130" s="21">
        <f>'[1]all data'!D113</f>
        <v>5</v>
      </c>
      <c r="D130" s="22"/>
      <c r="E130" s="23"/>
      <c r="F130" s="24"/>
      <c r="G130" s="24"/>
      <c r="H130" s="25"/>
    </row>
    <row r="131" spans="1:8" ht="12" customHeight="1" x14ac:dyDescent="0.3">
      <c r="A131" s="7"/>
      <c r="B131" s="21">
        <f>'[1]all data'!B114</f>
        <v>119</v>
      </c>
      <c r="C131" s="21">
        <f>'[1]all data'!D114</f>
        <v>5</v>
      </c>
      <c r="D131" s="22"/>
      <c r="E131" s="23"/>
      <c r="F131" s="24"/>
      <c r="G131" s="24"/>
      <c r="H131" s="25"/>
    </row>
    <row r="132" spans="1:8" ht="12" customHeight="1" x14ac:dyDescent="0.3">
      <c r="A132" s="7"/>
      <c r="B132" s="21">
        <f>'[1]all data'!B115</f>
        <v>120</v>
      </c>
      <c r="C132" s="21">
        <f>'[1]all data'!D115</f>
        <v>5</v>
      </c>
      <c r="D132" s="22"/>
      <c r="E132" s="23"/>
      <c r="F132" s="24"/>
      <c r="G132" s="24"/>
      <c r="H132" s="25"/>
    </row>
    <row r="133" spans="1:8" ht="12" customHeight="1" x14ac:dyDescent="0.3">
      <c r="A133" s="7"/>
      <c r="B133" s="21">
        <f>'[1]all data'!B116</f>
        <v>121</v>
      </c>
      <c r="C133" s="21">
        <f>'[1]all data'!D116</f>
        <v>5</v>
      </c>
      <c r="D133" s="22"/>
      <c r="E133" s="23"/>
      <c r="F133" s="24"/>
      <c r="G133" s="24"/>
      <c r="H133" s="25"/>
    </row>
    <row r="134" spans="1:8" ht="12" customHeight="1" x14ac:dyDescent="0.3">
      <c r="A134" s="7"/>
      <c r="B134" s="21">
        <f>'[1]all data'!B117</f>
        <v>122</v>
      </c>
      <c r="C134" s="21">
        <f>'[1]all data'!D117</f>
        <v>6</v>
      </c>
      <c r="D134" s="22"/>
      <c r="E134" s="23"/>
      <c r="F134" s="24"/>
      <c r="G134" s="24"/>
      <c r="H134" s="25"/>
    </row>
    <row r="135" spans="1:8" ht="12" customHeight="1" x14ac:dyDescent="0.3">
      <c r="A135" s="7"/>
      <c r="B135" s="21">
        <f>'[1]all data'!B118</f>
        <v>123</v>
      </c>
      <c r="C135" s="21">
        <f>'[1]all data'!D118</f>
        <v>6</v>
      </c>
      <c r="D135" s="22"/>
      <c r="E135" s="23"/>
      <c r="F135" s="24"/>
      <c r="G135" s="24"/>
      <c r="H135" s="25"/>
    </row>
    <row r="136" spans="1:8" ht="12" customHeight="1" x14ac:dyDescent="0.3">
      <c r="A136" s="7"/>
      <c r="B136" s="21">
        <f>'[1]all data'!B119</f>
        <v>124</v>
      </c>
      <c r="C136" s="21">
        <f>'[1]all data'!D119</f>
        <v>6</v>
      </c>
      <c r="D136" s="22"/>
      <c r="E136" s="23"/>
      <c r="F136" s="24"/>
      <c r="G136" s="24"/>
      <c r="H136" s="25"/>
    </row>
    <row r="137" spans="1:8" ht="12" customHeight="1" x14ac:dyDescent="0.3">
      <c r="A137" s="7"/>
      <c r="B137" s="21">
        <f>'[1]all data'!B120</f>
        <v>126</v>
      </c>
      <c r="C137" s="21">
        <f>'[1]all data'!D120</f>
        <v>6</v>
      </c>
      <c r="D137" s="22"/>
      <c r="E137" s="23"/>
      <c r="F137" s="24"/>
      <c r="G137" s="24"/>
      <c r="H137" s="25"/>
    </row>
    <row r="138" spans="1:8" ht="12" customHeight="1" x14ac:dyDescent="0.3">
      <c r="A138" s="7"/>
      <c r="B138" s="21">
        <f>'[1]all data'!B121</f>
        <v>128</v>
      </c>
      <c r="C138" s="21">
        <f>'[1]all data'!D121</f>
        <v>6</v>
      </c>
      <c r="D138" s="22"/>
      <c r="E138" s="23"/>
      <c r="F138" s="24"/>
      <c r="G138" s="24"/>
      <c r="H138" s="25"/>
    </row>
    <row r="139" spans="1:8" ht="12" customHeight="1" x14ac:dyDescent="0.3">
      <c r="A139" s="7"/>
      <c r="B139" s="21">
        <f>'[1]all data'!B122</f>
        <v>129</v>
      </c>
      <c r="C139" s="21">
        <f>'[1]all data'!D122</f>
        <v>6</v>
      </c>
      <c r="D139" s="22"/>
      <c r="E139" s="23"/>
      <c r="F139" s="24"/>
      <c r="G139" s="24"/>
      <c r="H139" s="25"/>
    </row>
    <row r="140" spans="1:8" ht="12" customHeight="1" x14ac:dyDescent="0.3">
      <c r="A140" s="7"/>
      <c r="B140" s="21">
        <f>'[1]all data'!B123</f>
        <v>131</v>
      </c>
      <c r="C140" s="21">
        <f>'[1]all data'!D123</f>
        <v>6</v>
      </c>
      <c r="D140" s="22"/>
      <c r="E140" s="23"/>
      <c r="F140" s="24"/>
      <c r="G140" s="24"/>
      <c r="H140" s="25"/>
    </row>
    <row r="141" spans="1:8" ht="12" customHeight="1" x14ac:dyDescent="0.3">
      <c r="A141" s="7"/>
      <c r="B141" s="21">
        <f>'[1]all data'!B124</f>
        <v>137</v>
      </c>
      <c r="C141" s="21">
        <f>'[1]all data'!D124</f>
        <v>6</v>
      </c>
      <c r="D141" s="22"/>
      <c r="E141" s="23"/>
      <c r="F141" s="24"/>
      <c r="G141" s="24"/>
      <c r="H141" s="25"/>
    </row>
    <row r="142" spans="1:8" ht="12" customHeight="1" x14ac:dyDescent="0.3">
      <c r="A142" s="7"/>
      <c r="B142" s="21">
        <f>'[1]all data'!B125</f>
        <v>138</v>
      </c>
      <c r="C142" s="21">
        <f>'[1]all data'!D125</f>
        <v>6</v>
      </c>
      <c r="D142" s="22"/>
      <c r="E142" s="23"/>
      <c r="F142" s="24"/>
      <c r="G142" s="24"/>
      <c r="H142" s="25"/>
    </row>
    <row r="143" spans="1:8" ht="12" customHeight="1" x14ac:dyDescent="0.3">
      <c r="A143" s="7"/>
      <c r="B143" s="21">
        <f>'[1]all data'!B126</f>
        <v>141</v>
      </c>
      <c r="C143" s="21">
        <f>'[1]all data'!D126</f>
        <v>6</v>
      </c>
      <c r="D143" s="22"/>
      <c r="E143" s="23"/>
      <c r="F143" s="24"/>
      <c r="G143" s="24"/>
      <c r="H143" s="25"/>
    </row>
    <row r="144" spans="1:8" ht="12" customHeight="1" x14ac:dyDescent="0.3">
      <c r="A144" s="7"/>
      <c r="B144" s="21">
        <f>'[1]all data'!B127</f>
        <v>142</v>
      </c>
      <c r="C144" s="21">
        <f>'[1]all data'!D127</f>
        <v>6</v>
      </c>
      <c r="D144" s="22"/>
      <c r="E144" s="23"/>
      <c r="F144" s="24"/>
      <c r="G144" s="24"/>
      <c r="H144" s="25"/>
    </row>
    <row r="145" spans="1:8" ht="12" customHeight="1" x14ac:dyDescent="0.3">
      <c r="A145" s="7"/>
      <c r="B145" s="21">
        <f>'[1]all data'!B128</f>
        <v>143</v>
      </c>
      <c r="C145" s="21">
        <f>'[1]all data'!D128</f>
        <v>6</v>
      </c>
      <c r="D145" s="22"/>
      <c r="E145" s="23"/>
      <c r="F145" s="24"/>
      <c r="G145" s="24"/>
      <c r="H145" s="25"/>
    </row>
    <row r="146" spans="1:8" ht="12" customHeight="1" x14ac:dyDescent="0.3">
      <c r="A146" s="7"/>
      <c r="B146" s="21">
        <f>'[1]all data'!B129</f>
        <v>144</v>
      </c>
      <c r="C146" s="21">
        <f>'[1]all data'!D129</f>
        <v>6</v>
      </c>
      <c r="D146" s="22"/>
      <c r="E146" s="23"/>
      <c r="F146" s="24"/>
      <c r="G146" s="24"/>
      <c r="H146" s="25"/>
    </row>
    <row r="147" spans="1:8" ht="12" customHeight="1" x14ac:dyDescent="0.3">
      <c r="A147" s="7"/>
      <c r="B147" s="21">
        <f>'[1]all data'!B130</f>
        <v>145</v>
      </c>
      <c r="C147" s="21">
        <f>'[1]all data'!D130</f>
        <v>6</v>
      </c>
      <c r="D147" s="22"/>
      <c r="E147" s="23"/>
      <c r="F147" s="24"/>
      <c r="G147" s="24"/>
      <c r="H147" s="25"/>
    </row>
    <row r="148" spans="1:8" ht="12" customHeight="1" x14ac:dyDescent="0.3">
      <c r="A148" s="7"/>
      <c r="B148" s="21">
        <f>'[1]all data'!B131</f>
        <v>146</v>
      </c>
      <c r="C148" s="21">
        <f>'[1]all data'!D131</f>
        <v>6</v>
      </c>
      <c r="D148" s="22"/>
      <c r="E148" s="23"/>
      <c r="F148" s="24"/>
      <c r="G148" s="24"/>
      <c r="H148" s="25"/>
    </row>
    <row r="149" spans="1:8" ht="12" customHeight="1" x14ac:dyDescent="0.3">
      <c r="A149" s="7"/>
      <c r="B149" s="21">
        <f>'[1]all data'!B132</f>
        <v>148</v>
      </c>
      <c r="C149" s="21">
        <f>'[1]all data'!D132</f>
        <v>6</v>
      </c>
      <c r="D149" s="22"/>
      <c r="E149" s="23"/>
      <c r="F149" s="24"/>
      <c r="G149" s="24"/>
      <c r="H149" s="25"/>
    </row>
    <row r="150" spans="1:8" ht="12" customHeight="1" x14ac:dyDescent="0.3">
      <c r="A150" s="7"/>
      <c r="B150" s="21">
        <f>'[1]all data'!B133</f>
        <v>149</v>
      </c>
      <c r="C150" s="21">
        <f>'[1]all data'!D133</f>
        <v>6</v>
      </c>
      <c r="D150" s="22"/>
      <c r="E150" s="23"/>
      <c r="F150" s="24"/>
      <c r="G150" s="24"/>
      <c r="H150" s="25"/>
    </row>
    <row r="151" spans="1:8" ht="12" customHeight="1" x14ac:dyDescent="0.3">
      <c r="A151" s="7"/>
      <c r="B151" s="21">
        <f>'[1]all data'!B134</f>
        <v>150</v>
      </c>
      <c r="C151" s="21">
        <f>'[1]all data'!D134</f>
        <v>6</v>
      </c>
      <c r="D151" s="22"/>
      <c r="E151" s="23"/>
      <c r="F151" s="24"/>
      <c r="G151" s="24"/>
      <c r="H151" s="25"/>
    </row>
    <row r="152" spans="1:8" ht="12" customHeight="1" x14ac:dyDescent="0.3">
      <c r="A152" s="7"/>
      <c r="B152" s="21">
        <f>'[1]all data'!B135</f>
        <v>151</v>
      </c>
      <c r="C152" s="21">
        <f>'[1]all data'!D135</f>
        <v>6</v>
      </c>
      <c r="D152" s="22"/>
      <c r="E152" s="23"/>
      <c r="F152" s="24"/>
      <c r="G152" s="24"/>
      <c r="H152" s="25"/>
    </row>
    <row r="153" spans="1:8" ht="12" customHeight="1" x14ac:dyDescent="0.3">
      <c r="A153" s="7"/>
      <c r="B153" s="21">
        <f>'[1]all data'!B136</f>
        <v>152</v>
      </c>
      <c r="C153" s="21">
        <f>'[1]all data'!D136</f>
        <v>6</v>
      </c>
      <c r="D153" s="22"/>
      <c r="E153" s="23"/>
      <c r="F153" s="24"/>
      <c r="G153" s="24"/>
      <c r="H153" s="25"/>
    </row>
    <row r="154" spans="1:8" ht="12" customHeight="1" x14ac:dyDescent="0.3">
      <c r="A154" s="7"/>
      <c r="B154" s="21">
        <f>'[1]all data'!B137</f>
        <v>153</v>
      </c>
      <c r="C154" s="21">
        <f>'[1]all data'!D137</f>
        <v>6</v>
      </c>
      <c r="D154" s="22"/>
      <c r="E154" s="23"/>
      <c r="F154" s="24"/>
      <c r="G154" s="24"/>
      <c r="H154" s="25"/>
    </row>
    <row r="155" spans="1:8" ht="12" customHeight="1" x14ac:dyDescent="0.3">
      <c r="A155" s="7"/>
      <c r="B155" s="21">
        <f>'[1]all data'!B138</f>
        <v>154</v>
      </c>
      <c r="C155" s="21">
        <f>'[1]all data'!D138</f>
        <v>6</v>
      </c>
      <c r="D155" s="22"/>
      <c r="E155" s="23"/>
      <c r="F155" s="24"/>
      <c r="G155" s="24"/>
      <c r="H155" s="25"/>
    </row>
    <row r="156" spans="1:8" ht="12" customHeight="1" x14ac:dyDescent="0.3">
      <c r="A156" s="7"/>
      <c r="B156" s="21">
        <f>'[1]all data'!B139</f>
        <v>155</v>
      </c>
      <c r="C156" s="21">
        <f>'[1]all data'!D139</f>
        <v>6</v>
      </c>
      <c r="D156" s="22"/>
      <c r="E156" s="23"/>
      <c r="F156" s="24"/>
      <c r="G156" s="24"/>
      <c r="H156" s="25"/>
    </row>
    <row r="157" spans="1:8" ht="12" customHeight="1" x14ac:dyDescent="0.3">
      <c r="A157" s="7"/>
      <c r="B157" s="21">
        <f>'[1]all data'!B140</f>
        <v>156</v>
      </c>
      <c r="C157" s="21">
        <f>'[1]all data'!D140</f>
        <v>6</v>
      </c>
      <c r="D157" s="22"/>
      <c r="E157" s="23"/>
      <c r="F157" s="24"/>
      <c r="G157" s="24"/>
      <c r="H157" s="25"/>
    </row>
    <row r="158" spans="1:8" ht="12" customHeight="1" x14ac:dyDescent="0.3">
      <c r="A158" s="7"/>
      <c r="B158" s="21">
        <f>'[1]all data'!B141</f>
        <v>158</v>
      </c>
      <c r="C158" s="21">
        <f>'[1]all data'!D141</f>
        <v>6</v>
      </c>
      <c r="D158" s="22"/>
      <c r="E158" s="23"/>
      <c r="F158" s="24"/>
      <c r="G158" s="24"/>
      <c r="H158" s="25"/>
    </row>
    <row r="159" spans="1:8" ht="12" customHeight="1" x14ac:dyDescent="0.3">
      <c r="A159" s="7"/>
      <c r="B159" s="21">
        <f>'[1]all data'!B142</f>
        <v>160</v>
      </c>
      <c r="C159" s="21">
        <f>'[1]all data'!D142</f>
        <v>6</v>
      </c>
      <c r="D159" s="22"/>
      <c r="E159" s="23"/>
      <c r="F159" s="24"/>
      <c r="G159" s="24"/>
      <c r="H159" s="25"/>
    </row>
    <row r="160" spans="1:8" ht="12" customHeight="1" x14ac:dyDescent="0.3">
      <c r="A160" s="7"/>
      <c r="B160" s="21">
        <f>'[1]all data'!B143</f>
        <v>161</v>
      </c>
      <c r="C160" s="21">
        <f>'[1]all data'!D143</f>
        <v>6</v>
      </c>
      <c r="D160" s="22"/>
      <c r="E160" s="23"/>
      <c r="F160" s="24"/>
      <c r="G160" s="24"/>
      <c r="H160" s="25"/>
    </row>
    <row r="161" spans="1:8" ht="12" customHeight="1" x14ac:dyDescent="0.3">
      <c r="A161" s="7"/>
      <c r="B161" s="21">
        <f>'[1]all data'!B144</f>
        <v>163</v>
      </c>
      <c r="C161" s="21">
        <f>'[1]all data'!D144</f>
        <v>6</v>
      </c>
      <c r="D161" s="22"/>
      <c r="E161" s="23"/>
      <c r="F161" s="24"/>
      <c r="G161" s="24"/>
      <c r="H161" s="25"/>
    </row>
    <row r="162" spans="1:8" ht="12" customHeight="1" x14ac:dyDescent="0.3">
      <c r="A162" s="7"/>
      <c r="B162" s="21">
        <f>'[1]all data'!B145</f>
        <v>164</v>
      </c>
      <c r="C162" s="21">
        <f>'[1]all data'!D145</f>
        <v>6</v>
      </c>
      <c r="D162" s="22"/>
      <c r="E162" s="23"/>
      <c r="F162" s="24"/>
      <c r="G162" s="24"/>
      <c r="H162" s="25"/>
    </row>
    <row r="163" spans="1:8" ht="12" customHeight="1" x14ac:dyDescent="0.3">
      <c r="A163" s="7"/>
      <c r="B163" s="21">
        <f>'[1]all data'!B146</f>
        <v>165</v>
      </c>
      <c r="C163" s="21">
        <f>'[1]all data'!D146</f>
        <v>6</v>
      </c>
      <c r="D163" s="22"/>
      <c r="E163" s="23"/>
      <c r="F163" s="24"/>
      <c r="G163" s="24"/>
      <c r="H163" s="25"/>
    </row>
    <row r="164" spans="1:8" ht="12" customHeight="1" x14ac:dyDescent="0.3">
      <c r="A164" s="7"/>
      <c r="B164" s="21">
        <f>'[1]all data'!B147</f>
        <v>166</v>
      </c>
      <c r="C164" s="21">
        <f>'[1]all data'!D147</f>
        <v>6</v>
      </c>
      <c r="D164" s="22"/>
      <c r="E164" s="23"/>
      <c r="F164" s="24"/>
      <c r="G164" s="24"/>
      <c r="H164" s="25"/>
    </row>
    <row r="165" spans="1:8" ht="12" customHeight="1" x14ac:dyDescent="0.3">
      <c r="A165" s="7"/>
      <c r="B165" s="21">
        <f>'[1]all data'!B148</f>
        <v>169</v>
      </c>
      <c r="C165" s="21">
        <f>'[1]all data'!D148</f>
        <v>6</v>
      </c>
      <c r="D165" s="22"/>
      <c r="E165" s="23"/>
      <c r="F165" s="24"/>
      <c r="G165" s="24"/>
      <c r="H165" s="25"/>
    </row>
    <row r="166" spans="1:8" ht="12" customHeight="1" x14ac:dyDescent="0.3">
      <c r="A166" s="7"/>
      <c r="B166" s="21">
        <f>'[1]all data'!B149</f>
        <v>170</v>
      </c>
      <c r="C166" s="21">
        <f>'[1]all data'!D149</f>
        <v>6</v>
      </c>
      <c r="D166" s="22"/>
      <c r="E166" s="23"/>
      <c r="F166" s="24"/>
      <c r="G166" s="24"/>
      <c r="H166" s="25"/>
    </row>
    <row r="167" spans="1:8" ht="12" customHeight="1" x14ac:dyDescent="0.3">
      <c r="A167" s="7"/>
      <c r="B167" s="21">
        <f>'[1]all data'!B150</f>
        <v>171</v>
      </c>
      <c r="C167" s="21">
        <f>'[1]all data'!D150</f>
        <v>6</v>
      </c>
      <c r="D167" s="22"/>
      <c r="E167" s="23"/>
      <c r="F167" s="24"/>
      <c r="G167" s="24"/>
      <c r="H167" s="25"/>
    </row>
    <row r="168" spans="1:8" ht="12" customHeight="1" x14ac:dyDescent="0.3">
      <c r="A168" s="7"/>
      <c r="B168" s="21">
        <f>'[1]all data'!B151</f>
        <v>173</v>
      </c>
      <c r="C168" s="21">
        <f>'[1]all data'!D151</f>
        <v>6</v>
      </c>
      <c r="D168" s="22"/>
      <c r="E168" s="23"/>
      <c r="F168" s="24"/>
      <c r="G168" s="24"/>
      <c r="H168" s="25"/>
    </row>
    <row r="169" spans="1:8" ht="21.6" thickBot="1" x14ac:dyDescent="0.45">
      <c r="A169" s="2"/>
      <c r="B169" s="3"/>
      <c r="C169" s="4" t="s">
        <v>119</v>
      </c>
      <c r="D169" s="3"/>
      <c r="E169" s="3"/>
      <c r="F169" s="2"/>
      <c r="G169" s="3"/>
      <c r="H169" s="3"/>
    </row>
    <row r="170" spans="1:8" ht="15" thickBot="1" x14ac:dyDescent="0.35">
      <c r="A170" s="6"/>
      <c r="B170" s="7" t="s">
        <v>120</v>
      </c>
      <c r="C170" s="8" t="str">
        <f>$C$2</f>
        <v>Sheepshead</v>
      </c>
      <c r="D170" s="9"/>
      <c r="E170" s="10" t="s">
        <v>121</v>
      </c>
      <c r="F170" s="11" t="str">
        <f>$F$2</f>
        <v>James</v>
      </c>
      <c r="G170" s="12"/>
      <c r="H170" s="13"/>
    </row>
    <row r="171" spans="1:8" ht="15" thickBot="1" x14ac:dyDescent="0.35">
      <c r="A171" s="6"/>
      <c r="B171" s="7" t="s">
        <v>122</v>
      </c>
      <c r="C171" s="8" t="str">
        <f>$C$3</f>
        <v>Otoliths VMRC 2012</v>
      </c>
      <c r="D171" s="12"/>
      <c r="E171" s="7" t="s">
        <v>124</v>
      </c>
      <c r="F171" s="14"/>
      <c r="G171" s="15"/>
      <c r="H171" s="13"/>
    </row>
    <row r="172" spans="1:8" ht="15" thickBot="1" x14ac:dyDescent="0.35">
      <c r="A172" s="6"/>
      <c r="B172" s="7" t="s">
        <v>125</v>
      </c>
      <c r="C172" s="8"/>
      <c r="D172" s="12"/>
      <c r="E172" s="6"/>
      <c r="F172" s="10"/>
      <c r="G172" s="16"/>
      <c r="H172" s="13"/>
    </row>
    <row r="173" spans="1:8" x14ac:dyDescent="0.3">
      <c r="A173" s="10"/>
      <c r="B173" s="17"/>
      <c r="C173" s="18"/>
      <c r="D173" s="18"/>
      <c r="E173" s="13"/>
      <c r="F173" s="10"/>
      <c r="G173" s="18"/>
      <c r="H173" s="13"/>
    </row>
    <row r="174" spans="1:8" x14ac:dyDescent="0.3">
      <c r="A174" s="19"/>
      <c r="B174" s="20" t="s">
        <v>126</v>
      </c>
      <c r="C174" s="20" t="s">
        <v>127</v>
      </c>
      <c r="D174" s="20" t="str">
        <f>$D$6</f>
        <v>Otoliths Age</v>
      </c>
      <c r="E174" s="37" t="s">
        <v>129</v>
      </c>
      <c r="F174" s="37"/>
      <c r="G174" s="37"/>
      <c r="H174" s="37"/>
    </row>
    <row r="175" spans="1:8" ht="12" customHeight="1" x14ac:dyDescent="0.3">
      <c r="A175" s="7"/>
      <c r="B175" s="21">
        <f>'[1]all data'!B152</f>
        <v>174</v>
      </c>
      <c r="C175" s="21">
        <f>'[1]all data'!D152</f>
        <v>6</v>
      </c>
      <c r="D175" s="22"/>
      <c r="E175" s="23"/>
      <c r="F175" s="24"/>
      <c r="G175" s="24"/>
      <c r="H175" s="25"/>
    </row>
    <row r="176" spans="1:8" ht="12" customHeight="1" x14ac:dyDescent="0.3">
      <c r="A176" s="7"/>
      <c r="B176" s="21">
        <f>'[1]all data'!B153</f>
        <v>175</v>
      </c>
      <c r="C176" s="21">
        <f>'[1]all data'!D153</f>
        <v>6</v>
      </c>
      <c r="D176" s="22"/>
      <c r="E176" s="23"/>
      <c r="F176" s="24"/>
      <c r="G176" s="24"/>
      <c r="H176" s="25"/>
    </row>
    <row r="177" spans="1:8" ht="12" customHeight="1" x14ac:dyDescent="0.3">
      <c r="A177" s="7"/>
      <c r="B177" s="21">
        <f>'[1]all data'!B154</f>
        <v>176</v>
      </c>
      <c r="C177" s="21">
        <f>'[1]all data'!D154</f>
        <v>6</v>
      </c>
      <c r="D177" s="22"/>
      <c r="E177" s="23"/>
      <c r="F177" s="24"/>
      <c r="G177" s="24"/>
      <c r="H177" s="25"/>
    </row>
    <row r="178" spans="1:8" ht="12" customHeight="1" x14ac:dyDescent="0.3">
      <c r="A178" s="7"/>
      <c r="B178" s="21">
        <f>'[1]all data'!B155</f>
        <v>178</v>
      </c>
      <c r="C178" s="21">
        <f>'[1]all data'!D155</f>
        <v>6</v>
      </c>
      <c r="D178" s="22"/>
      <c r="E178" s="23"/>
      <c r="F178" s="24"/>
      <c r="G178" s="24"/>
      <c r="H178" s="25"/>
    </row>
    <row r="179" spans="1:8" ht="12" customHeight="1" x14ac:dyDescent="0.3">
      <c r="A179" s="7"/>
      <c r="B179" s="21">
        <f>'[1]all data'!B156</f>
        <v>179</v>
      </c>
      <c r="C179" s="21">
        <f>'[1]all data'!D156</f>
        <v>6</v>
      </c>
      <c r="D179" s="22"/>
      <c r="E179" s="23"/>
      <c r="F179" s="24"/>
      <c r="G179" s="24"/>
      <c r="H179" s="25"/>
    </row>
    <row r="180" spans="1:8" ht="12" customHeight="1" x14ac:dyDescent="0.3">
      <c r="A180" s="7"/>
      <c r="B180" s="21">
        <f>'[1]all data'!B157</f>
        <v>180</v>
      </c>
      <c r="C180" s="21">
        <f>'[1]all data'!D157</f>
        <v>6</v>
      </c>
      <c r="D180" s="22"/>
      <c r="E180" s="23"/>
      <c r="F180" s="24"/>
      <c r="G180" s="24"/>
      <c r="H180" s="25"/>
    </row>
    <row r="181" spans="1:8" ht="12" customHeight="1" x14ac:dyDescent="0.3">
      <c r="A181" s="7"/>
      <c r="B181" s="21">
        <f>'[1]all data'!B158</f>
        <v>182</v>
      </c>
      <c r="C181" s="21">
        <f>'[1]all data'!D158</f>
        <v>6</v>
      </c>
      <c r="D181" s="22"/>
      <c r="E181" s="23"/>
      <c r="F181" s="24"/>
      <c r="G181" s="24"/>
      <c r="H181" s="25"/>
    </row>
    <row r="182" spans="1:8" ht="12" customHeight="1" x14ac:dyDescent="0.3">
      <c r="A182" s="7"/>
      <c r="B182" s="21">
        <f>'[1]all data'!B159</f>
        <v>183</v>
      </c>
      <c r="C182" s="21">
        <f>'[1]all data'!D159</f>
        <v>6</v>
      </c>
      <c r="D182" s="22"/>
      <c r="E182" s="23"/>
      <c r="F182" s="24"/>
      <c r="G182" s="24"/>
      <c r="H182" s="25"/>
    </row>
    <row r="183" spans="1:8" ht="12" customHeight="1" x14ac:dyDescent="0.3">
      <c r="A183" s="7"/>
      <c r="B183" s="21">
        <f>'[1]all data'!B160</f>
        <v>185</v>
      </c>
      <c r="C183" s="21">
        <f>'[1]all data'!D160</f>
        <v>6</v>
      </c>
      <c r="D183" s="22"/>
      <c r="E183" s="23"/>
      <c r="F183" s="24"/>
      <c r="G183" s="24"/>
      <c r="H183" s="25"/>
    </row>
    <row r="184" spans="1:8" ht="12" customHeight="1" x14ac:dyDescent="0.3">
      <c r="A184" s="7"/>
      <c r="B184" s="21">
        <f>'[1]all data'!B161</f>
        <v>187</v>
      </c>
      <c r="C184" s="21">
        <f>'[1]all data'!D161</f>
        <v>6</v>
      </c>
      <c r="D184" s="22"/>
      <c r="E184" s="23"/>
      <c r="F184" s="24"/>
      <c r="G184" s="24"/>
      <c r="H184" s="25"/>
    </row>
    <row r="185" spans="1:8" ht="12" customHeight="1" x14ac:dyDescent="0.3">
      <c r="A185" s="7"/>
      <c r="B185" s="21">
        <f>'[1]all data'!B162</f>
        <v>188</v>
      </c>
      <c r="C185" s="21">
        <f>'[1]all data'!D162</f>
        <v>6</v>
      </c>
      <c r="D185" s="22"/>
      <c r="E185" s="23"/>
      <c r="F185" s="24"/>
      <c r="G185" s="24"/>
      <c r="H185" s="25"/>
    </row>
    <row r="186" spans="1:8" ht="12" customHeight="1" x14ac:dyDescent="0.3">
      <c r="A186" s="7"/>
      <c r="B186" s="21">
        <f>'[1]all data'!B163</f>
        <v>189</v>
      </c>
      <c r="C186" s="21">
        <f>'[1]all data'!D163</f>
        <v>6</v>
      </c>
      <c r="D186" s="22"/>
      <c r="E186" s="23"/>
      <c r="F186" s="24"/>
      <c r="G186" s="24"/>
      <c r="H186" s="25"/>
    </row>
    <row r="187" spans="1:8" ht="12" customHeight="1" x14ac:dyDescent="0.3">
      <c r="A187" s="7"/>
      <c r="B187" s="21">
        <f>'[1]all data'!B164</f>
        <v>190</v>
      </c>
      <c r="C187" s="21">
        <f>'[1]all data'!D164</f>
        <v>6</v>
      </c>
      <c r="D187" s="22"/>
      <c r="E187" s="23"/>
      <c r="F187" s="24"/>
      <c r="G187" s="24"/>
      <c r="H187" s="25"/>
    </row>
    <row r="188" spans="1:8" ht="12" customHeight="1" x14ac:dyDescent="0.3">
      <c r="A188" s="7"/>
      <c r="B188" s="21">
        <f>'[1]all data'!B165</f>
        <v>191</v>
      </c>
      <c r="C188" s="21">
        <f>'[1]all data'!D165</f>
        <v>6</v>
      </c>
      <c r="D188" s="22"/>
      <c r="E188" s="23"/>
      <c r="F188" s="24"/>
      <c r="G188" s="24"/>
      <c r="H188" s="25"/>
    </row>
    <row r="189" spans="1:8" ht="12" customHeight="1" x14ac:dyDescent="0.3">
      <c r="A189" s="7"/>
      <c r="B189" s="21">
        <f>'[1]all data'!B166</f>
        <v>192</v>
      </c>
      <c r="C189" s="21">
        <f>'[1]all data'!D166</f>
        <v>6</v>
      </c>
      <c r="D189" s="22"/>
      <c r="E189" s="23"/>
      <c r="F189" s="24"/>
      <c r="G189" s="24"/>
      <c r="H189" s="25"/>
    </row>
    <row r="190" spans="1:8" ht="12" customHeight="1" x14ac:dyDescent="0.3">
      <c r="A190" s="7"/>
      <c r="B190" s="21">
        <f>'[1]all data'!B167</f>
        <v>193</v>
      </c>
      <c r="C190" s="21">
        <f>'[1]all data'!D167</f>
        <v>6</v>
      </c>
      <c r="D190" s="22"/>
      <c r="E190" s="23"/>
      <c r="F190" s="24"/>
      <c r="G190" s="24"/>
      <c r="H190" s="25"/>
    </row>
    <row r="191" spans="1:8" ht="12" customHeight="1" x14ac:dyDescent="0.3">
      <c r="A191" s="7"/>
      <c r="B191" s="21">
        <f>'[1]all data'!B168</f>
        <v>194</v>
      </c>
      <c r="C191" s="21">
        <f>'[1]all data'!D168</f>
        <v>6</v>
      </c>
      <c r="D191" s="22"/>
      <c r="E191" s="23"/>
      <c r="F191" s="24"/>
      <c r="G191" s="24"/>
      <c r="H191" s="25"/>
    </row>
    <row r="192" spans="1:8" ht="12" customHeight="1" x14ac:dyDescent="0.3">
      <c r="A192" s="7"/>
      <c r="B192" s="21">
        <f>'[1]all data'!B169</f>
        <v>195</v>
      </c>
      <c r="C192" s="21">
        <f>'[1]all data'!D169</f>
        <v>6</v>
      </c>
      <c r="D192" s="22"/>
      <c r="E192" s="23"/>
      <c r="F192" s="24"/>
      <c r="G192" s="24"/>
      <c r="H192" s="25"/>
    </row>
    <row r="193" spans="1:8" ht="12" customHeight="1" x14ac:dyDescent="0.3">
      <c r="A193" s="7"/>
      <c r="B193" s="21">
        <f>'[1]all data'!B170</f>
        <v>196</v>
      </c>
      <c r="C193" s="21">
        <f>'[1]all data'!D170</f>
        <v>6</v>
      </c>
      <c r="D193" s="22"/>
      <c r="E193" s="23"/>
      <c r="F193" s="24"/>
      <c r="G193" s="24"/>
      <c r="H193" s="25"/>
    </row>
    <row r="194" spans="1:8" ht="12" customHeight="1" x14ac:dyDescent="0.3">
      <c r="A194" s="7"/>
      <c r="B194" s="21">
        <f>'[1]all data'!B171</f>
        <v>197</v>
      </c>
      <c r="C194" s="21">
        <f>'[1]all data'!D171</f>
        <v>6</v>
      </c>
      <c r="D194" s="22"/>
      <c r="E194" s="23"/>
      <c r="F194" s="24"/>
      <c r="G194" s="24"/>
      <c r="H194" s="25"/>
    </row>
    <row r="195" spans="1:8" ht="12" customHeight="1" x14ac:dyDescent="0.3">
      <c r="A195" s="7"/>
      <c r="B195" s="21">
        <f>'[1]all data'!B172</f>
        <v>198</v>
      </c>
      <c r="C195" s="21">
        <f>'[1]all data'!D172</f>
        <v>6</v>
      </c>
      <c r="D195" s="22"/>
      <c r="E195" s="23"/>
      <c r="F195" s="24"/>
      <c r="G195" s="24"/>
      <c r="H195" s="25"/>
    </row>
    <row r="196" spans="1:8" ht="12" customHeight="1" x14ac:dyDescent="0.3">
      <c r="A196" s="7"/>
      <c r="B196" s="21">
        <f>'[1]all data'!B173</f>
        <v>199</v>
      </c>
      <c r="C196" s="21">
        <f>'[1]all data'!D173</f>
        <v>6</v>
      </c>
      <c r="D196" s="22"/>
      <c r="E196" s="23"/>
      <c r="F196" s="24"/>
      <c r="G196" s="24"/>
      <c r="H196" s="25"/>
    </row>
    <row r="197" spans="1:8" ht="12" customHeight="1" x14ac:dyDescent="0.3">
      <c r="A197" s="7"/>
      <c r="B197" s="21">
        <f>'[1]all data'!B174</f>
        <v>200</v>
      </c>
      <c r="C197" s="21">
        <f>'[1]all data'!D174</f>
        <v>6</v>
      </c>
      <c r="D197" s="22"/>
      <c r="E197" s="23"/>
      <c r="F197" s="24"/>
      <c r="G197" s="24"/>
      <c r="H197" s="25"/>
    </row>
    <row r="198" spans="1:8" ht="12" customHeight="1" x14ac:dyDescent="0.3">
      <c r="A198" s="7"/>
      <c r="B198" s="21">
        <f>'[1]all data'!B175</f>
        <v>203</v>
      </c>
      <c r="C198" s="21">
        <f>'[1]all data'!D175</f>
        <v>6</v>
      </c>
      <c r="D198" s="22"/>
      <c r="E198" s="23"/>
      <c r="F198" s="24"/>
      <c r="G198" s="24"/>
      <c r="H198" s="25"/>
    </row>
    <row r="199" spans="1:8" ht="12" customHeight="1" x14ac:dyDescent="0.3">
      <c r="A199" s="7"/>
      <c r="B199" s="21">
        <f>'[1]all data'!B176</f>
        <v>205</v>
      </c>
      <c r="C199" s="21">
        <f>'[1]all data'!D176</f>
        <v>6</v>
      </c>
      <c r="D199" s="22"/>
      <c r="E199" s="23"/>
      <c r="F199" s="24"/>
      <c r="G199" s="24"/>
      <c r="H199" s="25"/>
    </row>
    <row r="200" spans="1:8" ht="12" customHeight="1" x14ac:dyDescent="0.3">
      <c r="A200" s="7"/>
      <c r="B200" s="21">
        <f>'[1]all data'!B177</f>
        <v>209</v>
      </c>
      <c r="C200" s="21">
        <f>'[1]all data'!D177</f>
        <v>6</v>
      </c>
      <c r="D200" s="22"/>
      <c r="E200" s="23"/>
      <c r="F200" s="24"/>
      <c r="G200" s="24"/>
      <c r="H200" s="25"/>
    </row>
    <row r="201" spans="1:8" ht="12" customHeight="1" x14ac:dyDescent="0.3">
      <c r="A201" s="7"/>
      <c r="B201" s="21">
        <f>'[1]all data'!B178</f>
        <v>211</v>
      </c>
      <c r="C201" s="21">
        <f>'[1]all data'!D178</f>
        <v>6</v>
      </c>
      <c r="D201" s="22"/>
      <c r="E201" s="23"/>
      <c r="F201" s="24"/>
      <c r="G201" s="24"/>
      <c r="H201" s="25"/>
    </row>
    <row r="202" spans="1:8" ht="12" customHeight="1" x14ac:dyDescent="0.3">
      <c r="A202" s="7"/>
      <c r="B202" s="21">
        <f>'[1]all data'!B179</f>
        <v>212</v>
      </c>
      <c r="C202" s="21">
        <f>'[1]all data'!D179</f>
        <v>6</v>
      </c>
      <c r="D202" s="22"/>
      <c r="E202" s="23"/>
      <c r="F202" s="24"/>
      <c r="G202" s="24"/>
      <c r="H202" s="25"/>
    </row>
    <row r="203" spans="1:8" ht="12" customHeight="1" x14ac:dyDescent="0.3">
      <c r="A203" s="7"/>
      <c r="B203" s="21">
        <f>'[1]all data'!B180</f>
        <v>213</v>
      </c>
      <c r="C203" s="21">
        <f>'[1]all data'!D180</f>
        <v>6</v>
      </c>
      <c r="D203" s="22"/>
      <c r="E203" s="23"/>
      <c r="F203" s="24"/>
      <c r="G203" s="24"/>
      <c r="H203" s="25"/>
    </row>
    <row r="204" spans="1:8" ht="12" customHeight="1" x14ac:dyDescent="0.3">
      <c r="A204" s="7"/>
      <c r="B204" s="21">
        <f>'[1]all data'!B181</f>
        <v>214</v>
      </c>
      <c r="C204" s="21">
        <f>'[1]all data'!D181</f>
        <v>6</v>
      </c>
      <c r="D204" s="22"/>
      <c r="E204" s="23"/>
      <c r="F204" s="24"/>
      <c r="G204" s="24"/>
      <c r="H204" s="25"/>
    </row>
    <row r="205" spans="1:8" ht="12" customHeight="1" x14ac:dyDescent="0.3">
      <c r="A205" s="7"/>
      <c r="B205" s="21">
        <f>'[1]all data'!B182</f>
        <v>215</v>
      </c>
      <c r="C205" s="21">
        <f>'[1]all data'!D182</f>
        <v>6</v>
      </c>
      <c r="D205" s="22"/>
      <c r="E205" s="23"/>
      <c r="F205" s="24"/>
      <c r="G205" s="24"/>
      <c r="H205" s="25"/>
    </row>
    <row r="206" spans="1:8" ht="12" customHeight="1" x14ac:dyDescent="0.3">
      <c r="A206" s="7"/>
      <c r="B206" s="21">
        <f>'[1]all data'!B183</f>
        <v>216</v>
      </c>
      <c r="C206" s="21">
        <f>'[1]all data'!D183</f>
        <v>6</v>
      </c>
      <c r="D206" s="22"/>
      <c r="E206" s="23"/>
      <c r="F206" s="24"/>
      <c r="G206" s="24"/>
      <c r="H206" s="25"/>
    </row>
    <row r="207" spans="1:8" ht="12" customHeight="1" x14ac:dyDescent="0.3">
      <c r="A207" s="7"/>
      <c r="B207" s="21">
        <f>'[1]all data'!B184</f>
        <v>218</v>
      </c>
      <c r="C207" s="21">
        <f>'[1]all data'!D184</f>
        <v>6</v>
      </c>
      <c r="D207" s="22"/>
      <c r="E207" s="23"/>
      <c r="F207" s="24"/>
      <c r="G207" s="24"/>
      <c r="H207" s="25"/>
    </row>
    <row r="208" spans="1:8" ht="12" customHeight="1" x14ac:dyDescent="0.3">
      <c r="A208" s="7"/>
      <c r="B208" s="21">
        <f>'[1]all data'!B185</f>
        <v>220</v>
      </c>
      <c r="C208" s="21">
        <f>'[1]all data'!D185</f>
        <v>6</v>
      </c>
      <c r="D208" s="22"/>
      <c r="E208" s="23"/>
      <c r="F208" s="24"/>
      <c r="G208" s="24"/>
      <c r="H208" s="25"/>
    </row>
    <row r="209" spans="1:8" ht="12" customHeight="1" x14ac:dyDescent="0.3">
      <c r="A209" s="7"/>
      <c r="B209" s="21">
        <f>'[1]all data'!B186</f>
        <v>222</v>
      </c>
      <c r="C209" s="21">
        <f>'[1]all data'!D186</f>
        <v>6</v>
      </c>
      <c r="D209" s="22"/>
      <c r="E209" s="23"/>
      <c r="F209" s="24"/>
      <c r="G209" s="24"/>
      <c r="H209" s="25"/>
    </row>
    <row r="210" spans="1:8" ht="12" customHeight="1" x14ac:dyDescent="0.3">
      <c r="A210" s="7"/>
      <c r="B210" s="21">
        <f>'[1]all data'!B187</f>
        <v>223</v>
      </c>
      <c r="C210" s="21">
        <f>'[1]all data'!D187</f>
        <v>6</v>
      </c>
      <c r="D210" s="22"/>
      <c r="E210" s="23"/>
      <c r="F210" s="24"/>
      <c r="G210" s="24"/>
      <c r="H210" s="25"/>
    </row>
    <row r="211" spans="1:8" ht="12" customHeight="1" x14ac:dyDescent="0.3">
      <c r="A211" s="7"/>
      <c r="B211" s="21">
        <f>'[1]all data'!B188</f>
        <v>225</v>
      </c>
      <c r="C211" s="21">
        <f>'[1]all data'!D188</f>
        <v>6</v>
      </c>
      <c r="D211" s="22"/>
      <c r="E211" s="23"/>
      <c r="F211" s="24"/>
      <c r="G211" s="24"/>
      <c r="H211" s="25"/>
    </row>
    <row r="212" spans="1:8" ht="12" customHeight="1" x14ac:dyDescent="0.3">
      <c r="A212" s="7"/>
      <c r="B212" s="21">
        <f>'[1]all data'!B189</f>
        <v>228</v>
      </c>
      <c r="C212" s="21">
        <f>'[1]all data'!D189</f>
        <v>6</v>
      </c>
      <c r="D212" s="22"/>
      <c r="E212" s="23"/>
      <c r="F212" s="24"/>
      <c r="G212" s="24"/>
      <c r="H212" s="25"/>
    </row>
    <row r="213" spans="1:8" ht="12" customHeight="1" x14ac:dyDescent="0.3">
      <c r="A213" s="7"/>
      <c r="B213" s="21">
        <f>'[1]all data'!B190</f>
        <v>229</v>
      </c>
      <c r="C213" s="21">
        <f>'[1]all data'!D190</f>
        <v>6</v>
      </c>
      <c r="D213" s="22"/>
      <c r="E213" s="23"/>
      <c r="F213" s="24"/>
      <c r="G213" s="24"/>
      <c r="H213" s="25"/>
    </row>
    <row r="214" spans="1:8" ht="12" customHeight="1" x14ac:dyDescent="0.3">
      <c r="A214" s="7"/>
      <c r="B214" s="21">
        <f>'[1]all data'!B191</f>
        <v>231</v>
      </c>
      <c r="C214" s="21">
        <f>'[1]all data'!D191</f>
        <v>6</v>
      </c>
      <c r="D214" s="22"/>
      <c r="E214" s="23"/>
      <c r="F214" s="24"/>
      <c r="G214" s="24"/>
      <c r="H214" s="25"/>
    </row>
    <row r="215" spans="1:8" ht="12" customHeight="1" x14ac:dyDescent="0.3">
      <c r="A215" s="7"/>
      <c r="B215" s="21">
        <f>'[1]all data'!B192</f>
        <v>232</v>
      </c>
      <c r="C215" s="21">
        <f>'[1]all data'!D192</f>
        <v>6</v>
      </c>
      <c r="D215" s="22"/>
      <c r="E215" s="23"/>
      <c r="F215" s="24"/>
      <c r="G215" s="24"/>
      <c r="H215" s="25"/>
    </row>
    <row r="216" spans="1:8" ht="12" customHeight="1" x14ac:dyDescent="0.3">
      <c r="A216" s="7"/>
      <c r="B216" s="21">
        <f>'[1]all data'!B193</f>
        <v>234</v>
      </c>
      <c r="C216" s="21">
        <f>'[1]all data'!D193</f>
        <v>6</v>
      </c>
      <c r="D216" s="22"/>
      <c r="E216" s="23"/>
      <c r="F216" s="24"/>
      <c r="G216" s="24"/>
      <c r="H216" s="25"/>
    </row>
    <row r="217" spans="1:8" ht="12" customHeight="1" x14ac:dyDescent="0.3">
      <c r="A217" s="7"/>
      <c r="B217" s="21">
        <f>'[1]all data'!B194</f>
        <v>237</v>
      </c>
      <c r="C217" s="21">
        <f>'[1]all data'!D194</f>
        <v>6</v>
      </c>
      <c r="D217" s="22"/>
      <c r="E217" s="23"/>
      <c r="F217" s="24"/>
      <c r="G217" s="24"/>
      <c r="H217" s="25"/>
    </row>
    <row r="218" spans="1:8" ht="12" customHeight="1" x14ac:dyDescent="0.3">
      <c r="A218" s="7"/>
      <c r="B218" s="21">
        <f>'[1]all data'!B195</f>
        <v>238</v>
      </c>
      <c r="C218" s="21">
        <f>'[1]all data'!D195</f>
        <v>6</v>
      </c>
      <c r="D218" s="22"/>
      <c r="E218" s="23"/>
      <c r="F218" s="24"/>
      <c r="G218" s="24"/>
      <c r="H218" s="25"/>
    </row>
    <row r="219" spans="1:8" ht="12" customHeight="1" x14ac:dyDescent="0.3">
      <c r="A219" s="7"/>
      <c r="B219" s="21">
        <f>'[1]all data'!B196</f>
        <v>239</v>
      </c>
      <c r="C219" s="21">
        <f>'[1]all data'!D196</f>
        <v>6</v>
      </c>
      <c r="D219" s="22"/>
      <c r="E219" s="23"/>
      <c r="F219" s="24"/>
      <c r="G219" s="24"/>
      <c r="H219" s="25"/>
    </row>
    <row r="220" spans="1:8" ht="12" customHeight="1" x14ac:dyDescent="0.3">
      <c r="A220" s="7"/>
      <c r="B220" s="21">
        <f>'[1]all data'!B197</f>
        <v>240</v>
      </c>
      <c r="C220" s="21">
        <f>'[1]all data'!D197</f>
        <v>6</v>
      </c>
      <c r="D220" s="22"/>
      <c r="E220" s="23"/>
      <c r="F220" s="24"/>
      <c r="G220" s="24"/>
      <c r="H220" s="25"/>
    </row>
    <row r="221" spans="1:8" ht="12" customHeight="1" x14ac:dyDescent="0.3">
      <c r="A221" s="7"/>
      <c r="B221" s="21">
        <f>'[1]all data'!B198</f>
        <v>241</v>
      </c>
      <c r="C221" s="21">
        <f>'[1]all data'!D198</f>
        <v>6</v>
      </c>
      <c r="D221" s="22"/>
      <c r="E221" s="23"/>
      <c r="F221" s="24"/>
      <c r="G221" s="24"/>
      <c r="H221" s="25"/>
    </row>
    <row r="222" spans="1:8" ht="12" customHeight="1" x14ac:dyDescent="0.3">
      <c r="A222" s="7"/>
      <c r="B222" s="21">
        <f>'[1]all data'!B199</f>
        <v>242</v>
      </c>
      <c r="C222" s="21">
        <f>'[1]all data'!D199</f>
        <v>6</v>
      </c>
      <c r="D222" s="22"/>
      <c r="E222" s="23"/>
      <c r="F222" s="24"/>
      <c r="G222" s="24"/>
      <c r="H222" s="25"/>
    </row>
    <row r="223" spans="1:8" ht="12" customHeight="1" x14ac:dyDescent="0.3">
      <c r="A223" s="7"/>
      <c r="B223" s="21">
        <f>'[1]all data'!B200</f>
        <v>243</v>
      </c>
      <c r="C223" s="21">
        <f>'[1]all data'!D200</f>
        <v>6</v>
      </c>
      <c r="D223" s="22"/>
      <c r="E223" s="23"/>
      <c r="F223" s="24"/>
      <c r="G223" s="24"/>
      <c r="H223" s="25"/>
    </row>
    <row r="224" spans="1:8" ht="12" customHeight="1" x14ac:dyDescent="0.3">
      <c r="A224" s="7"/>
      <c r="B224" s="21">
        <f>'[1]all data'!B201</f>
        <v>245</v>
      </c>
      <c r="C224" s="21">
        <f>'[1]all data'!D201</f>
        <v>7</v>
      </c>
      <c r="D224" s="22"/>
      <c r="E224" s="23"/>
      <c r="F224" s="24"/>
      <c r="G224" s="24"/>
      <c r="H224" s="25"/>
    </row>
    <row r="225" spans="1:8" ht="21.6" thickBot="1" x14ac:dyDescent="0.45">
      <c r="A225" s="2"/>
      <c r="B225" s="3"/>
      <c r="C225" s="4" t="s">
        <v>119</v>
      </c>
      <c r="D225" s="3"/>
      <c r="E225" s="3"/>
      <c r="F225" s="2"/>
      <c r="G225" s="3"/>
      <c r="H225" s="3"/>
    </row>
    <row r="226" spans="1:8" ht="15" thickBot="1" x14ac:dyDescent="0.35">
      <c r="A226" s="6"/>
      <c r="B226" s="7" t="s">
        <v>120</v>
      </c>
      <c r="C226" s="8" t="str">
        <f>$C$2</f>
        <v>Sheepshead</v>
      </c>
      <c r="D226" s="9"/>
      <c r="E226" s="10" t="s">
        <v>121</v>
      </c>
      <c r="F226" s="11" t="str">
        <f>$F$2</f>
        <v>James</v>
      </c>
      <c r="G226" s="12"/>
      <c r="H226" s="13"/>
    </row>
    <row r="227" spans="1:8" ht="15" thickBot="1" x14ac:dyDescent="0.35">
      <c r="A227" s="6"/>
      <c r="B227" s="7" t="s">
        <v>122</v>
      </c>
      <c r="C227" s="8" t="str">
        <f>$C$3</f>
        <v>Otoliths VMRC 2012</v>
      </c>
      <c r="D227" s="12"/>
      <c r="E227" s="7" t="s">
        <v>124</v>
      </c>
      <c r="F227" s="14"/>
      <c r="G227" s="15"/>
      <c r="H227" s="13"/>
    </row>
    <row r="228" spans="1:8" ht="15" thickBot="1" x14ac:dyDescent="0.35">
      <c r="A228" s="6"/>
      <c r="B228" s="7" t="s">
        <v>125</v>
      </c>
      <c r="C228" s="8"/>
      <c r="D228" s="12"/>
      <c r="E228" s="6"/>
      <c r="F228" s="10"/>
      <c r="G228" s="16"/>
      <c r="H228" s="13"/>
    </row>
    <row r="229" spans="1:8" x14ac:dyDescent="0.3">
      <c r="A229" s="10"/>
      <c r="B229" s="17"/>
      <c r="C229" s="18"/>
      <c r="D229" s="18"/>
      <c r="E229" s="13"/>
      <c r="F229" s="10"/>
      <c r="G229" s="18"/>
      <c r="H229" s="13"/>
    </row>
    <row r="230" spans="1:8" x14ac:dyDescent="0.3">
      <c r="A230" s="19"/>
      <c r="B230" s="20" t="s">
        <v>126</v>
      </c>
      <c r="C230" s="20" t="s">
        <v>127</v>
      </c>
      <c r="D230" s="20" t="str">
        <f>$D$6</f>
        <v>Otoliths Age</v>
      </c>
      <c r="E230" s="37" t="s">
        <v>129</v>
      </c>
      <c r="F230" s="37"/>
      <c r="G230" s="37"/>
      <c r="H230" s="37"/>
    </row>
    <row r="231" spans="1:8" ht="12" customHeight="1" x14ac:dyDescent="0.3">
      <c r="A231" s="7"/>
      <c r="B231" s="21">
        <f>'[1]all data'!B202</f>
        <v>246</v>
      </c>
      <c r="C231" s="21">
        <f>'[1]all data'!D202</f>
        <v>7</v>
      </c>
      <c r="D231" s="22"/>
      <c r="E231" s="23"/>
      <c r="F231" s="24"/>
      <c r="G231" s="24"/>
      <c r="H231" s="25"/>
    </row>
    <row r="232" spans="1:8" ht="12" customHeight="1" x14ac:dyDescent="0.3">
      <c r="A232" s="7"/>
      <c r="B232" s="21">
        <f>'[1]all data'!B203</f>
        <v>247</v>
      </c>
      <c r="C232" s="21">
        <f>'[1]all data'!D203</f>
        <v>7</v>
      </c>
      <c r="D232" s="22"/>
      <c r="E232" s="23"/>
      <c r="F232" s="24"/>
      <c r="G232" s="24"/>
      <c r="H232" s="25"/>
    </row>
    <row r="233" spans="1:8" ht="12" customHeight="1" x14ac:dyDescent="0.3">
      <c r="A233" s="7"/>
      <c r="B233" s="21">
        <f>'[1]all data'!B204</f>
        <v>248</v>
      </c>
      <c r="C233" s="21">
        <f>'[1]all data'!D204</f>
        <v>7</v>
      </c>
      <c r="D233" s="22"/>
      <c r="E233" s="23"/>
      <c r="F233" s="24"/>
      <c r="G233" s="24"/>
      <c r="H233" s="25"/>
    </row>
    <row r="234" spans="1:8" ht="12" customHeight="1" x14ac:dyDescent="0.3">
      <c r="A234" s="7"/>
      <c r="B234" s="21">
        <f>'[1]all data'!B205</f>
        <v>249</v>
      </c>
      <c r="C234" s="21">
        <f>'[1]all data'!D205</f>
        <v>7</v>
      </c>
      <c r="D234" s="22"/>
      <c r="E234" s="23"/>
      <c r="F234" s="24"/>
      <c r="G234" s="24"/>
      <c r="H234" s="25"/>
    </row>
    <row r="235" spans="1:8" ht="12" customHeight="1" x14ac:dyDescent="0.3">
      <c r="A235" s="7"/>
      <c r="B235" s="21">
        <f>'[1]all data'!B206</f>
        <v>250</v>
      </c>
      <c r="C235" s="21">
        <f>'[1]all data'!D206</f>
        <v>7</v>
      </c>
      <c r="D235" s="22"/>
      <c r="E235" s="23"/>
      <c r="F235" s="24"/>
      <c r="G235" s="24"/>
      <c r="H235" s="25"/>
    </row>
    <row r="236" spans="1:8" ht="12" customHeight="1" x14ac:dyDescent="0.3">
      <c r="A236" s="7"/>
      <c r="B236" s="21">
        <f>'[1]all data'!B207</f>
        <v>251</v>
      </c>
      <c r="C236" s="21">
        <f>'[1]all data'!D207</f>
        <v>7</v>
      </c>
      <c r="D236" s="22"/>
      <c r="E236" s="23"/>
      <c r="F236" s="24"/>
      <c r="G236" s="24"/>
      <c r="H236" s="25"/>
    </row>
    <row r="237" spans="1:8" ht="12" customHeight="1" x14ac:dyDescent="0.3">
      <c r="A237" s="7"/>
      <c r="B237" s="21">
        <f>'[1]all data'!B208</f>
        <v>252</v>
      </c>
      <c r="C237" s="21">
        <f>'[1]all data'!D208</f>
        <v>7</v>
      </c>
      <c r="D237" s="22"/>
      <c r="E237" s="23"/>
      <c r="F237" s="24"/>
      <c r="G237" s="24"/>
      <c r="H237" s="25"/>
    </row>
    <row r="238" spans="1:8" ht="12" customHeight="1" x14ac:dyDescent="0.3">
      <c r="A238" s="7"/>
      <c r="B238" s="21">
        <f>'[1]all data'!B209</f>
        <v>253</v>
      </c>
      <c r="C238" s="21">
        <f>'[1]all data'!D209</f>
        <v>7</v>
      </c>
      <c r="D238" s="22"/>
      <c r="E238" s="23"/>
      <c r="F238" s="24"/>
      <c r="G238" s="24"/>
      <c r="H238" s="25"/>
    </row>
    <row r="239" spans="1:8" ht="12" customHeight="1" x14ac:dyDescent="0.3">
      <c r="A239" s="7"/>
      <c r="B239" s="21">
        <f>'[1]all data'!B210</f>
        <v>254</v>
      </c>
      <c r="C239" s="21">
        <f>'[1]all data'!D210</f>
        <v>7</v>
      </c>
      <c r="D239" s="22"/>
      <c r="E239" s="23"/>
      <c r="F239" s="24"/>
      <c r="G239" s="24"/>
      <c r="H239" s="25"/>
    </row>
    <row r="240" spans="1:8" ht="12" customHeight="1" x14ac:dyDescent="0.3">
      <c r="A240" s="7"/>
      <c r="B240" s="21">
        <f>'[1]all data'!B211</f>
        <v>255</v>
      </c>
      <c r="C240" s="21">
        <f>'[1]all data'!D211</f>
        <v>7</v>
      </c>
      <c r="D240" s="22"/>
      <c r="E240" s="23"/>
      <c r="F240" s="24"/>
      <c r="G240" s="24"/>
      <c r="H240" s="25"/>
    </row>
    <row r="241" spans="1:8" ht="12" customHeight="1" x14ac:dyDescent="0.3">
      <c r="A241" s="7"/>
      <c r="B241" s="21">
        <f>'[1]all data'!B212</f>
        <v>256</v>
      </c>
      <c r="C241" s="21">
        <f>'[1]all data'!D212</f>
        <v>7</v>
      </c>
      <c r="D241" s="22"/>
      <c r="E241" s="23"/>
      <c r="F241" s="24"/>
      <c r="G241" s="24"/>
      <c r="H241" s="25"/>
    </row>
    <row r="242" spans="1:8" ht="12" customHeight="1" x14ac:dyDescent="0.3">
      <c r="A242" s="7"/>
      <c r="B242" s="21">
        <f>'[1]all data'!B213</f>
        <v>257</v>
      </c>
      <c r="C242" s="21">
        <f>'[1]all data'!D213</f>
        <v>7</v>
      </c>
      <c r="D242" s="22"/>
      <c r="E242" s="23"/>
      <c r="F242" s="24"/>
      <c r="G242" s="24"/>
      <c r="H242" s="25"/>
    </row>
    <row r="243" spans="1:8" ht="12" customHeight="1" x14ac:dyDescent="0.3">
      <c r="A243" s="7"/>
      <c r="B243" s="21">
        <f>'[1]all data'!B214</f>
        <v>258</v>
      </c>
      <c r="C243" s="21">
        <f>'[1]all data'!D214</f>
        <v>7</v>
      </c>
      <c r="D243" s="22"/>
      <c r="E243" s="23"/>
      <c r="F243" s="24"/>
      <c r="G243" s="24"/>
      <c r="H243" s="25"/>
    </row>
    <row r="244" spans="1:8" ht="12" customHeight="1" x14ac:dyDescent="0.3">
      <c r="A244" s="7"/>
      <c r="B244" s="21">
        <f>'[1]all data'!B215</f>
        <v>259</v>
      </c>
      <c r="C244" s="21">
        <f>'[1]all data'!D215</f>
        <v>7</v>
      </c>
      <c r="D244" s="22"/>
      <c r="E244" s="23"/>
      <c r="F244" s="24"/>
      <c r="G244" s="24"/>
      <c r="H244" s="25"/>
    </row>
    <row r="245" spans="1:8" ht="12" customHeight="1" x14ac:dyDescent="0.3">
      <c r="A245" s="7"/>
      <c r="B245" s="21">
        <f>'[1]all data'!B216</f>
        <v>260</v>
      </c>
      <c r="C245" s="21">
        <f>'[1]all data'!D216</f>
        <v>7</v>
      </c>
      <c r="D245" s="22"/>
      <c r="E245" s="23"/>
      <c r="F245" s="24"/>
      <c r="G245" s="24"/>
      <c r="H245" s="25"/>
    </row>
    <row r="246" spans="1:8" ht="12" customHeight="1" x14ac:dyDescent="0.3">
      <c r="A246" s="7"/>
      <c r="B246" s="21">
        <f>'[1]all data'!B217</f>
        <v>261</v>
      </c>
      <c r="C246" s="21">
        <f>'[1]all data'!D217</f>
        <v>7</v>
      </c>
      <c r="D246" s="22"/>
      <c r="E246" s="23"/>
      <c r="F246" s="24"/>
      <c r="G246" s="24"/>
      <c r="H246" s="25"/>
    </row>
    <row r="247" spans="1:8" ht="12" customHeight="1" x14ac:dyDescent="0.3">
      <c r="A247" s="7"/>
      <c r="B247" s="21">
        <f>'[1]all data'!B218</f>
        <v>262</v>
      </c>
      <c r="C247" s="21">
        <f>'[1]all data'!D218</f>
        <v>7</v>
      </c>
      <c r="D247" s="22"/>
      <c r="E247" s="23"/>
      <c r="F247" s="24"/>
      <c r="G247" s="24"/>
      <c r="H247" s="25"/>
    </row>
    <row r="248" spans="1:8" ht="12" customHeight="1" x14ac:dyDescent="0.3">
      <c r="A248" s="7"/>
      <c r="B248" s="21">
        <f>'[1]all data'!B219</f>
        <v>263</v>
      </c>
      <c r="C248" s="21">
        <f>'[1]all data'!D219</f>
        <v>7</v>
      </c>
      <c r="D248" s="22"/>
      <c r="E248" s="23"/>
      <c r="F248" s="24"/>
      <c r="G248" s="24"/>
      <c r="H248" s="25"/>
    </row>
    <row r="249" spans="1:8" ht="12" customHeight="1" x14ac:dyDescent="0.3">
      <c r="A249" s="7"/>
      <c r="B249" s="21">
        <f>'[1]all data'!B220</f>
        <v>264</v>
      </c>
      <c r="C249" s="21">
        <f>'[1]all data'!D220</f>
        <v>7</v>
      </c>
      <c r="D249" s="22"/>
      <c r="E249" s="23"/>
      <c r="F249" s="24"/>
      <c r="G249" s="24"/>
      <c r="H249" s="25"/>
    </row>
    <row r="250" spans="1:8" ht="12" customHeight="1" x14ac:dyDescent="0.3">
      <c r="A250" s="7"/>
      <c r="B250" s="21">
        <f>'[1]all data'!B221</f>
        <v>265</v>
      </c>
      <c r="C250" s="21">
        <f>'[1]all data'!D221</f>
        <v>7</v>
      </c>
      <c r="D250" s="22"/>
      <c r="E250" s="23"/>
      <c r="F250" s="24"/>
      <c r="G250" s="24"/>
      <c r="H250" s="25"/>
    </row>
    <row r="251" spans="1:8" ht="12" customHeight="1" x14ac:dyDescent="0.3">
      <c r="A251" s="7"/>
      <c r="B251" s="21">
        <f>'[1]all data'!B222</f>
        <v>266</v>
      </c>
      <c r="C251" s="21">
        <f>'[1]all data'!D222</f>
        <v>7</v>
      </c>
      <c r="D251" s="22"/>
      <c r="E251" s="23"/>
      <c r="F251" s="24"/>
      <c r="G251" s="24"/>
      <c r="H251" s="25"/>
    </row>
    <row r="252" spans="1:8" ht="12" customHeight="1" x14ac:dyDescent="0.3">
      <c r="A252" s="7"/>
      <c r="B252" s="21">
        <f>'[1]all data'!B223</f>
        <v>267</v>
      </c>
      <c r="C252" s="21">
        <f>'[1]all data'!D223</f>
        <v>7</v>
      </c>
      <c r="D252" s="22"/>
      <c r="E252" s="23"/>
      <c r="F252" s="24"/>
      <c r="G252" s="24"/>
      <c r="H252" s="25"/>
    </row>
    <row r="253" spans="1:8" ht="12" customHeight="1" x14ac:dyDescent="0.3">
      <c r="A253" s="7"/>
      <c r="B253" s="21">
        <f>'[1]all data'!B224</f>
        <v>268</v>
      </c>
      <c r="C253" s="21">
        <f>'[1]all data'!D224</f>
        <v>7</v>
      </c>
      <c r="D253" s="22"/>
      <c r="E253" s="23"/>
      <c r="F253" s="24"/>
      <c r="G253" s="24"/>
      <c r="H253" s="25"/>
    </row>
    <row r="254" spans="1:8" ht="12" customHeight="1" x14ac:dyDescent="0.3">
      <c r="A254" s="7"/>
      <c r="B254" s="21">
        <f>'[1]all data'!B225</f>
        <v>269</v>
      </c>
      <c r="C254" s="21">
        <f>'[1]all data'!D225</f>
        <v>7</v>
      </c>
      <c r="D254" s="22"/>
      <c r="E254" s="23"/>
      <c r="F254" s="24"/>
      <c r="G254" s="24"/>
      <c r="H254" s="25"/>
    </row>
    <row r="255" spans="1:8" ht="12" customHeight="1" x14ac:dyDescent="0.3">
      <c r="A255" s="7"/>
      <c r="B255" s="21">
        <f>'[1]all data'!B226</f>
        <v>270</v>
      </c>
      <c r="C255" s="21">
        <f>'[1]all data'!D226</f>
        <v>7</v>
      </c>
      <c r="D255" s="22"/>
      <c r="E255" s="23"/>
      <c r="F255" s="24"/>
      <c r="G255" s="24"/>
      <c r="H255" s="25"/>
    </row>
    <row r="256" spans="1:8" ht="12" customHeight="1" x14ac:dyDescent="0.3">
      <c r="A256" s="7"/>
      <c r="B256" s="21">
        <f>'[1]all data'!B227</f>
        <v>271</v>
      </c>
      <c r="C256" s="21">
        <f>'[1]all data'!D227</f>
        <v>7</v>
      </c>
      <c r="D256" s="22"/>
      <c r="E256" s="23"/>
      <c r="F256" s="24"/>
      <c r="G256" s="24"/>
      <c r="H256" s="25"/>
    </row>
    <row r="257" spans="1:8" ht="12" customHeight="1" x14ac:dyDescent="0.3">
      <c r="A257" s="7"/>
      <c r="B257" s="21">
        <f>'[1]all data'!B228</f>
        <v>272</v>
      </c>
      <c r="C257" s="21">
        <f>'[1]all data'!D228</f>
        <v>7</v>
      </c>
      <c r="D257" s="22"/>
      <c r="E257" s="23"/>
      <c r="F257" s="24"/>
      <c r="G257" s="24"/>
      <c r="H257" s="25"/>
    </row>
    <row r="258" spans="1:8" ht="12" customHeight="1" x14ac:dyDescent="0.3">
      <c r="A258" s="7"/>
      <c r="B258" s="21">
        <f>'[1]all data'!B229</f>
        <v>273</v>
      </c>
      <c r="C258" s="21">
        <f>'[1]all data'!D229</f>
        <v>7</v>
      </c>
      <c r="D258" s="22"/>
      <c r="E258" s="23"/>
      <c r="F258" s="24"/>
      <c r="G258" s="24"/>
      <c r="H258" s="25"/>
    </row>
    <row r="259" spans="1:8" ht="12" customHeight="1" x14ac:dyDescent="0.3">
      <c r="A259" s="7"/>
      <c r="B259" s="21">
        <f>'[1]all data'!B230</f>
        <v>274</v>
      </c>
      <c r="C259" s="21">
        <f>'[1]all data'!D230</f>
        <v>7</v>
      </c>
      <c r="D259" s="22"/>
      <c r="E259" s="23"/>
      <c r="F259" s="24"/>
      <c r="G259" s="24"/>
      <c r="H259" s="25"/>
    </row>
    <row r="260" spans="1:8" ht="12" customHeight="1" x14ac:dyDescent="0.3">
      <c r="A260" s="7"/>
      <c r="B260" s="21">
        <f>'[1]all data'!B231</f>
        <v>275</v>
      </c>
      <c r="C260" s="21">
        <f>'[1]all data'!D231</f>
        <v>7</v>
      </c>
      <c r="D260" s="22"/>
      <c r="E260" s="23"/>
      <c r="F260" s="24"/>
      <c r="G260" s="24"/>
      <c r="H260" s="25"/>
    </row>
    <row r="261" spans="1:8" ht="12" customHeight="1" x14ac:dyDescent="0.3">
      <c r="A261" s="7"/>
      <c r="B261" s="21">
        <f>'[1]all data'!B232</f>
        <v>276</v>
      </c>
      <c r="C261" s="21">
        <f>'[1]all data'!D232</f>
        <v>8</v>
      </c>
      <c r="D261" s="22"/>
      <c r="E261" s="23"/>
      <c r="F261" s="24"/>
      <c r="G261" s="24"/>
      <c r="H261" s="25"/>
    </row>
    <row r="262" spans="1:8" ht="12" customHeight="1" x14ac:dyDescent="0.3">
      <c r="A262" s="7"/>
      <c r="B262" s="21">
        <f>'[1]all data'!B233</f>
        <v>277</v>
      </c>
      <c r="C262" s="21">
        <f>'[1]all data'!D233</f>
        <v>8</v>
      </c>
      <c r="D262" s="22"/>
      <c r="E262" s="23"/>
      <c r="F262" s="24"/>
      <c r="G262" s="24"/>
      <c r="H262" s="25"/>
    </row>
    <row r="263" spans="1:8" ht="12" customHeight="1" x14ac:dyDescent="0.3">
      <c r="A263" s="7"/>
      <c r="B263" s="21">
        <f>'[1]all data'!B234</f>
        <v>278</v>
      </c>
      <c r="C263" s="21">
        <f>'[1]all data'!D234</f>
        <v>8</v>
      </c>
      <c r="D263" s="22"/>
      <c r="E263" s="23"/>
      <c r="F263" s="24"/>
      <c r="G263" s="24"/>
      <c r="H263" s="25"/>
    </row>
    <row r="264" spans="1:8" ht="12" customHeight="1" x14ac:dyDescent="0.3">
      <c r="A264" s="7"/>
      <c r="B264" s="21">
        <f>'[1]all data'!B235</f>
        <v>279</v>
      </c>
      <c r="C264" s="21">
        <f>'[1]all data'!D235</f>
        <v>9</v>
      </c>
      <c r="D264" s="22"/>
      <c r="E264" s="23"/>
      <c r="F264" s="24"/>
      <c r="G264" s="24"/>
      <c r="H264" s="25"/>
    </row>
    <row r="265" spans="1:8" ht="12" customHeight="1" x14ac:dyDescent="0.3">
      <c r="A265" s="7"/>
      <c r="B265" s="21">
        <f>'[1]all data'!B236</f>
        <v>280</v>
      </c>
      <c r="C265" s="21">
        <f>'[1]all data'!D236</f>
        <v>9</v>
      </c>
      <c r="D265" s="22"/>
      <c r="E265" s="23"/>
      <c r="F265" s="24"/>
      <c r="G265" s="24"/>
      <c r="H265" s="25"/>
    </row>
    <row r="266" spans="1:8" ht="12" customHeight="1" x14ac:dyDescent="0.3">
      <c r="A266" s="7"/>
      <c r="B266" s="21">
        <f>'[1]all data'!B237</f>
        <v>281</v>
      </c>
      <c r="C266" s="21">
        <f>'[1]all data'!D237</f>
        <v>9</v>
      </c>
      <c r="D266" s="22"/>
      <c r="E266" s="23"/>
      <c r="F266" s="24"/>
      <c r="G266" s="24"/>
      <c r="H266" s="25"/>
    </row>
    <row r="267" spans="1:8" ht="12" customHeight="1" x14ac:dyDescent="0.3">
      <c r="A267" s="7"/>
      <c r="B267" s="21">
        <f>'[1]all data'!B238</f>
        <v>282</v>
      </c>
      <c r="C267" s="21">
        <f>'[1]all data'!D238</f>
        <v>9</v>
      </c>
      <c r="D267" s="22"/>
      <c r="E267" s="23"/>
      <c r="F267" s="24"/>
      <c r="G267" s="24"/>
      <c r="H267" s="25"/>
    </row>
    <row r="268" spans="1:8" ht="12" customHeight="1" x14ac:dyDescent="0.3">
      <c r="A268" s="7"/>
      <c r="B268" s="21">
        <f>'[1]all data'!B239</f>
        <v>283</v>
      </c>
      <c r="C268" s="21">
        <f>'[1]all data'!D239</f>
        <v>10</v>
      </c>
      <c r="D268" s="22"/>
      <c r="E268" s="23"/>
      <c r="F268" s="24"/>
      <c r="G268" s="24"/>
      <c r="H268" s="25"/>
    </row>
    <row r="269" spans="1:8" ht="12" customHeight="1" x14ac:dyDescent="0.3">
      <c r="A269" s="7"/>
      <c r="B269" s="21">
        <f>'[1]all data'!B240</f>
        <v>284</v>
      </c>
      <c r="C269" s="21">
        <f>'[1]all data'!D240</f>
        <v>10</v>
      </c>
      <c r="D269" s="22"/>
      <c r="E269" s="23"/>
      <c r="F269" s="24"/>
      <c r="G269" s="24"/>
      <c r="H269" s="25"/>
    </row>
    <row r="270" spans="1:8" ht="12" customHeight="1" x14ac:dyDescent="0.3">
      <c r="A270" s="7" t="s">
        <v>130</v>
      </c>
      <c r="B270" s="21">
        <f>'[1]all data'!B241</f>
        <v>285</v>
      </c>
      <c r="C270" s="21">
        <f>'[1]all data'!D241</f>
        <v>10</v>
      </c>
      <c r="D270" s="22"/>
      <c r="E270" s="23"/>
      <c r="F270" s="24"/>
      <c r="G270" s="24"/>
      <c r="H270" s="25"/>
    </row>
    <row r="271" spans="1:8" ht="12" customHeight="1" x14ac:dyDescent="0.3">
      <c r="A271" s="7"/>
      <c r="B271" s="21">
        <f>'[1]all data'!B242</f>
        <v>286</v>
      </c>
      <c r="C271" s="21">
        <f>'[1]all data'!D242</f>
        <v>10</v>
      </c>
      <c r="D271" s="22"/>
      <c r="E271" s="23"/>
      <c r="F271" s="24"/>
      <c r="G271" s="24"/>
      <c r="H271" s="25"/>
    </row>
    <row r="272" spans="1:8" ht="12" customHeight="1" x14ac:dyDescent="0.3">
      <c r="A272" s="7"/>
      <c r="B272" s="21"/>
      <c r="C272" s="21"/>
      <c r="D272" s="22"/>
      <c r="E272" s="23"/>
      <c r="F272" s="24"/>
      <c r="G272" s="24"/>
      <c r="H272" s="25"/>
    </row>
    <row r="273" spans="1:8" ht="12" customHeight="1" x14ac:dyDescent="0.3">
      <c r="A273" s="7"/>
      <c r="B273" s="21"/>
      <c r="C273" s="21"/>
      <c r="D273" s="22"/>
      <c r="E273" s="23"/>
      <c r="F273" s="24"/>
      <c r="G273" s="24"/>
      <c r="H273" s="25"/>
    </row>
    <row r="274" spans="1:8" ht="12" customHeight="1" x14ac:dyDescent="0.3">
      <c r="A274" s="7"/>
      <c r="B274" s="21"/>
      <c r="C274" s="21"/>
      <c r="D274" s="22"/>
      <c r="E274" s="23"/>
      <c r="F274" s="24"/>
      <c r="G274" s="24"/>
      <c r="H274" s="25"/>
    </row>
    <row r="275" spans="1:8" ht="12" customHeight="1" x14ac:dyDescent="0.3">
      <c r="A275" s="7"/>
      <c r="B275" s="21"/>
      <c r="C275" s="21"/>
      <c r="D275" s="22"/>
      <c r="E275" s="23"/>
      <c r="F275" s="24"/>
      <c r="G275" s="24"/>
      <c r="H275" s="25"/>
    </row>
    <row r="276" spans="1:8" ht="12" customHeight="1" x14ac:dyDescent="0.3">
      <c r="A276" s="7"/>
      <c r="B276" s="21"/>
      <c r="C276" s="21"/>
      <c r="D276" s="22"/>
      <c r="E276" s="23"/>
      <c r="F276" s="24"/>
      <c r="G276" s="24"/>
      <c r="H276" s="25"/>
    </row>
    <row r="277" spans="1:8" ht="12" customHeight="1" x14ac:dyDescent="0.3">
      <c r="A277" s="7"/>
      <c r="B277" s="21"/>
      <c r="C277" s="21"/>
      <c r="D277" s="22"/>
      <c r="E277" s="23"/>
      <c r="F277" s="24"/>
      <c r="G277" s="24"/>
      <c r="H277" s="25"/>
    </row>
    <row r="278" spans="1:8" ht="12" customHeight="1" x14ac:dyDescent="0.3">
      <c r="A278" s="7"/>
      <c r="B278" s="21"/>
      <c r="C278" s="21"/>
      <c r="D278" s="22"/>
      <c r="E278" s="23"/>
      <c r="F278" s="24"/>
      <c r="G278" s="24"/>
      <c r="H278" s="25"/>
    </row>
    <row r="279" spans="1:8" ht="12" customHeight="1" x14ac:dyDescent="0.3">
      <c r="A279" s="7"/>
      <c r="B279" s="21"/>
      <c r="C279" s="21"/>
      <c r="D279" s="22"/>
      <c r="E279" s="23"/>
      <c r="F279" s="24"/>
      <c r="G279" s="24"/>
      <c r="H279" s="25"/>
    </row>
    <row r="280" spans="1:8" ht="12" customHeight="1" x14ac:dyDescent="0.3">
      <c r="A280" s="7"/>
      <c r="B280" s="21"/>
      <c r="C280" s="21"/>
      <c r="D280" s="22"/>
      <c r="E280" s="23"/>
      <c r="F280" s="24"/>
      <c r="G280" s="24"/>
      <c r="H280" s="25"/>
    </row>
    <row r="281" spans="1:8" ht="21.6" thickBot="1" x14ac:dyDescent="0.45">
      <c r="A281" s="2"/>
      <c r="B281" s="3"/>
      <c r="C281" s="4" t="s">
        <v>119</v>
      </c>
      <c r="D281" s="3"/>
      <c r="E281" s="3"/>
      <c r="F281" s="2"/>
      <c r="G281" s="3"/>
      <c r="H281" s="3"/>
    </row>
    <row r="282" spans="1:8" ht="15" thickBot="1" x14ac:dyDescent="0.35">
      <c r="A282" s="6"/>
      <c r="B282" s="7" t="s">
        <v>120</v>
      </c>
      <c r="C282" s="8" t="str">
        <f>$C$2</f>
        <v>Sheepshead</v>
      </c>
      <c r="D282" s="9"/>
      <c r="E282" s="10" t="s">
        <v>121</v>
      </c>
      <c r="F282" s="11" t="str">
        <f>$F$2</f>
        <v>James</v>
      </c>
      <c r="G282" s="12"/>
      <c r="H282" s="13"/>
    </row>
    <row r="283" spans="1:8" ht="15" thickBot="1" x14ac:dyDescent="0.35">
      <c r="A283" s="6"/>
      <c r="B283" s="7" t="s">
        <v>122</v>
      </c>
      <c r="C283" s="8" t="str">
        <f>$C$3</f>
        <v>Otoliths VMRC 2012</v>
      </c>
      <c r="D283" s="12"/>
      <c r="E283" s="7" t="s">
        <v>124</v>
      </c>
      <c r="F283" s="14"/>
      <c r="G283" s="15"/>
      <c r="H283" s="13"/>
    </row>
    <row r="284" spans="1:8" ht="15" thickBot="1" x14ac:dyDescent="0.35">
      <c r="A284" s="6"/>
      <c r="B284" s="7" t="s">
        <v>125</v>
      </c>
      <c r="C284" s="8"/>
      <c r="D284" s="12"/>
      <c r="E284" s="6"/>
      <c r="F284" s="10"/>
      <c r="G284" s="16"/>
      <c r="H284" s="13"/>
    </row>
    <row r="285" spans="1:8" x14ac:dyDescent="0.3">
      <c r="A285" s="10"/>
      <c r="B285" s="17"/>
      <c r="C285" s="18"/>
      <c r="D285" s="18"/>
      <c r="E285" s="13"/>
      <c r="F285" s="10"/>
      <c r="G285" s="18"/>
      <c r="H285" s="13"/>
    </row>
    <row r="286" spans="1:8" x14ac:dyDescent="0.3">
      <c r="A286" s="19"/>
      <c r="B286" s="20" t="s">
        <v>126</v>
      </c>
      <c r="C286" s="20" t="s">
        <v>127</v>
      </c>
      <c r="D286" s="20" t="str">
        <f>$D$6</f>
        <v>Otoliths Age</v>
      </c>
      <c r="E286" s="37" t="s">
        <v>129</v>
      </c>
      <c r="F286" s="37"/>
      <c r="G286" s="37"/>
      <c r="H286" s="37"/>
    </row>
    <row r="287" spans="1:8" ht="12" customHeight="1" x14ac:dyDescent="0.3">
      <c r="A287" s="7"/>
      <c r="B287" s="21">
        <f>'[2]all data'!B252</f>
        <v>368</v>
      </c>
      <c r="C287" s="21">
        <f>'[2]all data'!D252</f>
        <v>7</v>
      </c>
      <c r="D287" s="22"/>
      <c r="E287" s="23"/>
      <c r="F287" s="24"/>
      <c r="G287" s="24"/>
      <c r="H287" s="25"/>
    </row>
    <row r="288" spans="1:8" ht="12" customHeight="1" x14ac:dyDescent="0.3">
      <c r="A288" s="7"/>
      <c r="B288" s="21">
        <f>'[2]all data'!B253</f>
        <v>369</v>
      </c>
      <c r="C288" s="21">
        <f>'[2]all data'!D253</f>
        <v>7</v>
      </c>
      <c r="D288" s="22"/>
      <c r="E288" s="23"/>
      <c r="F288" s="24"/>
      <c r="G288" s="24"/>
      <c r="H288" s="25"/>
    </row>
    <row r="289" spans="1:8" ht="12" customHeight="1" x14ac:dyDescent="0.3">
      <c r="A289" s="7"/>
      <c r="B289" s="21">
        <f>'[2]all data'!B254</f>
        <v>370</v>
      </c>
      <c r="C289" s="21">
        <f>'[2]all data'!D254</f>
        <v>7</v>
      </c>
      <c r="D289" s="22"/>
      <c r="E289" s="23"/>
      <c r="F289" s="24"/>
      <c r="G289" s="24"/>
      <c r="H289" s="25"/>
    </row>
    <row r="290" spans="1:8" ht="12" customHeight="1" x14ac:dyDescent="0.3">
      <c r="A290" s="7"/>
      <c r="B290" s="21">
        <f>'[2]all data'!B255</f>
        <v>371</v>
      </c>
      <c r="C290" s="21">
        <f>'[2]all data'!D255</f>
        <v>7</v>
      </c>
      <c r="D290" s="22"/>
      <c r="E290" s="23"/>
      <c r="F290" s="24"/>
      <c r="G290" s="24"/>
      <c r="H290" s="25"/>
    </row>
    <row r="291" spans="1:8" ht="12" customHeight="1" x14ac:dyDescent="0.3">
      <c r="A291" s="7"/>
      <c r="B291" s="21">
        <f>'[2]all data'!B256</f>
        <v>372</v>
      </c>
      <c r="C291" s="21">
        <f>'[2]all data'!D256</f>
        <v>7</v>
      </c>
      <c r="D291" s="22"/>
      <c r="E291" s="23"/>
      <c r="F291" s="24"/>
      <c r="G291" s="24"/>
      <c r="H291" s="25"/>
    </row>
    <row r="292" spans="1:8" ht="12" customHeight="1" x14ac:dyDescent="0.3">
      <c r="A292" s="7"/>
      <c r="B292" s="21">
        <f>'[2]all data'!B257</f>
        <v>373</v>
      </c>
      <c r="C292" s="21">
        <f>'[2]all data'!D257</f>
        <v>7</v>
      </c>
      <c r="D292" s="22"/>
      <c r="E292" s="23"/>
      <c r="F292" s="24"/>
      <c r="G292" s="24"/>
      <c r="H292" s="25"/>
    </row>
    <row r="293" spans="1:8" ht="12" customHeight="1" x14ac:dyDescent="0.3">
      <c r="A293" s="7"/>
      <c r="B293" s="21">
        <f>'[2]all data'!B258</f>
        <v>374</v>
      </c>
      <c r="C293" s="21">
        <f>'[2]all data'!D258</f>
        <v>7</v>
      </c>
      <c r="D293" s="22"/>
      <c r="E293" s="23"/>
      <c r="F293" s="24"/>
      <c r="G293" s="24"/>
      <c r="H293" s="25"/>
    </row>
    <row r="294" spans="1:8" ht="12" customHeight="1" x14ac:dyDescent="0.3">
      <c r="A294" s="7"/>
      <c r="B294" s="21">
        <f>'[2]all data'!B259</f>
        <v>375</v>
      </c>
      <c r="C294" s="21">
        <f>'[2]all data'!D259</f>
        <v>7</v>
      </c>
      <c r="D294" s="22"/>
      <c r="E294" s="23"/>
      <c r="F294" s="24"/>
      <c r="G294" s="24"/>
      <c r="H294" s="25"/>
    </row>
    <row r="295" spans="1:8" ht="12" customHeight="1" x14ac:dyDescent="0.3">
      <c r="A295" s="7"/>
      <c r="B295" s="21">
        <f>'[2]all data'!B260</f>
        <v>376</v>
      </c>
      <c r="C295" s="21">
        <f>'[2]all data'!D260</f>
        <v>7</v>
      </c>
      <c r="D295" s="22"/>
      <c r="E295" s="23"/>
      <c r="F295" s="24"/>
      <c r="G295" s="24"/>
      <c r="H295" s="25"/>
    </row>
    <row r="296" spans="1:8" ht="12" customHeight="1" x14ac:dyDescent="0.3">
      <c r="A296" s="7"/>
      <c r="B296" s="21">
        <f>'[2]all data'!B261</f>
        <v>377</v>
      </c>
      <c r="C296" s="21">
        <f>'[2]all data'!D261</f>
        <v>7</v>
      </c>
      <c r="D296" s="22"/>
      <c r="E296" s="23"/>
      <c r="F296" s="24"/>
      <c r="G296" s="24"/>
      <c r="H296" s="25"/>
    </row>
    <row r="297" spans="1:8" ht="12" customHeight="1" x14ac:dyDescent="0.3">
      <c r="A297" s="7"/>
      <c r="B297" s="21">
        <f>'[2]all data'!B262</f>
        <v>378</v>
      </c>
      <c r="C297" s="21">
        <f>'[2]all data'!D262</f>
        <v>7</v>
      </c>
      <c r="D297" s="22"/>
      <c r="E297" s="23"/>
      <c r="F297" s="24"/>
      <c r="G297" s="24"/>
      <c r="H297" s="25"/>
    </row>
    <row r="298" spans="1:8" ht="12" customHeight="1" x14ac:dyDescent="0.3">
      <c r="A298" s="7"/>
      <c r="B298" s="21">
        <f>'[2]all data'!B263</f>
        <v>379</v>
      </c>
      <c r="C298" s="21">
        <f>'[2]all data'!D263</f>
        <v>7</v>
      </c>
      <c r="D298" s="22"/>
      <c r="E298" s="23"/>
      <c r="F298" s="24"/>
      <c r="G298" s="24"/>
      <c r="H298" s="25"/>
    </row>
    <row r="299" spans="1:8" ht="12" customHeight="1" x14ac:dyDescent="0.3">
      <c r="A299" s="7"/>
      <c r="B299" s="21">
        <f>'[2]all data'!B264</f>
        <v>380</v>
      </c>
      <c r="C299" s="21">
        <f>'[2]all data'!D264</f>
        <v>7</v>
      </c>
      <c r="D299" s="22"/>
      <c r="E299" s="23"/>
      <c r="F299" s="24"/>
      <c r="G299" s="24"/>
      <c r="H299" s="25"/>
    </row>
    <row r="300" spans="1:8" ht="12" customHeight="1" x14ac:dyDescent="0.3">
      <c r="A300" s="7"/>
      <c r="B300" s="21">
        <f>'[2]all data'!B265</f>
        <v>381</v>
      </c>
      <c r="C300" s="21">
        <f>'[2]all data'!D265</f>
        <v>7</v>
      </c>
      <c r="D300" s="22"/>
      <c r="E300" s="23"/>
      <c r="F300" s="24"/>
      <c r="G300" s="24"/>
      <c r="H300" s="25"/>
    </row>
    <row r="301" spans="1:8" ht="12" customHeight="1" x14ac:dyDescent="0.3">
      <c r="A301" s="7"/>
      <c r="B301" s="21">
        <f>'[2]all data'!B266</f>
        <v>382</v>
      </c>
      <c r="C301" s="21">
        <f>'[2]all data'!D266</f>
        <v>7</v>
      </c>
      <c r="D301" s="22"/>
      <c r="E301" s="23"/>
      <c r="F301" s="24"/>
      <c r="G301" s="24"/>
      <c r="H301" s="25"/>
    </row>
    <row r="302" spans="1:8" ht="12" customHeight="1" x14ac:dyDescent="0.3">
      <c r="A302" s="7"/>
      <c r="B302" s="21">
        <f>'[2]all data'!B267</f>
        <v>383</v>
      </c>
      <c r="C302" s="21">
        <f>'[2]all data'!D267</f>
        <v>7</v>
      </c>
      <c r="D302" s="22"/>
      <c r="E302" s="23"/>
      <c r="F302" s="24"/>
      <c r="G302" s="24"/>
      <c r="H302" s="25"/>
    </row>
    <row r="303" spans="1:8" ht="12" customHeight="1" x14ac:dyDescent="0.3">
      <c r="A303" s="7"/>
      <c r="B303" s="21">
        <f>'[2]all data'!B268</f>
        <v>384</v>
      </c>
      <c r="C303" s="21">
        <f>'[2]all data'!D268</f>
        <v>7</v>
      </c>
      <c r="D303" s="22"/>
      <c r="E303" s="23"/>
      <c r="F303" s="24"/>
      <c r="G303" s="24"/>
      <c r="H303" s="25"/>
    </row>
    <row r="304" spans="1:8" ht="12" customHeight="1" x14ac:dyDescent="0.3">
      <c r="A304" s="7"/>
      <c r="B304" s="21">
        <f>'[2]all data'!B269</f>
        <v>385</v>
      </c>
      <c r="C304" s="21">
        <f>'[2]all data'!D269</f>
        <v>7</v>
      </c>
      <c r="D304" s="22"/>
      <c r="E304" s="23"/>
      <c r="F304" s="24"/>
      <c r="G304" s="24"/>
      <c r="H304" s="25"/>
    </row>
    <row r="305" spans="1:8" ht="12" customHeight="1" x14ac:dyDescent="0.3">
      <c r="A305" s="7"/>
      <c r="B305" s="21">
        <f>'[2]all data'!B270</f>
        <v>386</v>
      </c>
      <c r="C305" s="21">
        <f>'[2]all data'!D270</f>
        <v>7</v>
      </c>
      <c r="D305" s="22"/>
      <c r="E305" s="23"/>
      <c r="F305" s="24"/>
      <c r="G305" s="24"/>
      <c r="H305" s="25"/>
    </row>
    <row r="306" spans="1:8" ht="12" customHeight="1" x14ac:dyDescent="0.3">
      <c r="A306" s="7"/>
      <c r="B306" s="21">
        <f>'[2]all data'!B271</f>
        <v>387</v>
      </c>
      <c r="C306" s="21">
        <f>'[2]all data'!D271</f>
        <v>7</v>
      </c>
      <c r="D306" s="22"/>
      <c r="E306" s="23"/>
      <c r="F306" s="24"/>
      <c r="G306" s="24"/>
      <c r="H306" s="25"/>
    </row>
    <row r="307" spans="1:8" ht="12" customHeight="1" x14ac:dyDescent="0.3">
      <c r="A307" s="7"/>
      <c r="B307" s="21">
        <f>'[2]all data'!B272</f>
        <v>388</v>
      </c>
      <c r="C307" s="21">
        <f>'[2]all data'!D272</f>
        <v>7</v>
      </c>
      <c r="D307" s="22"/>
      <c r="E307" s="23"/>
      <c r="F307" s="24"/>
      <c r="G307" s="24"/>
      <c r="H307" s="25"/>
    </row>
    <row r="308" spans="1:8" ht="12" customHeight="1" x14ac:dyDescent="0.3">
      <c r="A308" s="7"/>
      <c r="B308" s="21">
        <f>'[2]all data'!B273</f>
        <v>389</v>
      </c>
      <c r="C308" s="21">
        <f>'[2]all data'!D273</f>
        <v>7</v>
      </c>
      <c r="D308" s="22"/>
      <c r="E308" s="23"/>
      <c r="F308" s="24"/>
      <c r="G308" s="24"/>
      <c r="H308" s="25"/>
    </row>
    <row r="309" spans="1:8" ht="12" customHeight="1" x14ac:dyDescent="0.3">
      <c r="A309" s="7"/>
      <c r="B309" s="21">
        <f>'[2]all data'!B274</f>
        <v>390</v>
      </c>
      <c r="C309" s="21">
        <f>'[2]all data'!D274</f>
        <v>7</v>
      </c>
      <c r="D309" s="22"/>
      <c r="E309" s="23"/>
      <c r="F309" s="24"/>
      <c r="G309" s="24"/>
      <c r="H309" s="25"/>
    </row>
    <row r="310" spans="1:8" ht="12" customHeight="1" x14ac:dyDescent="0.3">
      <c r="A310" s="7"/>
      <c r="B310" s="21">
        <f>'[2]all data'!B275</f>
        <v>391</v>
      </c>
      <c r="C310" s="21">
        <f>'[2]all data'!D275</f>
        <v>7</v>
      </c>
      <c r="D310" s="22"/>
      <c r="E310" s="23"/>
      <c r="F310" s="24"/>
      <c r="G310" s="24"/>
      <c r="H310" s="25"/>
    </row>
    <row r="311" spans="1:8" ht="12" customHeight="1" x14ac:dyDescent="0.3">
      <c r="A311" s="7"/>
      <c r="B311" s="21">
        <f>'[2]all data'!B276</f>
        <v>392</v>
      </c>
      <c r="C311" s="21">
        <f>'[2]all data'!D276</f>
        <v>7</v>
      </c>
      <c r="D311" s="22"/>
      <c r="E311" s="23"/>
      <c r="F311" s="24"/>
      <c r="G311" s="24"/>
      <c r="H311" s="25"/>
    </row>
    <row r="312" spans="1:8" ht="12" customHeight="1" x14ac:dyDescent="0.3">
      <c r="A312" s="7"/>
      <c r="B312" s="21">
        <f>'[2]all data'!B277</f>
        <v>393</v>
      </c>
      <c r="C312" s="21">
        <f>'[2]all data'!D277</f>
        <v>7</v>
      </c>
      <c r="D312" s="22"/>
      <c r="E312" s="23"/>
      <c r="F312" s="24"/>
      <c r="G312" s="24"/>
      <c r="H312" s="25"/>
    </row>
    <row r="313" spans="1:8" ht="12" customHeight="1" x14ac:dyDescent="0.3">
      <c r="A313" s="7"/>
      <c r="B313" s="21">
        <f>'[2]all data'!B278</f>
        <v>394</v>
      </c>
      <c r="C313" s="21">
        <f>'[2]all data'!D278</f>
        <v>7</v>
      </c>
      <c r="D313" s="22"/>
      <c r="E313" s="23"/>
      <c r="F313" s="24"/>
      <c r="G313" s="24"/>
      <c r="H313" s="25"/>
    </row>
    <row r="314" spans="1:8" ht="12" customHeight="1" x14ac:dyDescent="0.3">
      <c r="A314" s="7"/>
      <c r="B314" s="21">
        <f>'[2]all data'!B279</f>
        <v>396</v>
      </c>
      <c r="C314" s="21">
        <f>'[2]all data'!D279</f>
        <v>7</v>
      </c>
      <c r="D314" s="22"/>
      <c r="E314" s="23"/>
      <c r="F314" s="24"/>
      <c r="G314" s="24"/>
      <c r="H314" s="25"/>
    </row>
    <row r="315" spans="1:8" ht="12" customHeight="1" x14ac:dyDescent="0.3">
      <c r="A315" s="7"/>
      <c r="B315" s="21">
        <f>'[2]all data'!B280</f>
        <v>397</v>
      </c>
      <c r="C315" s="21">
        <f>'[2]all data'!D280</f>
        <v>7</v>
      </c>
      <c r="D315" s="22"/>
      <c r="E315" s="23"/>
      <c r="F315" s="24"/>
      <c r="G315" s="24"/>
      <c r="H315" s="25"/>
    </row>
    <row r="316" spans="1:8" ht="12" customHeight="1" x14ac:dyDescent="0.3">
      <c r="A316" s="7"/>
      <c r="B316" s="21">
        <f>'[2]all data'!B281</f>
        <v>398</v>
      </c>
      <c r="C316" s="21">
        <f>'[2]all data'!D281</f>
        <v>7</v>
      </c>
      <c r="D316" s="22"/>
      <c r="E316" s="23"/>
      <c r="F316" s="24"/>
      <c r="G316" s="24"/>
      <c r="H316" s="25"/>
    </row>
    <row r="317" spans="1:8" ht="12" customHeight="1" x14ac:dyDescent="0.3">
      <c r="A317" s="7"/>
      <c r="B317" s="21">
        <f>'[2]all data'!B282</f>
        <v>399</v>
      </c>
      <c r="C317" s="21">
        <f>'[2]all data'!D282</f>
        <v>7</v>
      </c>
      <c r="D317" s="22"/>
      <c r="E317" s="23"/>
      <c r="F317" s="24"/>
      <c r="G317" s="24"/>
      <c r="H317" s="25"/>
    </row>
    <row r="318" spans="1:8" ht="12" customHeight="1" x14ac:dyDescent="0.3">
      <c r="A318" s="7"/>
      <c r="B318" s="21">
        <f>'[2]all data'!B283</f>
        <v>400</v>
      </c>
      <c r="C318" s="21">
        <f>'[2]all data'!D283</f>
        <v>7</v>
      </c>
      <c r="D318" s="22"/>
      <c r="E318" s="23"/>
      <c r="F318" s="24"/>
      <c r="G318" s="24"/>
      <c r="H318" s="25"/>
    </row>
    <row r="319" spans="1:8" ht="12" customHeight="1" x14ac:dyDescent="0.3">
      <c r="A319" s="7"/>
      <c r="B319" s="21">
        <f>'[2]all data'!B284</f>
        <v>401</v>
      </c>
      <c r="C319" s="21">
        <f>'[2]all data'!D284</f>
        <v>7</v>
      </c>
      <c r="D319" s="22"/>
      <c r="E319" s="23"/>
      <c r="F319" s="24"/>
      <c r="G319" s="24"/>
      <c r="H319" s="25"/>
    </row>
    <row r="320" spans="1:8" ht="12" customHeight="1" x14ac:dyDescent="0.3">
      <c r="A320" s="7"/>
      <c r="B320" s="21">
        <f>'[2]all data'!B285</f>
        <v>402</v>
      </c>
      <c r="C320" s="21">
        <f>'[2]all data'!D285</f>
        <v>7</v>
      </c>
      <c r="D320" s="22"/>
      <c r="E320" s="23"/>
      <c r="F320" s="24"/>
      <c r="G320" s="24"/>
      <c r="H320" s="25"/>
    </row>
    <row r="321" spans="1:8" ht="12" customHeight="1" x14ac:dyDescent="0.3">
      <c r="A321" s="7"/>
      <c r="B321" s="21">
        <f>'[2]all data'!B286</f>
        <v>403</v>
      </c>
      <c r="C321" s="21">
        <f>'[2]all data'!D286</f>
        <v>7</v>
      </c>
      <c r="D321" s="22"/>
      <c r="E321" s="23"/>
      <c r="F321" s="24"/>
      <c r="G321" s="24"/>
      <c r="H321" s="25"/>
    </row>
    <row r="322" spans="1:8" ht="12" customHeight="1" x14ac:dyDescent="0.3">
      <c r="A322" s="7"/>
      <c r="B322" s="21">
        <f>'[2]all data'!B287</f>
        <v>404</v>
      </c>
      <c r="C322" s="21">
        <f>'[2]all data'!D287</f>
        <v>7</v>
      </c>
      <c r="D322" s="22"/>
      <c r="E322" s="23"/>
      <c r="F322" s="24"/>
      <c r="G322" s="24"/>
      <c r="H322" s="25"/>
    </row>
    <row r="323" spans="1:8" ht="12" customHeight="1" x14ac:dyDescent="0.3">
      <c r="A323" s="7"/>
      <c r="B323" s="21">
        <f>'[2]all data'!B288</f>
        <v>405</v>
      </c>
      <c r="C323" s="21">
        <f>'[2]all data'!D288</f>
        <v>7</v>
      </c>
      <c r="D323" s="22"/>
      <c r="E323" s="23"/>
      <c r="F323" s="24"/>
      <c r="G323" s="24"/>
      <c r="H323" s="25"/>
    </row>
    <row r="324" spans="1:8" ht="12" customHeight="1" x14ac:dyDescent="0.3">
      <c r="A324" s="7"/>
      <c r="B324" s="21">
        <f>'[2]all data'!B289</f>
        <v>406</v>
      </c>
      <c r="C324" s="21">
        <f>'[2]all data'!D289</f>
        <v>7</v>
      </c>
      <c r="D324" s="22"/>
      <c r="E324" s="23"/>
      <c r="F324" s="24"/>
      <c r="G324" s="24"/>
      <c r="H324" s="25"/>
    </row>
    <row r="325" spans="1:8" ht="12" customHeight="1" x14ac:dyDescent="0.3">
      <c r="A325" s="7"/>
      <c r="B325" s="21">
        <f>'[2]all data'!B290</f>
        <v>407</v>
      </c>
      <c r="C325" s="21">
        <f>'[2]all data'!D290</f>
        <v>7</v>
      </c>
      <c r="D325" s="22"/>
      <c r="E325" s="23"/>
      <c r="F325" s="24"/>
      <c r="G325" s="24"/>
      <c r="H325" s="25"/>
    </row>
    <row r="326" spans="1:8" ht="12" customHeight="1" x14ac:dyDescent="0.3">
      <c r="A326" s="7"/>
      <c r="B326" s="21">
        <f>'[2]all data'!B291</f>
        <v>408</v>
      </c>
      <c r="C326" s="21">
        <f>'[2]all data'!D291</f>
        <v>7</v>
      </c>
      <c r="D326" s="22"/>
      <c r="E326" s="23"/>
      <c r="F326" s="24"/>
      <c r="G326" s="24"/>
      <c r="H326" s="25"/>
    </row>
    <row r="327" spans="1:8" ht="12" customHeight="1" x14ac:dyDescent="0.3">
      <c r="A327" s="7"/>
      <c r="B327" s="21">
        <f>'[2]all data'!B292</f>
        <v>409</v>
      </c>
      <c r="C327" s="21">
        <f>'[2]all data'!D292</f>
        <v>7</v>
      </c>
      <c r="D327" s="22"/>
      <c r="E327" s="23"/>
      <c r="F327" s="24"/>
      <c r="G327" s="24"/>
      <c r="H327" s="25"/>
    </row>
    <row r="328" spans="1:8" ht="12" customHeight="1" x14ac:dyDescent="0.3">
      <c r="A328" s="7"/>
      <c r="B328" s="21">
        <f>'[2]all data'!B293</f>
        <v>410</v>
      </c>
      <c r="C328" s="21">
        <f>'[2]all data'!D293</f>
        <v>7</v>
      </c>
      <c r="D328" s="22"/>
      <c r="E328" s="23"/>
      <c r="F328" s="24"/>
      <c r="G328" s="24"/>
      <c r="H328" s="25"/>
    </row>
    <row r="329" spans="1:8" ht="12" customHeight="1" x14ac:dyDescent="0.3">
      <c r="A329" s="7"/>
      <c r="B329" s="21">
        <f>'[2]all data'!B294</f>
        <v>411</v>
      </c>
      <c r="C329" s="21">
        <f>'[2]all data'!D294</f>
        <v>7</v>
      </c>
      <c r="D329" s="22"/>
      <c r="E329" s="23"/>
      <c r="F329" s="24"/>
      <c r="G329" s="24"/>
      <c r="H329" s="25"/>
    </row>
    <row r="330" spans="1:8" ht="12" customHeight="1" x14ac:dyDescent="0.3">
      <c r="A330" s="7"/>
      <c r="B330" s="21">
        <f>'[2]all data'!B295</f>
        <v>412</v>
      </c>
      <c r="C330" s="21">
        <f>'[2]all data'!D295</f>
        <v>7</v>
      </c>
      <c r="D330" s="22"/>
      <c r="E330" s="23"/>
      <c r="F330" s="24"/>
      <c r="G330" s="24"/>
      <c r="H330" s="25"/>
    </row>
    <row r="331" spans="1:8" ht="12" customHeight="1" x14ac:dyDescent="0.3">
      <c r="A331" s="7"/>
      <c r="B331" s="21">
        <f>'[2]all data'!B296</f>
        <v>413</v>
      </c>
      <c r="C331" s="21">
        <f>'[2]all data'!D296</f>
        <v>7</v>
      </c>
      <c r="D331" s="22"/>
      <c r="E331" s="23"/>
      <c r="F331" s="24"/>
      <c r="G331" s="24"/>
      <c r="H331" s="25"/>
    </row>
    <row r="332" spans="1:8" ht="12" customHeight="1" x14ac:dyDescent="0.3">
      <c r="A332" s="7"/>
      <c r="B332" s="21">
        <f>'[2]all data'!B297</f>
        <v>414</v>
      </c>
      <c r="C332" s="21">
        <f>'[2]all data'!D297</f>
        <v>7</v>
      </c>
      <c r="D332" s="22"/>
      <c r="E332" s="23"/>
      <c r="F332" s="24"/>
      <c r="G332" s="24"/>
      <c r="H332" s="25"/>
    </row>
    <row r="333" spans="1:8" ht="12" customHeight="1" x14ac:dyDescent="0.3">
      <c r="A333" s="7"/>
      <c r="B333" s="21">
        <f>'[2]all data'!B298</f>
        <v>415</v>
      </c>
      <c r="C333" s="21">
        <f>'[2]all data'!D298</f>
        <v>7</v>
      </c>
      <c r="D333" s="22"/>
      <c r="E333" s="23"/>
      <c r="F333" s="24"/>
      <c r="G333" s="24"/>
      <c r="H333" s="25"/>
    </row>
    <row r="334" spans="1:8" ht="12" customHeight="1" x14ac:dyDescent="0.3">
      <c r="A334" s="7"/>
      <c r="B334" s="21">
        <f>'[2]all data'!B299</f>
        <v>416</v>
      </c>
      <c r="C334" s="21">
        <f>'[2]all data'!D299</f>
        <v>7</v>
      </c>
      <c r="D334" s="22"/>
      <c r="E334" s="23"/>
      <c r="F334" s="24"/>
      <c r="G334" s="24"/>
      <c r="H334" s="25"/>
    </row>
    <row r="335" spans="1:8" ht="12" customHeight="1" x14ac:dyDescent="0.3">
      <c r="A335" s="7"/>
      <c r="B335" s="21">
        <f>'[2]all data'!B300</f>
        <v>417</v>
      </c>
      <c r="C335" s="21">
        <f>'[2]all data'!D300</f>
        <v>7</v>
      </c>
      <c r="D335" s="22"/>
      <c r="E335" s="23"/>
      <c r="F335" s="24"/>
      <c r="G335" s="24"/>
      <c r="H335" s="25"/>
    </row>
    <row r="336" spans="1:8" ht="12" customHeight="1" x14ac:dyDescent="0.3">
      <c r="A336" s="7"/>
      <c r="B336" s="21">
        <f>'[2]all data'!B301</f>
        <v>418</v>
      </c>
      <c r="C336" s="21">
        <f>'[2]all data'!D301</f>
        <v>7</v>
      </c>
      <c r="D336" s="22"/>
      <c r="E336" s="23"/>
      <c r="F336" s="24"/>
      <c r="G336" s="24"/>
      <c r="H336" s="25"/>
    </row>
    <row r="337" spans="1:8" ht="21.6" thickBot="1" x14ac:dyDescent="0.45">
      <c r="A337" s="2"/>
      <c r="B337" s="3"/>
      <c r="C337" s="4" t="s">
        <v>119</v>
      </c>
      <c r="D337" s="3"/>
      <c r="E337" s="3"/>
      <c r="F337" s="2"/>
      <c r="G337" s="3"/>
      <c r="H337" s="3"/>
    </row>
    <row r="338" spans="1:8" ht="15" thickBot="1" x14ac:dyDescent="0.35">
      <c r="A338" s="6"/>
      <c r="B338" s="7" t="s">
        <v>120</v>
      </c>
      <c r="C338" s="8" t="str">
        <f>$C$2</f>
        <v>Sheepshead</v>
      </c>
      <c r="D338" s="9"/>
      <c r="E338" s="10" t="s">
        <v>121</v>
      </c>
      <c r="F338" s="11" t="str">
        <f>$F$2</f>
        <v>James</v>
      </c>
      <c r="G338" s="12"/>
      <c r="H338" s="13"/>
    </row>
    <row r="339" spans="1:8" ht="15" thickBot="1" x14ac:dyDescent="0.35">
      <c r="A339" s="6"/>
      <c r="B339" s="7" t="s">
        <v>122</v>
      </c>
      <c r="C339" s="8" t="str">
        <f>$C$3</f>
        <v>Otoliths VMRC 2012</v>
      </c>
      <c r="D339" s="12"/>
      <c r="E339" s="7" t="s">
        <v>124</v>
      </c>
      <c r="F339" s="14"/>
      <c r="G339" s="15"/>
      <c r="H339" s="13"/>
    </row>
    <row r="340" spans="1:8" ht="15" thickBot="1" x14ac:dyDescent="0.35">
      <c r="A340" s="6"/>
      <c r="B340" s="7" t="s">
        <v>125</v>
      </c>
      <c r="C340" s="8"/>
      <c r="D340" s="12"/>
      <c r="E340" s="6"/>
      <c r="F340" s="10"/>
      <c r="G340" s="16"/>
      <c r="H340" s="13"/>
    </row>
    <row r="341" spans="1:8" x14ac:dyDescent="0.3">
      <c r="A341" s="10"/>
      <c r="B341" s="17"/>
      <c r="C341" s="18"/>
      <c r="D341" s="18"/>
      <c r="E341" s="13"/>
      <c r="F341" s="10"/>
      <c r="G341" s="18"/>
      <c r="H341" s="13"/>
    </row>
    <row r="342" spans="1:8" x14ac:dyDescent="0.3">
      <c r="A342" s="19"/>
      <c r="B342" s="20" t="s">
        <v>126</v>
      </c>
      <c r="C342" s="20" t="s">
        <v>127</v>
      </c>
      <c r="D342" s="20" t="str">
        <f>$D$6</f>
        <v>Otoliths Age</v>
      </c>
      <c r="E342" s="37" t="s">
        <v>129</v>
      </c>
      <c r="F342" s="37"/>
      <c r="G342" s="37"/>
      <c r="H342" s="37"/>
    </row>
    <row r="343" spans="1:8" ht="12" customHeight="1" x14ac:dyDescent="0.3">
      <c r="A343" s="7"/>
      <c r="B343" s="21">
        <f>'[2]all data'!B302</f>
        <v>419</v>
      </c>
      <c r="C343" s="21">
        <f>'[2]all data'!D302</f>
        <v>7</v>
      </c>
      <c r="D343" s="22"/>
      <c r="E343" s="23"/>
      <c r="F343" s="24"/>
      <c r="G343" s="24"/>
      <c r="H343" s="25"/>
    </row>
    <row r="344" spans="1:8" ht="12" customHeight="1" x14ac:dyDescent="0.3">
      <c r="A344" s="7"/>
      <c r="B344" s="21">
        <f>'[2]all data'!B303</f>
        <v>420</v>
      </c>
      <c r="C344" s="21">
        <f>'[2]all data'!D303</f>
        <v>7</v>
      </c>
      <c r="D344" s="22"/>
      <c r="E344" s="23"/>
      <c r="F344" s="24"/>
      <c r="G344" s="24"/>
      <c r="H344" s="25"/>
    </row>
    <row r="345" spans="1:8" ht="12" customHeight="1" x14ac:dyDescent="0.3">
      <c r="A345" s="7"/>
      <c r="B345" s="21">
        <f>'[2]all data'!B304</f>
        <v>421</v>
      </c>
      <c r="C345" s="21">
        <f>'[2]all data'!D304</f>
        <v>7</v>
      </c>
      <c r="D345" s="22"/>
      <c r="E345" s="23"/>
      <c r="F345" s="24"/>
      <c r="G345" s="24"/>
      <c r="H345" s="25"/>
    </row>
    <row r="346" spans="1:8" ht="12" customHeight="1" x14ac:dyDescent="0.3">
      <c r="A346" s="7"/>
      <c r="B346" s="21">
        <f>'[2]all data'!B305</f>
        <v>422</v>
      </c>
      <c r="C346" s="21">
        <f>'[2]all data'!D305</f>
        <v>7</v>
      </c>
      <c r="D346" s="22"/>
      <c r="E346" s="23"/>
      <c r="F346" s="24"/>
      <c r="G346" s="24"/>
      <c r="H346" s="25"/>
    </row>
    <row r="347" spans="1:8" ht="12" customHeight="1" x14ac:dyDescent="0.3">
      <c r="A347" s="7"/>
      <c r="B347" s="21">
        <f>'[2]all data'!B306</f>
        <v>423</v>
      </c>
      <c r="C347" s="21">
        <f>'[2]all data'!D306</f>
        <v>7</v>
      </c>
      <c r="D347" s="22"/>
      <c r="E347" s="23"/>
      <c r="F347" s="24"/>
      <c r="G347" s="24"/>
      <c r="H347" s="25"/>
    </row>
    <row r="348" spans="1:8" ht="12" customHeight="1" x14ac:dyDescent="0.3">
      <c r="A348" s="7"/>
      <c r="B348" s="21">
        <f>'[2]all data'!B307</f>
        <v>424</v>
      </c>
      <c r="C348" s="21">
        <f>'[2]all data'!D307</f>
        <v>7</v>
      </c>
      <c r="D348" s="22"/>
      <c r="E348" s="23"/>
      <c r="F348" s="24"/>
      <c r="G348" s="24"/>
      <c r="H348" s="25"/>
    </row>
    <row r="349" spans="1:8" ht="12" customHeight="1" x14ac:dyDescent="0.3">
      <c r="A349" s="7"/>
      <c r="B349" s="21">
        <f>'[2]all data'!B308</f>
        <v>425</v>
      </c>
      <c r="C349" s="21">
        <f>'[2]all data'!D308</f>
        <v>7</v>
      </c>
      <c r="D349" s="22"/>
      <c r="E349" s="23"/>
      <c r="F349" s="24"/>
      <c r="G349" s="24"/>
      <c r="H349" s="25"/>
    </row>
    <row r="350" spans="1:8" ht="12" customHeight="1" x14ac:dyDescent="0.3">
      <c r="A350" s="7"/>
      <c r="B350" s="21">
        <f>'[2]all data'!B309</f>
        <v>426</v>
      </c>
      <c r="C350" s="21">
        <f>'[2]all data'!D309</f>
        <v>7</v>
      </c>
      <c r="D350" s="22"/>
      <c r="E350" s="23"/>
      <c r="F350" s="24"/>
      <c r="G350" s="24"/>
      <c r="H350" s="25"/>
    </row>
    <row r="351" spans="1:8" ht="12" customHeight="1" x14ac:dyDescent="0.3">
      <c r="A351" s="7"/>
      <c r="B351" s="21">
        <f>'[2]all data'!B310</f>
        <v>427</v>
      </c>
      <c r="C351" s="21">
        <f>'[2]all data'!D310</f>
        <v>7</v>
      </c>
      <c r="D351" s="22"/>
      <c r="E351" s="23"/>
      <c r="F351" s="24"/>
      <c r="G351" s="24"/>
      <c r="H351" s="25"/>
    </row>
    <row r="352" spans="1:8" ht="12" customHeight="1" x14ac:dyDescent="0.3">
      <c r="A352" s="7"/>
      <c r="B352" s="21">
        <f>'[2]all data'!B311</f>
        <v>428</v>
      </c>
      <c r="C352" s="21">
        <f>'[2]all data'!D311</f>
        <v>7</v>
      </c>
      <c r="D352" s="22"/>
      <c r="E352" s="23"/>
      <c r="F352" s="24"/>
      <c r="G352" s="24"/>
      <c r="H352" s="25"/>
    </row>
    <row r="353" spans="1:8" ht="12" customHeight="1" x14ac:dyDescent="0.3">
      <c r="A353" s="7"/>
      <c r="B353" s="21">
        <f>'[2]all data'!B312</f>
        <v>429</v>
      </c>
      <c r="C353" s="21">
        <f>'[2]all data'!D312</f>
        <v>7</v>
      </c>
      <c r="D353" s="22"/>
      <c r="E353" s="23"/>
      <c r="F353" s="24"/>
      <c r="G353" s="24"/>
      <c r="H353" s="25"/>
    </row>
    <row r="354" spans="1:8" ht="12" customHeight="1" x14ac:dyDescent="0.3">
      <c r="A354" s="7"/>
      <c r="B354" s="21">
        <f>'[2]all data'!B313</f>
        <v>430</v>
      </c>
      <c r="C354" s="21">
        <f>'[2]all data'!D313</f>
        <v>7</v>
      </c>
      <c r="D354" s="22"/>
      <c r="E354" s="23"/>
      <c r="F354" s="24"/>
      <c r="G354" s="24"/>
      <c r="H354" s="25"/>
    </row>
    <row r="355" spans="1:8" ht="12" customHeight="1" x14ac:dyDescent="0.3">
      <c r="A355" s="7"/>
      <c r="B355" s="21">
        <f>'[2]all data'!B314</f>
        <v>431</v>
      </c>
      <c r="C355" s="21">
        <f>'[2]all data'!D314</f>
        <v>7</v>
      </c>
      <c r="D355" s="22"/>
      <c r="E355" s="23"/>
      <c r="F355" s="24"/>
      <c r="G355" s="24"/>
      <c r="H355" s="25"/>
    </row>
    <row r="356" spans="1:8" ht="12" customHeight="1" x14ac:dyDescent="0.3">
      <c r="A356" s="7"/>
      <c r="B356" s="21">
        <f>'[2]all data'!B315</f>
        <v>432</v>
      </c>
      <c r="C356" s="21">
        <f>'[2]all data'!D315</f>
        <v>7</v>
      </c>
      <c r="D356" s="22"/>
      <c r="E356" s="23"/>
      <c r="F356" s="24"/>
      <c r="G356" s="24"/>
      <c r="H356" s="25"/>
    </row>
    <row r="357" spans="1:8" ht="12" customHeight="1" x14ac:dyDescent="0.3">
      <c r="A357" s="7"/>
      <c r="B357" s="21">
        <f>'[2]all data'!B316</f>
        <v>433</v>
      </c>
      <c r="C357" s="21">
        <f>'[2]all data'!D316</f>
        <v>7</v>
      </c>
      <c r="D357" s="22"/>
      <c r="E357" s="23"/>
      <c r="F357" s="24"/>
      <c r="G357" s="24"/>
      <c r="H357" s="25"/>
    </row>
    <row r="358" spans="1:8" ht="12" customHeight="1" x14ac:dyDescent="0.3">
      <c r="A358" s="7"/>
      <c r="B358" s="21">
        <f>'[2]all data'!B317</f>
        <v>434</v>
      </c>
      <c r="C358" s="21">
        <f>'[2]all data'!D317</f>
        <v>7</v>
      </c>
      <c r="D358" s="22"/>
      <c r="E358" s="23"/>
      <c r="F358" s="24"/>
      <c r="G358" s="24"/>
      <c r="H358" s="25"/>
    </row>
    <row r="359" spans="1:8" ht="12" customHeight="1" x14ac:dyDescent="0.3">
      <c r="A359" s="7"/>
      <c r="B359" s="21">
        <f>'[2]all data'!B318</f>
        <v>435</v>
      </c>
      <c r="C359" s="21">
        <f>'[2]all data'!D318</f>
        <v>7</v>
      </c>
      <c r="D359" s="22"/>
      <c r="E359" s="23"/>
      <c r="F359" s="24"/>
      <c r="G359" s="24"/>
      <c r="H359" s="25"/>
    </row>
    <row r="360" spans="1:8" ht="12" customHeight="1" x14ac:dyDescent="0.3">
      <c r="A360" s="7"/>
      <c r="B360" s="21">
        <f>'[2]all data'!B319</f>
        <v>436</v>
      </c>
      <c r="C360" s="21">
        <f>'[2]all data'!D319</f>
        <v>7</v>
      </c>
      <c r="D360" s="22"/>
      <c r="E360" s="23"/>
      <c r="F360" s="24"/>
      <c r="G360" s="24"/>
      <c r="H360" s="25"/>
    </row>
    <row r="361" spans="1:8" ht="12" customHeight="1" x14ac:dyDescent="0.3">
      <c r="A361" s="7"/>
      <c r="B361" s="21">
        <f>'[2]all data'!B320</f>
        <v>437</v>
      </c>
      <c r="C361" s="21">
        <f>'[2]all data'!D320</f>
        <v>7</v>
      </c>
      <c r="D361" s="22"/>
      <c r="E361" s="23"/>
      <c r="F361" s="24"/>
      <c r="G361" s="24"/>
      <c r="H361" s="25"/>
    </row>
    <row r="362" spans="1:8" ht="12" customHeight="1" x14ac:dyDescent="0.3">
      <c r="A362" s="7"/>
      <c r="B362" s="21">
        <f>'[2]all data'!B321</f>
        <v>438</v>
      </c>
      <c r="C362" s="21">
        <f>'[2]all data'!D321</f>
        <v>7</v>
      </c>
      <c r="D362" s="22"/>
      <c r="E362" s="23"/>
      <c r="F362" s="24"/>
      <c r="G362" s="24"/>
      <c r="H362" s="25"/>
    </row>
    <row r="363" spans="1:8" ht="12" customHeight="1" x14ac:dyDescent="0.3">
      <c r="A363" s="7"/>
      <c r="B363" s="21">
        <f>'[2]all data'!B322</f>
        <v>439</v>
      </c>
      <c r="C363" s="21">
        <f>'[2]all data'!D322</f>
        <v>7</v>
      </c>
      <c r="D363" s="22"/>
      <c r="E363" s="23"/>
      <c r="F363" s="24"/>
      <c r="G363" s="24"/>
      <c r="H363" s="25"/>
    </row>
    <row r="364" spans="1:8" ht="12" customHeight="1" x14ac:dyDescent="0.3">
      <c r="A364" s="7"/>
      <c r="B364" s="21">
        <f>'[2]all data'!B323</f>
        <v>440</v>
      </c>
      <c r="C364" s="21">
        <f>'[2]all data'!D323</f>
        <v>7</v>
      </c>
      <c r="D364" s="22"/>
      <c r="E364" s="23"/>
      <c r="F364" s="24"/>
      <c r="G364" s="24"/>
      <c r="H364" s="25"/>
    </row>
    <row r="365" spans="1:8" ht="12" customHeight="1" x14ac:dyDescent="0.3">
      <c r="A365" s="7"/>
      <c r="B365" s="21">
        <f>'[2]all data'!B324</f>
        <v>441</v>
      </c>
      <c r="C365" s="21">
        <f>'[2]all data'!D324</f>
        <v>7</v>
      </c>
      <c r="D365" s="22"/>
      <c r="E365" s="23"/>
      <c r="F365" s="24"/>
      <c r="G365" s="24"/>
      <c r="H365" s="25"/>
    </row>
    <row r="366" spans="1:8" ht="12" customHeight="1" x14ac:dyDescent="0.3">
      <c r="A366" s="7"/>
      <c r="B366" s="21">
        <f>'[2]all data'!B325</f>
        <v>442</v>
      </c>
      <c r="C366" s="21">
        <f>'[2]all data'!D325</f>
        <v>7</v>
      </c>
      <c r="D366" s="22"/>
      <c r="E366" s="23"/>
      <c r="F366" s="24"/>
      <c r="G366" s="24"/>
      <c r="H366" s="25"/>
    </row>
    <row r="367" spans="1:8" ht="12" customHeight="1" x14ac:dyDescent="0.3">
      <c r="A367" s="7"/>
      <c r="B367" s="21">
        <f>'[2]all data'!B326</f>
        <v>443</v>
      </c>
      <c r="C367" s="21">
        <f>'[2]all data'!D326</f>
        <v>7</v>
      </c>
      <c r="D367" s="22"/>
      <c r="E367" s="23"/>
      <c r="F367" s="24"/>
      <c r="G367" s="24"/>
      <c r="H367" s="25"/>
    </row>
    <row r="368" spans="1:8" ht="12" customHeight="1" x14ac:dyDescent="0.3">
      <c r="A368" s="7"/>
      <c r="B368" s="21">
        <f>'[2]all data'!B327</f>
        <v>444</v>
      </c>
      <c r="C368" s="21">
        <f>'[2]all data'!D327</f>
        <v>7</v>
      </c>
      <c r="D368" s="22"/>
      <c r="E368" s="23"/>
      <c r="F368" s="24"/>
      <c r="G368" s="24"/>
      <c r="H368" s="25"/>
    </row>
    <row r="369" spans="1:8" ht="12" customHeight="1" x14ac:dyDescent="0.3">
      <c r="A369" s="7"/>
      <c r="B369" s="21">
        <f>'[2]all data'!B328</f>
        <v>445</v>
      </c>
      <c r="C369" s="21">
        <f>'[2]all data'!D328</f>
        <v>7</v>
      </c>
      <c r="D369" s="22"/>
      <c r="E369" s="23"/>
      <c r="F369" s="24"/>
      <c r="G369" s="24"/>
      <c r="H369" s="25"/>
    </row>
    <row r="370" spans="1:8" ht="12" customHeight="1" x14ac:dyDescent="0.3">
      <c r="A370" s="7"/>
      <c r="B370" s="21">
        <f>'[2]all data'!B329</f>
        <v>446</v>
      </c>
      <c r="C370" s="21">
        <f>'[2]all data'!D329</f>
        <v>7</v>
      </c>
      <c r="D370" s="22"/>
      <c r="E370" s="23"/>
      <c r="F370" s="24"/>
      <c r="G370" s="24"/>
      <c r="H370" s="25"/>
    </row>
    <row r="371" spans="1:8" ht="12" customHeight="1" x14ac:dyDescent="0.3">
      <c r="A371" s="7"/>
      <c r="B371" s="21">
        <f>'[2]all data'!B330</f>
        <v>447</v>
      </c>
      <c r="C371" s="21">
        <f>'[2]all data'!D330</f>
        <v>7</v>
      </c>
      <c r="D371" s="22"/>
      <c r="E371" s="23"/>
      <c r="F371" s="24"/>
      <c r="G371" s="24"/>
      <c r="H371" s="25"/>
    </row>
    <row r="372" spans="1:8" ht="12" customHeight="1" x14ac:dyDescent="0.3">
      <c r="A372" s="7"/>
      <c r="B372" s="21">
        <f>'[2]all data'!B331</f>
        <v>448</v>
      </c>
      <c r="C372" s="21">
        <f>'[2]all data'!D331</f>
        <v>7</v>
      </c>
      <c r="D372" s="22"/>
      <c r="E372" s="23"/>
      <c r="F372" s="24"/>
      <c r="G372" s="24"/>
      <c r="H372" s="25"/>
    </row>
    <row r="373" spans="1:8" ht="12" customHeight="1" x14ac:dyDescent="0.3">
      <c r="A373" s="7"/>
      <c r="B373" s="21">
        <f>'[2]all data'!B332</f>
        <v>449</v>
      </c>
      <c r="C373" s="21">
        <f>'[2]all data'!D332</f>
        <v>7</v>
      </c>
      <c r="D373" s="22"/>
      <c r="E373" s="23"/>
      <c r="F373" s="24"/>
      <c r="G373" s="24"/>
      <c r="H373" s="25"/>
    </row>
    <row r="374" spans="1:8" ht="12" customHeight="1" x14ac:dyDescent="0.3">
      <c r="A374" s="7"/>
      <c r="B374" s="21">
        <f>'[2]all data'!B333</f>
        <v>450</v>
      </c>
      <c r="C374" s="21">
        <f>'[2]all data'!D333</f>
        <v>7</v>
      </c>
      <c r="D374" s="22"/>
      <c r="E374" s="23"/>
      <c r="F374" s="24"/>
      <c r="G374" s="24"/>
      <c r="H374" s="25"/>
    </row>
    <row r="375" spans="1:8" ht="12" customHeight="1" x14ac:dyDescent="0.3">
      <c r="A375" s="7"/>
      <c r="B375" s="21">
        <f>'[2]all data'!B334</f>
        <v>451</v>
      </c>
      <c r="C375" s="21">
        <f>'[2]all data'!D334</f>
        <v>7</v>
      </c>
      <c r="D375" s="22"/>
      <c r="E375" s="23"/>
      <c r="F375" s="24"/>
      <c r="G375" s="24"/>
      <c r="H375" s="25"/>
    </row>
    <row r="376" spans="1:8" ht="12" customHeight="1" x14ac:dyDescent="0.3">
      <c r="A376" s="7"/>
      <c r="B376" s="21">
        <f>'[2]all data'!B335</f>
        <v>452</v>
      </c>
      <c r="C376" s="21">
        <f>'[2]all data'!D335</f>
        <v>7</v>
      </c>
      <c r="D376" s="22"/>
      <c r="E376" s="23"/>
      <c r="F376" s="24"/>
      <c r="G376" s="24"/>
      <c r="H376" s="25"/>
    </row>
    <row r="377" spans="1:8" ht="12" customHeight="1" x14ac:dyDescent="0.3">
      <c r="A377" s="7"/>
      <c r="B377" s="21">
        <f>'[2]all data'!B336</f>
        <v>453</v>
      </c>
      <c r="C377" s="21">
        <f>'[2]all data'!D336</f>
        <v>8</v>
      </c>
      <c r="D377" s="22"/>
      <c r="E377" s="23"/>
      <c r="F377" s="24"/>
      <c r="G377" s="24"/>
      <c r="H377" s="25"/>
    </row>
    <row r="378" spans="1:8" ht="12" customHeight="1" x14ac:dyDescent="0.3">
      <c r="A378" s="7"/>
      <c r="B378" s="21">
        <f>'[2]all data'!B337</f>
        <v>454</v>
      </c>
      <c r="C378" s="21">
        <f>'[2]all data'!D337</f>
        <v>8</v>
      </c>
      <c r="D378" s="22"/>
      <c r="E378" s="23"/>
      <c r="F378" s="24"/>
      <c r="G378" s="24"/>
      <c r="H378" s="25"/>
    </row>
    <row r="379" spans="1:8" ht="12" customHeight="1" x14ac:dyDescent="0.3">
      <c r="A379" s="7"/>
      <c r="B379" s="21">
        <f>'[2]all data'!B338</f>
        <v>457</v>
      </c>
      <c r="C379" s="21">
        <f>'[2]all data'!D338</f>
        <v>8</v>
      </c>
      <c r="D379" s="22"/>
      <c r="E379" s="23"/>
      <c r="F379" s="24"/>
      <c r="G379" s="24"/>
      <c r="H379" s="25"/>
    </row>
    <row r="380" spans="1:8" ht="12" customHeight="1" x14ac:dyDescent="0.3">
      <c r="A380" s="7"/>
      <c r="B380" s="21">
        <f>'[2]all data'!B339</f>
        <v>460</v>
      </c>
      <c r="C380" s="21">
        <f>'[2]all data'!D339</f>
        <v>8</v>
      </c>
      <c r="D380" s="22"/>
      <c r="E380" s="23"/>
      <c r="F380" s="24"/>
      <c r="G380" s="24"/>
      <c r="H380" s="25"/>
    </row>
    <row r="381" spans="1:8" ht="12" customHeight="1" x14ac:dyDescent="0.3">
      <c r="A381" s="7"/>
      <c r="B381" s="21">
        <f>'[2]all data'!B340</f>
        <v>461</v>
      </c>
      <c r="C381" s="21">
        <f>'[2]all data'!D340</f>
        <v>8</v>
      </c>
      <c r="D381" s="22"/>
      <c r="E381" s="23"/>
      <c r="F381" s="24"/>
      <c r="G381" s="24"/>
      <c r="H381" s="25"/>
    </row>
    <row r="382" spans="1:8" ht="12" customHeight="1" x14ac:dyDescent="0.3">
      <c r="A382" s="7"/>
      <c r="B382" s="21">
        <f>'[2]all data'!B341</f>
        <v>462</v>
      </c>
      <c r="C382" s="21">
        <f>'[2]all data'!D341</f>
        <v>8</v>
      </c>
      <c r="D382" s="22"/>
      <c r="E382" s="23"/>
      <c r="F382" s="24"/>
      <c r="G382" s="24"/>
      <c r="H382" s="25"/>
    </row>
    <row r="383" spans="1:8" ht="12" customHeight="1" x14ac:dyDescent="0.3">
      <c r="A383" s="7"/>
      <c r="B383" s="21">
        <f>'[2]all data'!B342</f>
        <v>463</v>
      </c>
      <c r="C383" s="21">
        <f>'[2]all data'!D342</f>
        <v>8</v>
      </c>
      <c r="D383" s="22"/>
      <c r="E383" s="23"/>
      <c r="F383" s="24"/>
      <c r="G383" s="24"/>
      <c r="H383" s="25"/>
    </row>
    <row r="384" spans="1:8" ht="12" customHeight="1" x14ac:dyDescent="0.3">
      <c r="A384" s="7"/>
      <c r="B384" s="21">
        <f>'[2]all data'!B343</f>
        <v>464</v>
      </c>
      <c r="C384" s="21">
        <f>'[2]all data'!D343</f>
        <v>8</v>
      </c>
      <c r="D384" s="22"/>
      <c r="E384" s="23"/>
      <c r="F384" s="24"/>
      <c r="G384" s="24"/>
      <c r="H384" s="25"/>
    </row>
    <row r="385" spans="1:8" ht="12" customHeight="1" x14ac:dyDescent="0.3">
      <c r="A385" s="7"/>
      <c r="B385" s="21">
        <f>'[2]all data'!B344</f>
        <v>465</v>
      </c>
      <c r="C385" s="21">
        <f>'[2]all data'!D344</f>
        <v>8</v>
      </c>
      <c r="D385" s="22"/>
      <c r="E385" s="23"/>
      <c r="F385" s="24"/>
      <c r="G385" s="24"/>
      <c r="H385" s="25"/>
    </row>
    <row r="386" spans="1:8" ht="12" customHeight="1" x14ac:dyDescent="0.3">
      <c r="A386" s="7"/>
      <c r="B386" s="21">
        <f>'[2]all data'!B345</f>
        <v>466</v>
      </c>
      <c r="C386" s="21">
        <f>'[2]all data'!D345</f>
        <v>8</v>
      </c>
      <c r="D386" s="22"/>
      <c r="E386" s="23"/>
      <c r="F386" s="24"/>
      <c r="G386" s="24"/>
      <c r="H386" s="25"/>
    </row>
    <row r="387" spans="1:8" ht="12" customHeight="1" x14ac:dyDescent="0.3">
      <c r="A387" s="7"/>
      <c r="B387" s="21">
        <f>'[2]all data'!B346</f>
        <v>467</v>
      </c>
      <c r="C387" s="21">
        <f>'[2]all data'!D346</f>
        <v>8</v>
      </c>
      <c r="D387" s="22"/>
      <c r="E387" s="23"/>
      <c r="F387" s="24"/>
      <c r="G387" s="24"/>
      <c r="H387" s="25"/>
    </row>
    <row r="388" spans="1:8" ht="12" customHeight="1" x14ac:dyDescent="0.3">
      <c r="A388" s="7"/>
      <c r="B388" s="21">
        <f>'[2]all data'!B347</f>
        <v>468</v>
      </c>
      <c r="C388" s="21">
        <f>'[2]all data'!D347</f>
        <v>8</v>
      </c>
      <c r="D388" s="22"/>
      <c r="E388" s="23"/>
      <c r="F388" s="24"/>
      <c r="G388" s="24"/>
      <c r="H388" s="25"/>
    </row>
    <row r="389" spans="1:8" ht="12" customHeight="1" x14ac:dyDescent="0.3">
      <c r="A389" s="7"/>
      <c r="B389" s="21">
        <f>'[2]all data'!B348</f>
        <v>469</v>
      </c>
      <c r="C389" s="21">
        <f>'[2]all data'!D348</f>
        <v>8</v>
      </c>
      <c r="D389" s="22"/>
      <c r="E389" s="23"/>
      <c r="F389" s="24"/>
      <c r="G389" s="24"/>
      <c r="H389" s="25"/>
    </row>
    <row r="390" spans="1:8" ht="12" customHeight="1" x14ac:dyDescent="0.3">
      <c r="A390" s="7"/>
      <c r="B390" s="21">
        <f>'[2]all data'!B349</f>
        <v>470</v>
      </c>
      <c r="C390" s="21">
        <f>'[2]all data'!D349</f>
        <v>8</v>
      </c>
      <c r="D390" s="22"/>
      <c r="E390" s="23"/>
      <c r="F390" s="24"/>
      <c r="G390" s="24"/>
      <c r="H390" s="25"/>
    </row>
    <row r="391" spans="1:8" ht="12" customHeight="1" x14ac:dyDescent="0.3">
      <c r="A391" s="7"/>
      <c r="B391" s="21">
        <f>'[2]all data'!B350</f>
        <v>471</v>
      </c>
      <c r="C391" s="21">
        <f>'[2]all data'!D350</f>
        <v>8</v>
      </c>
      <c r="D391" s="22"/>
      <c r="E391" s="23"/>
      <c r="F391" s="24"/>
      <c r="G391" s="24"/>
      <c r="H391" s="25"/>
    </row>
    <row r="392" spans="1:8" ht="12" customHeight="1" x14ac:dyDescent="0.3">
      <c r="A392" s="7"/>
      <c r="B392" s="21">
        <f>'[2]all data'!B351</f>
        <v>472</v>
      </c>
      <c r="C392" s="21">
        <f>'[2]all data'!D351</f>
        <v>8</v>
      </c>
      <c r="D392" s="22"/>
      <c r="E392" s="23"/>
      <c r="F392" s="24"/>
      <c r="G392" s="24"/>
      <c r="H392" s="25"/>
    </row>
    <row r="393" spans="1:8" ht="21.6" thickBot="1" x14ac:dyDescent="0.45">
      <c r="A393" s="2"/>
      <c r="B393" s="3"/>
      <c r="C393" s="4" t="str">
        <f>C337</f>
        <v xml:space="preserve">          A&amp;G Ageing Sheets</v>
      </c>
      <c r="D393" s="3"/>
      <c r="E393" s="3"/>
      <c r="F393" s="2"/>
      <c r="G393" s="3"/>
      <c r="H393" s="3"/>
    </row>
    <row r="394" spans="1:8" ht="15" thickBot="1" x14ac:dyDescent="0.35">
      <c r="A394" s="6"/>
      <c r="B394" s="7" t="str">
        <f>B338</f>
        <v>Species</v>
      </c>
      <c r="C394" s="8" t="str">
        <f>C338</f>
        <v>Sheepshead</v>
      </c>
      <c r="D394" s="9"/>
      <c r="E394" s="10"/>
      <c r="F394" s="11" t="str">
        <f>F338</f>
        <v>James</v>
      </c>
      <c r="G394" s="12"/>
      <c r="H394" s="13"/>
    </row>
    <row r="395" spans="1:8" ht="15" thickBot="1" x14ac:dyDescent="0.35">
      <c r="A395" s="6"/>
      <c r="B395" s="7" t="str">
        <f>B339</f>
        <v>Structure</v>
      </c>
      <c r="C395" s="8" t="str">
        <f>C339</f>
        <v>Otoliths VMRC 2012</v>
      </c>
      <c r="D395" s="12"/>
      <c r="E395" s="7"/>
      <c r="F395" s="14">
        <f>F339</f>
        <v>0</v>
      </c>
      <c r="G395" s="15"/>
      <c r="H395" s="13"/>
    </row>
    <row r="396" spans="1:8" ht="15" thickBot="1" x14ac:dyDescent="0.35">
      <c r="A396" s="6"/>
      <c r="B396" s="7" t="str">
        <f>B340</f>
        <v>Date</v>
      </c>
      <c r="C396" s="8"/>
      <c r="D396" s="12"/>
      <c r="E396" s="6"/>
      <c r="F396" s="10"/>
      <c r="G396" s="16"/>
      <c r="H396" s="13"/>
    </row>
    <row r="397" spans="1:8" x14ac:dyDescent="0.3">
      <c r="A397" s="10"/>
      <c r="B397" s="17"/>
      <c r="C397" s="18"/>
      <c r="D397" s="18"/>
      <c r="E397" s="13"/>
      <c r="F397" s="10"/>
      <c r="G397" s="18"/>
      <c r="H397" s="13"/>
    </row>
    <row r="398" spans="1:8" x14ac:dyDescent="0.3">
      <c r="A398" s="19"/>
      <c r="B398" s="20" t="str">
        <f>B342</f>
        <v>A&amp;G ID</v>
      </c>
      <c r="C398" s="20" t="str">
        <f>C342</f>
        <v>Sacrifice Date</v>
      </c>
      <c r="D398" s="20" t="str">
        <f>D342</f>
        <v>Otoliths Age</v>
      </c>
      <c r="E398" s="38" t="str">
        <f>E342</f>
        <v>Comments</v>
      </c>
      <c r="F398" s="38"/>
      <c r="G398" s="38"/>
      <c r="H398" s="38"/>
    </row>
    <row r="399" spans="1:8" ht="12" customHeight="1" x14ac:dyDescent="0.3">
      <c r="A399" s="7"/>
      <c r="B399" s="21">
        <f>'[2]all data'!B352</f>
        <v>473</v>
      </c>
      <c r="C399" s="21">
        <f>'[2]all data'!D352</f>
        <v>8</v>
      </c>
      <c r="D399" s="22"/>
      <c r="E399" s="23"/>
      <c r="F399" s="24"/>
      <c r="G399" s="24"/>
      <c r="H399" s="25"/>
    </row>
    <row r="400" spans="1:8" ht="12" customHeight="1" x14ac:dyDescent="0.3">
      <c r="A400" s="7"/>
      <c r="B400" s="21">
        <f>'[2]all data'!B353</f>
        <v>476</v>
      </c>
      <c r="C400" s="21">
        <f>'[2]all data'!D353</f>
        <v>8</v>
      </c>
      <c r="D400" s="22"/>
      <c r="E400" s="23"/>
      <c r="F400" s="24"/>
      <c r="G400" s="24"/>
      <c r="H400" s="25"/>
    </row>
    <row r="401" spans="1:8" ht="12" customHeight="1" x14ac:dyDescent="0.3">
      <c r="A401" s="7"/>
      <c r="B401" s="21">
        <f>'[2]all data'!B354</f>
        <v>478</v>
      </c>
      <c r="C401" s="21">
        <f>'[2]all data'!D354</f>
        <v>8</v>
      </c>
      <c r="D401" s="22"/>
      <c r="E401" s="23"/>
      <c r="F401" s="24"/>
      <c r="G401" s="24"/>
      <c r="H401" s="25"/>
    </row>
    <row r="402" spans="1:8" ht="12" customHeight="1" x14ac:dyDescent="0.3">
      <c r="A402" s="7"/>
      <c r="B402" s="21">
        <f>'[2]all data'!B355</f>
        <v>479</v>
      </c>
      <c r="C402" s="21">
        <f>'[2]all data'!D355</f>
        <v>8</v>
      </c>
      <c r="D402" s="22"/>
      <c r="E402" s="23"/>
      <c r="F402" s="24"/>
      <c r="G402" s="24"/>
      <c r="H402" s="25"/>
    </row>
    <row r="403" spans="1:8" ht="12" customHeight="1" x14ac:dyDescent="0.3">
      <c r="A403" s="7"/>
      <c r="B403" s="21">
        <f>'[2]all data'!B356</f>
        <v>480</v>
      </c>
      <c r="C403" s="21">
        <f>'[2]all data'!D356</f>
        <v>8</v>
      </c>
      <c r="D403" s="22"/>
      <c r="E403" s="23"/>
      <c r="F403" s="24"/>
      <c r="G403" s="24"/>
      <c r="H403" s="25"/>
    </row>
    <row r="404" spans="1:8" ht="12" customHeight="1" x14ac:dyDescent="0.3">
      <c r="A404" s="7"/>
      <c r="B404" s="21">
        <f>'[2]all data'!B357</f>
        <v>481</v>
      </c>
      <c r="C404" s="21">
        <f>'[2]all data'!D357</f>
        <v>8</v>
      </c>
      <c r="D404" s="22"/>
      <c r="E404" s="23"/>
      <c r="F404" s="24"/>
      <c r="G404" s="24"/>
      <c r="H404" s="25"/>
    </row>
    <row r="405" spans="1:8" ht="12" customHeight="1" x14ac:dyDescent="0.3">
      <c r="A405" s="7"/>
      <c r="B405" s="21">
        <f>'[2]all data'!B358</f>
        <v>482</v>
      </c>
      <c r="C405" s="21">
        <f>'[2]all data'!D358</f>
        <v>8</v>
      </c>
      <c r="D405" s="22"/>
      <c r="E405" s="23"/>
      <c r="F405" s="24"/>
      <c r="G405" s="24"/>
      <c r="H405" s="25"/>
    </row>
    <row r="406" spans="1:8" ht="12" customHeight="1" x14ac:dyDescent="0.3">
      <c r="A406" s="7"/>
      <c r="B406" s="21">
        <f>'[2]all data'!B359</f>
        <v>483</v>
      </c>
      <c r="C406" s="21">
        <f>'[2]all data'!D359</f>
        <v>8</v>
      </c>
      <c r="D406" s="22"/>
      <c r="E406" s="23"/>
      <c r="F406" s="24"/>
      <c r="G406" s="24"/>
      <c r="H406" s="25"/>
    </row>
    <row r="407" spans="1:8" ht="12" customHeight="1" x14ac:dyDescent="0.3">
      <c r="A407" s="7"/>
      <c r="B407" s="21">
        <f>'[2]all data'!B360</f>
        <v>484</v>
      </c>
      <c r="C407" s="21">
        <f>'[2]all data'!D360</f>
        <v>8</v>
      </c>
      <c r="D407" s="22"/>
      <c r="E407" s="23"/>
      <c r="F407" s="24"/>
      <c r="G407" s="24"/>
      <c r="H407" s="25"/>
    </row>
    <row r="408" spans="1:8" ht="12" customHeight="1" x14ac:dyDescent="0.3">
      <c r="A408" s="7"/>
      <c r="B408" s="21">
        <f>'[2]all data'!B361</f>
        <v>485</v>
      </c>
      <c r="C408" s="21">
        <f>'[2]all data'!D361</f>
        <v>8</v>
      </c>
      <c r="D408" s="22"/>
      <c r="E408" s="23"/>
      <c r="F408" s="24"/>
      <c r="G408" s="24"/>
      <c r="H408" s="25"/>
    </row>
    <row r="409" spans="1:8" ht="12" customHeight="1" x14ac:dyDescent="0.3">
      <c r="A409" s="7"/>
      <c r="B409" s="21">
        <f>'[2]all data'!B362</f>
        <v>486</v>
      </c>
      <c r="C409" s="21">
        <f>'[2]all data'!D362</f>
        <v>8</v>
      </c>
      <c r="D409" s="22"/>
      <c r="E409" s="23"/>
      <c r="F409" s="24"/>
      <c r="G409" s="24"/>
      <c r="H409" s="25"/>
    </row>
    <row r="410" spans="1:8" ht="12" customHeight="1" x14ac:dyDescent="0.3">
      <c r="A410" s="7"/>
      <c r="B410" s="21">
        <f>'[2]all data'!B363</f>
        <v>487</v>
      </c>
      <c r="C410" s="21">
        <f>'[2]all data'!D363</f>
        <v>8</v>
      </c>
      <c r="D410" s="22"/>
      <c r="E410" s="23"/>
      <c r="F410" s="24"/>
      <c r="G410" s="24"/>
      <c r="H410" s="25"/>
    </row>
    <row r="411" spans="1:8" ht="12" customHeight="1" x14ac:dyDescent="0.3">
      <c r="A411" s="7"/>
      <c r="B411" s="21">
        <f>'[2]all data'!B364</f>
        <v>488</v>
      </c>
      <c r="C411" s="21">
        <f>'[2]all data'!D364</f>
        <v>8</v>
      </c>
      <c r="D411" s="22"/>
      <c r="E411" s="23"/>
      <c r="F411" s="24"/>
      <c r="G411" s="24"/>
      <c r="H411" s="25"/>
    </row>
    <row r="412" spans="1:8" ht="12" customHeight="1" x14ac:dyDescent="0.3">
      <c r="A412" s="7"/>
      <c r="B412" s="21">
        <f>'[2]all data'!B365</f>
        <v>489</v>
      </c>
      <c r="C412" s="21">
        <f>'[2]all data'!D365</f>
        <v>8</v>
      </c>
      <c r="D412" s="22"/>
      <c r="E412" s="23"/>
      <c r="F412" s="24"/>
      <c r="G412" s="24"/>
      <c r="H412" s="25"/>
    </row>
    <row r="413" spans="1:8" ht="12" customHeight="1" x14ac:dyDescent="0.3">
      <c r="A413" s="7"/>
      <c r="B413" s="21">
        <f>'[2]all data'!B366</f>
        <v>490</v>
      </c>
      <c r="C413" s="21">
        <f>'[2]all data'!D366</f>
        <v>8</v>
      </c>
      <c r="D413" s="22"/>
      <c r="E413" s="23"/>
      <c r="F413" s="24"/>
      <c r="G413" s="24"/>
      <c r="H413" s="25"/>
    </row>
    <row r="414" spans="1:8" ht="12" customHeight="1" x14ac:dyDescent="0.3">
      <c r="A414" s="7"/>
      <c r="B414" s="21">
        <f>'[2]all data'!B367</f>
        <v>491</v>
      </c>
      <c r="C414" s="21">
        <f>'[2]all data'!D367</f>
        <v>8</v>
      </c>
      <c r="D414" s="22"/>
      <c r="E414" s="23"/>
      <c r="F414" s="24"/>
      <c r="G414" s="24"/>
      <c r="H414" s="25"/>
    </row>
    <row r="415" spans="1:8" ht="12" customHeight="1" x14ac:dyDescent="0.3">
      <c r="A415" s="7"/>
      <c r="B415" s="21">
        <f>'[2]all data'!B368</f>
        <v>492</v>
      </c>
      <c r="C415" s="21">
        <f>'[2]all data'!D368</f>
        <v>8</v>
      </c>
      <c r="D415" s="22"/>
      <c r="E415" s="23"/>
      <c r="F415" s="24"/>
      <c r="G415" s="24"/>
      <c r="H415" s="25"/>
    </row>
    <row r="416" spans="1:8" ht="12" customHeight="1" x14ac:dyDescent="0.3">
      <c r="A416" s="7"/>
      <c r="B416" s="21">
        <f>'[2]all data'!B369</f>
        <v>493</v>
      </c>
      <c r="C416" s="21">
        <f>'[2]all data'!D369</f>
        <v>8</v>
      </c>
      <c r="D416" s="22"/>
      <c r="E416" s="23"/>
      <c r="F416" s="24"/>
      <c r="G416" s="24"/>
      <c r="H416" s="25"/>
    </row>
    <row r="417" spans="1:8" ht="12" customHeight="1" x14ac:dyDescent="0.3">
      <c r="A417" s="7"/>
      <c r="B417" s="21">
        <f>'[2]all data'!B370</f>
        <v>494</v>
      </c>
      <c r="C417" s="21">
        <f>'[2]all data'!D370</f>
        <v>8</v>
      </c>
      <c r="D417" s="22"/>
      <c r="E417" s="23"/>
      <c r="F417" s="24"/>
      <c r="G417" s="24"/>
      <c r="H417" s="25"/>
    </row>
    <row r="418" spans="1:8" ht="12" customHeight="1" x14ac:dyDescent="0.3">
      <c r="A418" s="7"/>
      <c r="B418" s="21">
        <f>'[2]all data'!B371</f>
        <v>495</v>
      </c>
      <c r="C418" s="21">
        <f>'[2]all data'!D371</f>
        <v>8</v>
      </c>
      <c r="D418" s="22"/>
      <c r="E418" s="23"/>
      <c r="F418" s="24"/>
      <c r="G418" s="24"/>
      <c r="H418" s="25"/>
    </row>
    <row r="419" spans="1:8" ht="12" customHeight="1" x14ac:dyDescent="0.3">
      <c r="A419" s="7"/>
      <c r="B419" s="21">
        <f>'[2]all data'!B372</f>
        <v>496</v>
      </c>
      <c r="C419" s="21">
        <f>'[2]all data'!D372</f>
        <v>8</v>
      </c>
      <c r="D419" s="22"/>
      <c r="E419" s="23"/>
      <c r="F419" s="24"/>
      <c r="G419" s="24"/>
      <c r="H419" s="25"/>
    </row>
    <row r="420" spans="1:8" ht="12" customHeight="1" x14ac:dyDescent="0.3">
      <c r="A420" s="7"/>
      <c r="B420" s="21">
        <f>'[2]all data'!B373</f>
        <v>497</v>
      </c>
      <c r="C420" s="21">
        <f>'[2]all data'!D373</f>
        <v>8</v>
      </c>
      <c r="D420" s="22"/>
      <c r="E420" s="23"/>
      <c r="F420" s="24"/>
      <c r="G420" s="24"/>
      <c r="H420" s="25"/>
    </row>
    <row r="421" spans="1:8" ht="12" customHeight="1" x14ac:dyDescent="0.3">
      <c r="A421" s="7"/>
      <c r="B421" s="21">
        <f>'[2]all data'!B374</f>
        <v>498</v>
      </c>
      <c r="C421" s="21">
        <f>'[2]all data'!D374</f>
        <v>8</v>
      </c>
      <c r="D421" s="22"/>
      <c r="E421" s="23"/>
      <c r="F421" s="24"/>
      <c r="G421" s="24"/>
      <c r="H421" s="25"/>
    </row>
    <row r="422" spans="1:8" ht="12" customHeight="1" x14ac:dyDescent="0.3">
      <c r="A422" s="7"/>
      <c r="B422" s="21">
        <f>'[2]all data'!B375</f>
        <v>499</v>
      </c>
      <c r="C422" s="21">
        <f>'[2]all data'!D375</f>
        <v>8</v>
      </c>
      <c r="D422" s="22"/>
      <c r="E422" s="23"/>
      <c r="F422" s="24"/>
      <c r="G422" s="24"/>
      <c r="H422" s="25"/>
    </row>
    <row r="423" spans="1:8" ht="12" customHeight="1" x14ac:dyDescent="0.3">
      <c r="A423" s="7"/>
      <c r="B423" s="21">
        <f>'[2]all data'!B376</f>
        <v>500</v>
      </c>
      <c r="C423" s="21">
        <f>'[2]all data'!D376</f>
        <v>8</v>
      </c>
      <c r="D423" s="22"/>
      <c r="E423" s="23"/>
      <c r="F423" s="24"/>
      <c r="G423" s="24"/>
      <c r="H423" s="25"/>
    </row>
    <row r="424" spans="1:8" ht="12" customHeight="1" x14ac:dyDescent="0.3">
      <c r="A424" s="7"/>
      <c r="B424" s="21">
        <f>'[2]all data'!B377</f>
        <v>501</v>
      </c>
      <c r="C424" s="21">
        <f>'[2]all data'!D377</f>
        <v>8</v>
      </c>
      <c r="D424" s="22"/>
      <c r="E424" s="23"/>
      <c r="F424" s="24"/>
      <c r="G424" s="24"/>
      <c r="H424" s="25"/>
    </row>
    <row r="425" spans="1:8" ht="12" customHeight="1" x14ac:dyDescent="0.3">
      <c r="A425" s="7"/>
      <c r="B425" s="21">
        <f>'[2]all data'!B378</f>
        <v>502</v>
      </c>
      <c r="C425" s="21">
        <f>'[2]all data'!D378</f>
        <v>8</v>
      </c>
      <c r="D425" s="22"/>
      <c r="E425" s="23"/>
      <c r="F425" s="24"/>
      <c r="G425" s="24"/>
      <c r="H425" s="25"/>
    </row>
    <row r="426" spans="1:8" ht="12" customHeight="1" x14ac:dyDescent="0.3">
      <c r="A426" s="7"/>
      <c r="B426" s="21">
        <f>'[2]all data'!B379</f>
        <v>503</v>
      </c>
      <c r="C426" s="21">
        <f>'[2]all data'!D379</f>
        <v>8</v>
      </c>
      <c r="D426" s="22"/>
      <c r="E426" s="23"/>
      <c r="F426" s="24"/>
      <c r="G426" s="24"/>
      <c r="H426" s="25"/>
    </row>
    <row r="427" spans="1:8" ht="12" customHeight="1" x14ac:dyDescent="0.3">
      <c r="A427" s="7"/>
      <c r="B427" s="21">
        <f>'[2]all data'!B380</f>
        <v>504</v>
      </c>
      <c r="C427" s="21">
        <f>'[2]all data'!D380</f>
        <v>8</v>
      </c>
      <c r="D427" s="22"/>
      <c r="E427" s="23"/>
      <c r="F427" s="24"/>
      <c r="G427" s="24"/>
      <c r="H427" s="25"/>
    </row>
    <row r="428" spans="1:8" ht="12" customHeight="1" x14ac:dyDescent="0.3">
      <c r="A428" s="7"/>
      <c r="B428" s="21">
        <f>'[2]all data'!B381</f>
        <v>505</v>
      </c>
      <c r="C428" s="21">
        <f>'[2]all data'!D381</f>
        <v>8</v>
      </c>
      <c r="D428" s="22"/>
      <c r="E428" s="23"/>
      <c r="F428" s="24"/>
      <c r="G428" s="24"/>
      <c r="H428" s="25"/>
    </row>
    <row r="429" spans="1:8" ht="12" customHeight="1" x14ac:dyDescent="0.3">
      <c r="A429" s="7"/>
      <c r="B429" s="21">
        <f>'[2]all data'!B382</f>
        <v>506</v>
      </c>
      <c r="C429" s="21">
        <f>'[2]all data'!D382</f>
        <v>8</v>
      </c>
      <c r="D429" s="22"/>
      <c r="E429" s="23"/>
      <c r="F429" s="24"/>
      <c r="G429" s="24"/>
      <c r="H429" s="25"/>
    </row>
    <row r="430" spans="1:8" ht="12" customHeight="1" x14ac:dyDescent="0.3">
      <c r="A430" s="7"/>
      <c r="B430" s="21">
        <f>'[2]all data'!B383</f>
        <v>507</v>
      </c>
      <c r="C430" s="21">
        <f>'[2]all data'!D383</f>
        <v>8</v>
      </c>
      <c r="D430" s="22"/>
      <c r="E430" s="23"/>
      <c r="F430" s="24"/>
      <c r="G430" s="24"/>
      <c r="H430" s="25"/>
    </row>
    <row r="431" spans="1:8" ht="12" customHeight="1" x14ac:dyDescent="0.3">
      <c r="A431" s="7"/>
      <c r="B431" s="21">
        <f>'[2]all data'!B384</f>
        <v>508</v>
      </c>
      <c r="C431" s="21">
        <f>'[2]all data'!D384</f>
        <v>8</v>
      </c>
      <c r="D431" s="22"/>
      <c r="E431" s="23"/>
      <c r="F431" s="24"/>
      <c r="G431" s="24"/>
      <c r="H431" s="25"/>
    </row>
    <row r="432" spans="1:8" ht="12" customHeight="1" x14ac:dyDescent="0.3">
      <c r="A432" s="7"/>
      <c r="B432" s="21">
        <f>'[2]all data'!B385</f>
        <v>509</v>
      </c>
      <c r="C432" s="21">
        <f>'[2]all data'!D385</f>
        <v>8</v>
      </c>
      <c r="D432" s="22"/>
      <c r="E432" s="23"/>
      <c r="F432" s="24"/>
      <c r="G432" s="24"/>
      <c r="H432" s="25"/>
    </row>
    <row r="433" spans="1:8" ht="12" customHeight="1" x14ac:dyDescent="0.3">
      <c r="A433" s="7"/>
      <c r="B433" s="21">
        <f>'[2]all data'!B386</f>
        <v>510</v>
      </c>
      <c r="C433" s="21">
        <f>'[2]all data'!D386</f>
        <v>8</v>
      </c>
      <c r="D433" s="22"/>
      <c r="E433" s="23"/>
      <c r="F433" s="24"/>
      <c r="G433" s="24"/>
      <c r="H433" s="25"/>
    </row>
    <row r="434" spans="1:8" ht="12" customHeight="1" x14ac:dyDescent="0.3">
      <c r="A434" s="7"/>
      <c r="B434" s="21">
        <f>'[2]all data'!B387</f>
        <v>511</v>
      </c>
      <c r="C434" s="21">
        <f>'[2]all data'!D387</f>
        <v>8</v>
      </c>
      <c r="D434" s="22"/>
      <c r="E434" s="23"/>
      <c r="F434" s="24"/>
      <c r="G434" s="24"/>
      <c r="H434" s="25"/>
    </row>
    <row r="435" spans="1:8" ht="12" customHeight="1" x14ac:dyDescent="0.3">
      <c r="A435" s="7"/>
      <c r="B435" s="21">
        <f>'[2]all data'!B388</f>
        <v>512</v>
      </c>
      <c r="C435" s="21">
        <f>'[2]all data'!D388</f>
        <v>8</v>
      </c>
      <c r="D435" s="22"/>
      <c r="E435" s="23"/>
      <c r="F435" s="24"/>
      <c r="G435" s="24"/>
      <c r="H435" s="25"/>
    </row>
    <row r="436" spans="1:8" ht="12" customHeight="1" x14ac:dyDescent="0.3">
      <c r="A436" s="7"/>
      <c r="B436" s="21">
        <f>'[2]all data'!B389</f>
        <v>513</v>
      </c>
      <c r="C436" s="21">
        <f>'[2]all data'!D389</f>
        <v>9</v>
      </c>
      <c r="D436" s="22"/>
      <c r="E436" s="23"/>
      <c r="F436" s="24"/>
      <c r="G436" s="24"/>
      <c r="H436" s="25"/>
    </row>
    <row r="437" spans="1:8" ht="12" customHeight="1" x14ac:dyDescent="0.3">
      <c r="A437" s="7"/>
      <c r="B437" s="21">
        <f>'[2]all data'!B390</f>
        <v>514</v>
      </c>
      <c r="C437" s="21">
        <f>'[2]all data'!D390</f>
        <v>9</v>
      </c>
      <c r="D437" s="22"/>
      <c r="E437" s="23"/>
      <c r="F437" s="24"/>
      <c r="G437" s="24"/>
      <c r="H437" s="25"/>
    </row>
    <row r="438" spans="1:8" ht="12" customHeight="1" x14ac:dyDescent="0.3">
      <c r="A438" s="7"/>
      <c r="B438" s="21">
        <f>'[2]all data'!B391</f>
        <v>515</v>
      </c>
      <c r="C438" s="21">
        <f>'[2]all data'!D391</f>
        <v>9</v>
      </c>
      <c r="D438" s="22"/>
      <c r="E438" s="23"/>
      <c r="F438" s="24"/>
      <c r="G438" s="24"/>
      <c r="H438" s="25"/>
    </row>
    <row r="439" spans="1:8" ht="12" customHeight="1" x14ac:dyDescent="0.3">
      <c r="A439" s="7"/>
      <c r="B439" s="21">
        <f>'[2]all data'!B392</f>
        <v>516</v>
      </c>
      <c r="C439" s="21">
        <f>'[2]all data'!D392</f>
        <v>9</v>
      </c>
      <c r="D439" s="22"/>
      <c r="E439" s="23"/>
      <c r="F439" s="24"/>
      <c r="G439" s="24"/>
      <c r="H439" s="25"/>
    </row>
    <row r="440" spans="1:8" ht="12" customHeight="1" x14ac:dyDescent="0.3">
      <c r="A440" s="7"/>
      <c r="B440" s="21">
        <f>'[2]all data'!B393</f>
        <v>517</v>
      </c>
      <c r="C440" s="21">
        <f>'[2]all data'!D393</f>
        <v>9</v>
      </c>
      <c r="D440" s="22"/>
      <c r="E440" s="23"/>
      <c r="F440" s="24"/>
      <c r="G440" s="24"/>
      <c r="H440" s="25"/>
    </row>
    <row r="441" spans="1:8" ht="12" customHeight="1" x14ac:dyDescent="0.3">
      <c r="A441" s="7"/>
      <c r="B441" s="21">
        <f>'[2]all data'!B394</f>
        <v>518</v>
      </c>
      <c r="C441" s="21">
        <f>'[2]all data'!D394</f>
        <v>9</v>
      </c>
      <c r="D441" s="22"/>
      <c r="E441" s="23"/>
      <c r="F441" s="24"/>
      <c r="G441" s="24"/>
      <c r="H441" s="25"/>
    </row>
    <row r="442" spans="1:8" ht="12" customHeight="1" x14ac:dyDescent="0.3">
      <c r="A442" s="7"/>
      <c r="B442" s="21">
        <f>'[2]all data'!B395</f>
        <v>519</v>
      </c>
      <c r="C442" s="21">
        <f>'[2]all data'!D395</f>
        <v>9</v>
      </c>
      <c r="D442" s="22"/>
      <c r="E442" s="23"/>
      <c r="F442" s="24"/>
      <c r="G442" s="24"/>
      <c r="H442" s="25"/>
    </row>
    <row r="443" spans="1:8" ht="12" customHeight="1" x14ac:dyDescent="0.3">
      <c r="A443" s="7"/>
      <c r="B443" s="21">
        <f>'[2]all data'!B396</f>
        <v>520</v>
      </c>
      <c r="C443" s="21">
        <f>'[2]all data'!D396</f>
        <v>9</v>
      </c>
      <c r="D443" s="22"/>
      <c r="E443" s="23"/>
      <c r="F443" s="24"/>
      <c r="G443" s="24"/>
      <c r="H443" s="25"/>
    </row>
    <row r="444" spans="1:8" ht="12" customHeight="1" x14ac:dyDescent="0.3">
      <c r="A444" s="7"/>
      <c r="B444" s="21">
        <f>'[2]all data'!B397</f>
        <v>521</v>
      </c>
      <c r="C444" s="21">
        <f>'[2]all data'!D397</f>
        <v>9</v>
      </c>
      <c r="D444" s="22"/>
      <c r="E444" s="23"/>
      <c r="F444" s="24"/>
      <c r="G444" s="24"/>
      <c r="H444" s="25"/>
    </row>
    <row r="445" spans="1:8" ht="12" customHeight="1" x14ac:dyDescent="0.3">
      <c r="A445" s="7"/>
      <c r="B445" s="21">
        <f>'[2]all data'!B398</f>
        <v>522</v>
      </c>
      <c r="C445" s="21">
        <f>'[2]all data'!D398</f>
        <v>9</v>
      </c>
      <c r="D445" s="22"/>
      <c r="E445" s="23"/>
      <c r="F445" s="24"/>
      <c r="G445" s="24"/>
      <c r="H445" s="25"/>
    </row>
    <row r="446" spans="1:8" ht="12" customHeight="1" x14ac:dyDescent="0.3">
      <c r="A446" s="7"/>
      <c r="B446" s="21">
        <f>'[2]all data'!B399</f>
        <v>523</v>
      </c>
      <c r="C446" s="21">
        <f>'[2]all data'!D399</f>
        <v>9</v>
      </c>
      <c r="D446" s="22"/>
      <c r="E446" s="23"/>
      <c r="F446" s="24"/>
      <c r="G446" s="24"/>
      <c r="H446" s="25"/>
    </row>
    <row r="447" spans="1:8" ht="12" customHeight="1" x14ac:dyDescent="0.3">
      <c r="A447" s="7"/>
      <c r="B447" s="21">
        <f>'[2]all data'!B400</f>
        <v>524</v>
      </c>
      <c r="C447" s="21">
        <f>'[2]all data'!D400</f>
        <v>9</v>
      </c>
      <c r="D447" s="22"/>
      <c r="E447" s="23"/>
      <c r="F447" s="24"/>
      <c r="G447" s="24"/>
      <c r="H447" s="25"/>
    </row>
    <row r="448" spans="1:8" ht="12" customHeight="1" x14ac:dyDescent="0.3">
      <c r="A448" s="7"/>
      <c r="B448" s="21">
        <f>'[2]all data'!B401</f>
        <v>525</v>
      </c>
      <c r="C448" s="21">
        <f>'[2]all data'!D401</f>
        <v>10</v>
      </c>
      <c r="D448" s="22"/>
      <c r="E448" s="23"/>
      <c r="F448" s="24"/>
      <c r="G448" s="24"/>
      <c r="H448" s="25"/>
    </row>
  </sheetData>
  <mergeCells count="8">
    <mergeCell ref="E342:H342"/>
    <mergeCell ref="E398:H398"/>
    <mergeCell ref="E6:H6"/>
    <mergeCell ref="E62:H62"/>
    <mergeCell ref="E118:H118"/>
    <mergeCell ref="E174:H174"/>
    <mergeCell ref="E230:H230"/>
    <mergeCell ref="E286:H286"/>
  </mergeCells>
  <pageMargins left="0.7" right="0.7" top="0.75" bottom="0.75" header="0.3" footer="0.3"/>
  <pageSetup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G69" sqref="G69"/>
    </sheetView>
  </sheetViews>
  <sheetFormatPr defaultRowHeight="12.6" x14ac:dyDescent="0.25"/>
  <sheetData>
    <row r="1" spans="1:8" ht="14.4" x14ac:dyDescent="0.3">
      <c r="A1" s="26" t="s">
        <v>0</v>
      </c>
      <c r="B1" s="27" t="s">
        <v>135</v>
      </c>
      <c r="C1" s="27" t="s">
        <v>136</v>
      </c>
      <c r="D1" s="27" t="s">
        <v>14</v>
      </c>
      <c r="E1" s="26" t="s">
        <v>15</v>
      </c>
      <c r="F1" s="26" t="s">
        <v>16</v>
      </c>
      <c r="G1" s="27" t="s">
        <v>115</v>
      </c>
      <c r="H1" s="27" t="s">
        <v>116</v>
      </c>
    </row>
    <row r="2" spans="1:8" ht="14.4" x14ac:dyDescent="0.3">
      <c r="A2" s="28" t="str">
        <f>'all data'!A2</f>
        <v>2012</v>
      </c>
      <c r="B2" s="28">
        <f>'all data'!B2</f>
        <v>24</v>
      </c>
      <c r="C2" s="28" t="str">
        <f>'all data'!C2</f>
        <v>Sheepshead</v>
      </c>
      <c r="D2" s="28" t="str">
        <f>'all data'!Q2</f>
        <v>201207232283005</v>
      </c>
      <c r="E2" s="28">
        <f>'all data'!R2</f>
        <v>356</v>
      </c>
      <c r="F2" s="28">
        <f>'all data'!S2</f>
        <v>1</v>
      </c>
      <c r="G2" s="28">
        <f>'all data'!AD2</f>
        <v>1</v>
      </c>
      <c r="H2" s="28">
        <f>'all data'!AE2</f>
        <v>2011</v>
      </c>
    </row>
    <row r="3" spans="1:8" ht="14.4" x14ac:dyDescent="0.3">
      <c r="A3" s="28" t="str">
        <f>'all data'!A3</f>
        <v>2012</v>
      </c>
      <c r="B3" s="28">
        <f>'all data'!B3</f>
        <v>34</v>
      </c>
      <c r="C3" s="28" t="str">
        <f>'all data'!C3</f>
        <v>Sheepshead</v>
      </c>
      <c r="D3" s="28" t="str">
        <f>'all data'!Q3</f>
        <v>201207242292006</v>
      </c>
      <c r="E3" s="28">
        <f>'all data'!R3</f>
        <v>356</v>
      </c>
      <c r="F3" s="28">
        <f>'all data'!S3</f>
        <v>1</v>
      </c>
      <c r="G3" s="28">
        <f>'all data'!AD3</f>
        <v>1</v>
      </c>
      <c r="H3" s="28">
        <f>'all data'!AE3</f>
        <v>2011</v>
      </c>
    </row>
    <row r="4" spans="1:8" ht="14.4" x14ac:dyDescent="0.3">
      <c r="A4" s="28" t="str">
        <f>'all data'!A4</f>
        <v>2012</v>
      </c>
      <c r="B4" s="28">
        <f>'all data'!B4</f>
        <v>18</v>
      </c>
      <c r="C4" s="28" t="str">
        <f>'all data'!C4</f>
        <v>Sheepshead</v>
      </c>
      <c r="D4" s="28" t="str">
        <f>'all data'!Q4</f>
        <v>201207052244002</v>
      </c>
      <c r="E4" s="28">
        <f>'all data'!R4</f>
        <v>356</v>
      </c>
      <c r="F4" s="28">
        <f>'all data'!S4</f>
        <v>1</v>
      </c>
      <c r="G4" s="28">
        <f>'all data'!AD4</f>
        <v>1</v>
      </c>
      <c r="H4" s="28">
        <f>'all data'!AE4</f>
        <v>2011</v>
      </c>
    </row>
    <row r="5" spans="1:8" ht="14.4" x14ac:dyDescent="0.3">
      <c r="A5" s="28" t="str">
        <f>'all data'!A5</f>
        <v>2012</v>
      </c>
      <c r="B5" s="28">
        <f>'all data'!B5</f>
        <v>21</v>
      </c>
      <c r="C5" s="28" t="str">
        <f>'all data'!C5</f>
        <v>Sheepshead</v>
      </c>
      <c r="D5" s="28" t="str">
        <f>'all data'!Q5</f>
        <v>201207232283002</v>
      </c>
      <c r="E5" s="28">
        <f>'all data'!R5</f>
        <v>356</v>
      </c>
      <c r="F5" s="28">
        <f>'all data'!S5</f>
        <v>1</v>
      </c>
      <c r="G5" s="28">
        <f>'all data'!AD5</f>
        <v>1</v>
      </c>
      <c r="H5" s="28">
        <f>'all data'!AE5</f>
        <v>2011</v>
      </c>
    </row>
    <row r="6" spans="1:8" ht="14.4" x14ac:dyDescent="0.3">
      <c r="A6" s="28" t="str">
        <f>'all data'!A6</f>
        <v>2012</v>
      </c>
      <c r="B6" s="28">
        <f>'all data'!B6</f>
        <v>29</v>
      </c>
      <c r="C6" s="28" t="str">
        <f>'all data'!C6</f>
        <v>Sheepshead</v>
      </c>
      <c r="D6" s="28" t="str">
        <f>'all data'!Q6</f>
        <v>201207242292001</v>
      </c>
      <c r="E6" s="28">
        <f>'all data'!R6</f>
        <v>356</v>
      </c>
      <c r="F6" s="28">
        <f>'all data'!S6</f>
        <v>1</v>
      </c>
      <c r="G6" s="28">
        <f>'all data'!AD6</f>
        <v>1</v>
      </c>
      <c r="H6" s="28">
        <f>'all data'!AE6</f>
        <v>2011</v>
      </c>
    </row>
    <row r="7" spans="1:8" ht="14.4" x14ac:dyDescent="0.3">
      <c r="A7" s="28" t="str">
        <f>'all data'!A7</f>
        <v>2012</v>
      </c>
      <c r="B7" s="28">
        <f>'all data'!B7</f>
        <v>32</v>
      </c>
      <c r="C7" s="28" t="str">
        <f>'all data'!C7</f>
        <v>Sheepshead</v>
      </c>
      <c r="D7" s="28" t="str">
        <f>'all data'!Q7</f>
        <v>201207242292004</v>
      </c>
      <c r="E7" s="28">
        <f>'all data'!R7</f>
        <v>356</v>
      </c>
      <c r="F7" s="28">
        <f>'all data'!S7</f>
        <v>1</v>
      </c>
      <c r="G7" s="28">
        <f>'all data'!AD7</f>
        <v>1</v>
      </c>
      <c r="H7" s="28">
        <f>'all data'!AE7</f>
        <v>2011</v>
      </c>
    </row>
    <row r="8" spans="1:8" ht="14.4" x14ac:dyDescent="0.3">
      <c r="A8" s="28" t="str">
        <f>'all data'!A8</f>
        <v>2012</v>
      </c>
      <c r="B8" s="28">
        <f>'all data'!B8</f>
        <v>30</v>
      </c>
      <c r="C8" s="28" t="str">
        <f>'all data'!C8</f>
        <v>Sheepshead</v>
      </c>
      <c r="D8" s="28" t="str">
        <f>'all data'!Q8</f>
        <v>201207242292002</v>
      </c>
      <c r="E8" s="28">
        <f>'all data'!R8</f>
        <v>356</v>
      </c>
      <c r="F8" s="28">
        <f>'all data'!S8</f>
        <v>1</v>
      </c>
      <c r="G8" s="28">
        <f>'all data'!AD8</f>
        <v>1</v>
      </c>
      <c r="H8" s="28">
        <f>'all data'!AE8</f>
        <v>2011</v>
      </c>
    </row>
    <row r="9" spans="1:8" ht="14.4" x14ac:dyDescent="0.3">
      <c r="A9" s="28" t="str">
        <f>'all data'!A9</f>
        <v>2012</v>
      </c>
      <c r="B9" s="28">
        <f>'all data'!B9</f>
        <v>25</v>
      </c>
      <c r="C9" s="28" t="str">
        <f>'all data'!C9</f>
        <v>Sheepshead</v>
      </c>
      <c r="D9" s="28" t="str">
        <f>'all data'!Q9</f>
        <v>201207232283006</v>
      </c>
      <c r="E9" s="28">
        <f>'all data'!R9</f>
        <v>356</v>
      </c>
      <c r="F9" s="28">
        <f>'all data'!S9</f>
        <v>1</v>
      </c>
      <c r="G9" s="28">
        <f>'all data'!AD9</f>
        <v>1</v>
      </c>
      <c r="H9" s="28">
        <f>'all data'!AE9</f>
        <v>2011</v>
      </c>
    </row>
    <row r="10" spans="1:8" ht="14.4" x14ac:dyDescent="0.3">
      <c r="A10" s="28" t="str">
        <f>'all data'!A10</f>
        <v>2012</v>
      </c>
      <c r="B10" s="28">
        <f>'all data'!B10</f>
        <v>31</v>
      </c>
      <c r="C10" s="28" t="str">
        <f>'all data'!C10</f>
        <v>Sheepshead</v>
      </c>
      <c r="D10" s="28" t="str">
        <f>'all data'!Q10</f>
        <v>201207242292003</v>
      </c>
      <c r="E10" s="28">
        <f>'all data'!R10</f>
        <v>356</v>
      </c>
      <c r="F10" s="28">
        <f>'all data'!S10</f>
        <v>1</v>
      </c>
      <c r="G10" s="28">
        <f>'all data'!AD10</f>
        <v>1</v>
      </c>
      <c r="H10" s="28">
        <f>'all data'!AE10</f>
        <v>2011</v>
      </c>
    </row>
    <row r="11" spans="1:8" ht="14.4" x14ac:dyDescent="0.3">
      <c r="A11" s="28" t="str">
        <f>'all data'!A11</f>
        <v>2012</v>
      </c>
      <c r="B11" s="28">
        <f>'all data'!B11</f>
        <v>23</v>
      </c>
      <c r="C11" s="28" t="str">
        <f>'all data'!C11</f>
        <v>Sheepshead</v>
      </c>
      <c r="D11" s="28" t="str">
        <f>'all data'!Q11</f>
        <v>201207232283004</v>
      </c>
      <c r="E11" s="28">
        <f>'all data'!R11</f>
        <v>356</v>
      </c>
      <c r="F11" s="28">
        <f>'all data'!S11</f>
        <v>1</v>
      </c>
      <c r="G11" s="28">
        <f>'all data'!AD11</f>
        <v>1</v>
      </c>
      <c r="H11" s="28">
        <f>'all data'!AE11</f>
        <v>2011</v>
      </c>
    </row>
    <row r="12" spans="1:8" ht="14.4" x14ac:dyDescent="0.3">
      <c r="A12" s="28" t="str">
        <f>'all data'!A12</f>
        <v>2012</v>
      </c>
      <c r="B12" s="28">
        <f>'all data'!B12</f>
        <v>27</v>
      </c>
      <c r="C12" s="28" t="str">
        <f>'all data'!C12</f>
        <v>Sheepshead</v>
      </c>
      <c r="D12" s="28" t="str">
        <f>'all data'!Q12</f>
        <v>201207232283008</v>
      </c>
      <c r="E12" s="28">
        <f>'all data'!R12</f>
        <v>356</v>
      </c>
      <c r="F12" s="28">
        <f>'all data'!S12</f>
        <v>1</v>
      </c>
      <c r="G12" s="28">
        <f>'all data'!AD12</f>
        <v>1</v>
      </c>
      <c r="H12" s="28">
        <f>'all data'!AE12</f>
        <v>2011</v>
      </c>
    </row>
    <row r="13" spans="1:8" ht="14.4" x14ac:dyDescent="0.3">
      <c r="A13" s="28" t="str">
        <f>'all data'!A13</f>
        <v>2012</v>
      </c>
      <c r="B13" s="28">
        <f>'all data'!B13</f>
        <v>26</v>
      </c>
      <c r="C13" s="28" t="str">
        <f>'all data'!C13</f>
        <v>Sheepshead</v>
      </c>
      <c r="D13" s="28" t="str">
        <f>'all data'!Q13</f>
        <v>201207232283007</v>
      </c>
      <c r="E13" s="28">
        <f>'all data'!R13</f>
        <v>356</v>
      </c>
      <c r="F13" s="28">
        <f>'all data'!S13</f>
        <v>1</v>
      </c>
      <c r="G13" s="28">
        <f>'all data'!AD13</f>
        <v>1</v>
      </c>
      <c r="H13" s="28">
        <f>'all data'!AE13</f>
        <v>2011</v>
      </c>
    </row>
    <row r="14" spans="1:8" ht="14.4" x14ac:dyDescent="0.3">
      <c r="A14" s="28" t="str">
        <f>'all data'!A14</f>
        <v>2012</v>
      </c>
      <c r="B14" s="28">
        <f>'all data'!B14</f>
        <v>20</v>
      </c>
      <c r="C14" s="28" t="str">
        <f>'all data'!C14</f>
        <v>Sheepshead</v>
      </c>
      <c r="D14" s="28" t="str">
        <f>'all data'!Q14</f>
        <v>201207232283001</v>
      </c>
      <c r="E14" s="28">
        <f>'all data'!R14</f>
        <v>356</v>
      </c>
      <c r="F14" s="28">
        <f>'all data'!S14</f>
        <v>1</v>
      </c>
      <c r="G14" s="28">
        <f>'all data'!AD14</f>
        <v>1</v>
      </c>
      <c r="H14" s="28">
        <f>'all data'!AE14</f>
        <v>2011</v>
      </c>
    </row>
    <row r="15" spans="1:8" ht="14.4" x14ac:dyDescent="0.3">
      <c r="A15" s="28" t="str">
        <f>'all data'!A15</f>
        <v>2012</v>
      </c>
      <c r="B15" s="28">
        <f>'all data'!B15</f>
        <v>28</v>
      </c>
      <c r="C15" s="28" t="str">
        <f>'all data'!C15</f>
        <v>Sheepshead</v>
      </c>
      <c r="D15" s="28" t="str">
        <f>'all data'!Q15</f>
        <v>201207232283009</v>
      </c>
      <c r="E15" s="28">
        <f>'all data'!R15</f>
        <v>356</v>
      </c>
      <c r="F15" s="28">
        <f>'all data'!S15</f>
        <v>1</v>
      </c>
      <c r="G15" s="28">
        <f>'all data'!AD15</f>
        <v>1</v>
      </c>
      <c r="H15" s="28">
        <f>'all data'!AE15</f>
        <v>2011</v>
      </c>
    </row>
    <row r="16" spans="1:8" ht="14.4" x14ac:dyDescent="0.3">
      <c r="A16" s="28" t="str">
        <f>'all data'!A16</f>
        <v>2012</v>
      </c>
      <c r="B16" s="28">
        <f>'all data'!B16</f>
        <v>33</v>
      </c>
      <c r="C16" s="28" t="str">
        <f>'all data'!C16</f>
        <v>Sheepshead</v>
      </c>
      <c r="D16" s="28" t="str">
        <f>'all data'!Q16</f>
        <v>201207242292005</v>
      </c>
      <c r="E16" s="28">
        <f>'all data'!R16</f>
        <v>356</v>
      </c>
      <c r="F16" s="28">
        <f>'all data'!S16</f>
        <v>1</v>
      </c>
      <c r="G16" s="28">
        <f>'all data'!AD16</f>
        <v>1</v>
      </c>
      <c r="H16" s="28">
        <f>'all data'!AE16</f>
        <v>2011</v>
      </c>
    </row>
    <row r="17" spans="1:8" ht="14.4" x14ac:dyDescent="0.3">
      <c r="A17" s="28" t="str">
        <f>'all data'!A17</f>
        <v>2012</v>
      </c>
      <c r="B17" s="28">
        <f>'all data'!B17</f>
        <v>22</v>
      </c>
      <c r="C17" s="28" t="str">
        <f>'all data'!C17</f>
        <v>Sheepshead</v>
      </c>
      <c r="D17" s="28" t="str">
        <f>'all data'!Q17</f>
        <v>201207232283003</v>
      </c>
      <c r="E17" s="28">
        <f>'all data'!R17</f>
        <v>356</v>
      </c>
      <c r="F17" s="28">
        <f>'all data'!S17</f>
        <v>1</v>
      </c>
      <c r="G17" s="28">
        <f>'all data'!AD17</f>
        <v>1</v>
      </c>
      <c r="H17" s="28">
        <f>'all data'!AE17</f>
        <v>2011</v>
      </c>
    </row>
    <row r="18" spans="1:8" ht="14.4" x14ac:dyDescent="0.3">
      <c r="A18" s="28" t="str">
        <f>'all data'!A18</f>
        <v>2012</v>
      </c>
      <c r="B18" s="28">
        <f>'all data'!B18</f>
        <v>40</v>
      </c>
      <c r="C18" s="28" t="str">
        <f>'all data'!C18</f>
        <v>Sheepshead</v>
      </c>
      <c r="D18" s="28" t="str">
        <f>'all data'!Q18</f>
        <v>201207302313001</v>
      </c>
      <c r="E18" s="28">
        <f>'all data'!R18</f>
        <v>356</v>
      </c>
      <c r="F18" s="28">
        <f>'all data'!S18</f>
        <v>1</v>
      </c>
      <c r="G18" s="28">
        <f>'all data'!AD18</f>
        <v>1</v>
      </c>
      <c r="H18" s="28">
        <f>'all data'!AE18</f>
        <v>2011</v>
      </c>
    </row>
    <row r="19" spans="1:8" ht="14.4" x14ac:dyDescent="0.3">
      <c r="A19" s="28" t="str">
        <f>'all data'!A19</f>
        <v>2012</v>
      </c>
      <c r="B19" s="28">
        <f>'all data'!B19</f>
        <v>46</v>
      </c>
      <c r="C19" s="28" t="str">
        <f>'all data'!C19</f>
        <v>Sheepshead</v>
      </c>
      <c r="D19" s="28" t="str">
        <f>'all data'!Q19</f>
        <v>201208284268004</v>
      </c>
      <c r="E19" s="28">
        <f>'all data'!R19</f>
        <v>356</v>
      </c>
      <c r="F19" s="28">
        <f>'all data'!S19</f>
        <v>1</v>
      </c>
      <c r="G19" s="28">
        <f>'all data'!AD19</f>
        <v>1</v>
      </c>
      <c r="H19" s="28">
        <f>'all data'!AE19</f>
        <v>2011</v>
      </c>
    </row>
    <row r="20" spans="1:8" ht="14.4" x14ac:dyDescent="0.3">
      <c r="A20" s="28" t="str">
        <f>'all data'!A20</f>
        <v>2012</v>
      </c>
      <c r="B20" s="28">
        <f>'all data'!B20</f>
        <v>49</v>
      </c>
      <c r="C20" s="28" t="str">
        <f>'all data'!C20</f>
        <v>Sheepshead</v>
      </c>
      <c r="D20" s="28" t="str">
        <f>'all data'!Q20</f>
        <v>201208292386001</v>
      </c>
      <c r="E20" s="28">
        <f>'all data'!R20</f>
        <v>356</v>
      </c>
      <c r="F20" s="28">
        <f>'all data'!S20</f>
        <v>1</v>
      </c>
      <c r="G20" s="28">
        <f>'all data'!AD20</f>
        <v>1</v>
      </c>
      <c r="H20" s="28">
        <f>'all data'!AE20</f>
        <v>2011</v>
      </c>
    </row>
    <row r="21" spans="1:8" ht="14.4" x14ac:dyDescent="0.3">
      <c r="A21" s="28" t="str">
        <f>'all data'!A21</f>
        <v>2012</v>
      </c>
      <c r="B21" s="28">
        <f>'all data'!B21</f>
        <v>64</v>
      </c>
      <c r="C21" s="28" t="str">
        <f>'all data'!C21</f>
        <v>Sheepshead</v>
      </c>
      <c r="D21" s="28" t="str">
        <f>'all data'!Q21</f>
        <v>201210190207003</v>
      </c>
      <c r="E21" s="28">
        <f>'all data'!R21</f>
        <v>356</v>
      </c>
      <c r="F21" s="28">
        <f>'all data'!S21</f>
        <v>1</v>
      </c>
      <c r="G21" s="28">
        <f>'all data'!AD21</f>
        <v>1</v>
      </c>
      <c r="H21" s="28">
        <f>'all data'!AE21</f>
        <v>2011</v>
      </c>
    </row>
    <row r="22" spans="1:8" ht="14.4" x14ac:dyDescent="0.3">
      <c r="A22" s="28" t="str">
        <f>'all data'!A22</f>
        <v>2012</v>
      </c>
      <c r="B22" s="28">
        <f>'all data'!B22</f>
        <v>50</v>
      </c>
      <c r="C22" s="28" t="str">
        <f>'all data'!C22</f>
        <v>Sheepshead</v>
      </c>
      <c r="D22" s="28" t="str">
        <f>'all data'!Q22</f>
        <v>201209072410001</v>
      </c>
      <c r="E22" s="28">
        <f>'all data'!R22</f>
        <v>356</v>
      </c>
      <c r="F22" s="28">
        <f>'all data'!S22</f>
        <v>1</v>
      </c>
      <c r="G22" s="28">
        <f>'all data'!AD22</f>
        <v>1</v>
      </c>
      <c r="H22" s="28">
        <f>'all data'!AE22</f>
        <v>2011</v>
      </c>
    </row>
    <row r="23" spans="1:8" ht="14.4" x14ac:dyDescent="0.3">
      <c r="A23" s="28" t="str">
        <f>'all data'!A23</f>
        <v>2012</v>
      </c>
      <c r="B23" s="28">
        <f>'all data'!B23</f>
        <v>62</v>
      </c>
      <c r="C23" s="28" t="str">
        <f>'all data'!C23</f>
        <v>Sheepshead</v>
      </c>
      <c r="D23" s="28" t="str">
        <f>'all data'!Q23</f>
        <v>201210190207001</v>
      </c>
      <c r="E23" s="28">
        <f>'all data'!R23</f>
        <v>356</v>
      </c>
      <c r="F23" s="28">
        <f>'all data'!S23</f>
        <v>1</v>
      </c>
      <c r="G23" s="28">
        <f>'all data'!AD23</f>
        <v>1</v>
      </c>
      <c r="H23" s="28">
        <f>'all data'!AE23</f>
        <v>2011</v>
      </c>
    </row>
    <row r="24" spans="1:8" ht="14.4" x14ac:dyDescent="0.3">
      <c r="A24" s="28" t="str">
        <f>'all data'!A24</f>
        <v>2012</v>
      </c>
      <c r="B24" s="28">
        <f>'all data'!B24</f>
        <v>65</v>
      </c>
      <c r="C24" s="28" t="str">
        <f>'all data'!C24</f>
        <v>Sheepshead</v>
      </c>
      <c r="D24" s="28" t="str">
        <f>'all data'!Q24</f>
        <v>201210190207004</v>
      </c>
      <c r="E24" s="28">
        <f>'all data'!R24</f>
        <v>356</v>
      </c>
      <c r="F24" s="28">
        <f>'all data'!S24</f>
        <v>1</v>
      </c>
      <c r="G24" s="28">
        <f>'all data'!AD24</f>
        <v>1</v>
      </c>
      <c r="H24" s="28">
        <f>'all data'!AE24</f>
        <v>2011</v>
      </c>
    </row>
    <row r="25" spans="1:8" ht="14.4" x14ac:dyDescent="0.3">
      <c r="A25" s="28" t="str">
        <f>'all data'!A25</f>
        <v>2012</v>
      </c>
      <c r="B25" s="28">
        <f>'all data'!B25</f>
        <v>52</v>
      </c>
      <c r="C25" s="28" t="str">
        <f>'all data'!C25</f>
        <v>Sheepshead</v>
      </c>
      <c r="D25" s="28" t="str">
        <f>'all data'!Q25</f>
        <v>201209254325001</v>
      </c>
      <c r="E25" s="28">
        <f>'all data'!R25</f>
        <v>356</v>
      </c>
      <c r="F25" s="28">
        <f>'all data'!S25</f>
        <v>1</v>
      </c>
      <c r="G25" s="28">
        <f>'all data'!AD25</f>
        <v>1</v>
      </c>
      <c r="H25" s="28">
        <f>'all data'!AE25</f>
        <v>2011</v>
      </c>
    </row>
    <row r="26" spans="1:8" ht="14.4" x14ac:dyDescent="0.3">
      <c r="A26" s="28" t="str">
        <f>'all data'!A26</f>
        <v>2012</v>
      </c>
      <c r="B26" s="28">
        <f>'all data'!B26</f>
        <v>67</v>
      </c>
      <c r="C26" s="28" t="str">
        <f>'all data'!C26</f>
        <v>Sheepshead</v>
      </c>
      <c r="D26" s="28" t="str">
        <f>'all data'!Q26</f>
        <v>201210190207006</v>
      </c>
      <c r="E26" s="28">
        <f>'all data'!R26</f>
        <v>356</v>
      </c>
      <c r="F26" s="28">
        <f>'all data'!S26</f>
        <v>1</v>
      </c>
      <c r="G26" s="28">
        <f>'all data'!AD26</f>
        <v>1</v>
      </c>
      <c r="H26" s="28">
        <f>'all data'!AE26</f>
        <v>2011</v>
      </c>
    </row>
    <row r="27" spans="1:8" ht="14.4" x14ac:dyDescent="0.3">
      <c r="A27" s="28" t="str">
        <f>'all data'!A27</f>
        <v>2012</v>
      </c>
      <c r="B27" s="28">
        <f>'all data'!B27</f>
        <v>53</v>
      </c>
      <c r="C27" s="28" t="str">
        <f>'all data'!C27</f>
        <v>Sheepshead</v>
      </c>
      <c r="D27" s="28" t="str">
        <f>'all data'!Q27</f>
        <v>201209254325002</v>
      </c>
      <c r="E27" s="28">
        <f>'all data'!R27</f>
        <v>356</v>
      </c>
      <c r="F27" s="28">
        <f>'all data'!S27</f>
        <v>1</v>
      </c>
      <c r="G27" s="28">
        <f>'all data'!AD27</f>
        <v>1</v>
      </c>
      <c r="H27" s="28">
        <f>'all data'!AE27</f>
        <v>2011</v>
      </c>
    </row>
    <row r="28" spans="1:8" ht="14.4" x14ac:dyDescent="0.3">
      <c r="A28" s="28" t="str">
        <f>'all data'!A28</f>
        <v>2012</v>
      </c>
      <c r="B28" s="28">
        <f>'all data'!B28</f>
        <v>66</v>
      </c>
      <c r="C28" s="28" t="str">
        <f>'all data'!C28</f>
        <v>Sheepshead</v>
      </c>
      <c r="D28" s="28" t="str">
        <f>'all data'!Q28</f>
        <v>201210190207005</v>
      </c>
      <c r="E28" s="28">
        <f>'all data'!R28</f>
        <v>356</v>
      </c>
      <c r="F28" s="28">
        <f>'all data'!S28</f>
        <v>1</v>
      </c>
      <c r="G28" s="28">
        <f>'all data'!AD28</f>
        <v>1</v>
      </c>
      <c r="H28" s="28">
        <f>'all data'!AE28</f>
        <v>2011</v>
      </c>
    </row>
    <row r="29" spans="1:8" ht="14.4" x14ac:dyDescent="0.3">
      <c r="A29" s="28" t="str">
        <f>'all data'!A29</f>
        <v>2012</v>
      </c>
      <c r="B29" s="28">
        <f>'all data'!B29</f>
        <v>69</v>
      </c>
      <c r="C29" s="28" t="str">
        <f>'all data'!C29</f>
        <v>Sheepshead</v>
      </c>
      <c r="D29" s="28" t="str">
        <f>'all data'!Q29</f>
        <v>201210224389002</v>
      </c>
      <c r="E29" s="28">
        <f>'all data'!R29</f>
        <v>356</v>
      </c>
      <c r="F29" s="28">
        <f>'all data'!S29</f>
        <v>1</v>
      </c>
      <c r="G29" s="28">
        <f>'all data'!AD29</f>
        <v>1</v>
      </c>
      <c r="H29" s="28">
        <f>'all data'!AE29</f>
        <v>2011</v>
      </c>
    </row>
    <row r="30" spans="1:8" ht="14.4" x14ac:dyDescent="0.3">
      <c r="A30" s="28" t="str">
        <f>'all data'!A30</f>
        <v>2012</v>
      </c>
      <c r="B30" s="28">
        <f>'all data'!B30</f>
        <v>68</v>
      </c>
      <c r="C30" s="28" t="str">
        <f>'all data'!C30</f>
        <v>Sheepshead</v>
      </c>
      <c r="D30" s="28" t="str">
        <f>'all data'!Q30</f>
        <v>201210224389001</v>
      </c>
      <c r="E30" s="28">
        <f>'all data'!R30</f>
        <v>356</v>
      </c>
      <c r="F30" s="28">
        <f>'all data'!S30</f>
        <v>1</v>
      </c>
      <c r="G30" s="28">
        <f>'all data'!AD30</f>
        <v>1</v>
      </c>
      <c r="H30" s="28">
        <f>'all data'!AE30</f>
        <v>2011</v>
      </c>
    </row>
    <row r="31" spans="1:8" ht="14.4" x14ac:dyDescent="0.3">
      <c r="A31" s="28" t="str">
        <f>'all data'!A31</f>
        <v>2012</v>
      </c>
      <c r="B31" s="28">
        <f>'all data'!B31</f>
        <v>6</v>
      </c>
      <c r="C31" s="28" t="str">
        <f>'all data'!C31</f>
        <v>Sheepshead</v>
      </c>
      <c r="D31" s="28" t="str">
        <f>'all data'!Q31</f>
        <v>201206042176001</v>
      </c>
      <c r="E31" s="28">
        <f>'all data'!R31</f>
        <v>356</v>
      </c>
      <c r="F31" s="28">
        <f>'all data'!S31</f>
        <v>1</v>
      </c>
      <c r="G31" s="28">
        <f>'all data'!AD31</f>
        <v>1</v>
      </c>
      <c r="H31" s="28">
        <f>'all data'!AE31</f>
        <v>2011</v>
      </c>
    </row>
    <row r="32" spans="1:8" ht="14.4" x14ac:dyDescent="0.3">
      <c r="A32" s="28" t="str">
        <f>'all data'!A32</f>
        <v>2012</v>
      </c>
      <c r="B32" s="28">
        <f>'all data'!B32</f>
        <v>45</v>
      </c>
      <c r="C32" s="28" t="str">
        <f>'all data'!C32</f>
        <v>Sheepshead</v>
      </c>
      <c r="D32" s="28" t="str">
        <f>'all data'!Q32</f>
        <v>201208284268003</v>
      </c>
      <c r="E32" s="28">
        <f>'all data'!R32</f>
        <v>356</v>
      </c>
      <c r="F32" s="28">
        <f>'all data'!S32</f>
        <v>1</v>
      </c>
      <c r="G32" s="28">
        <f>'all data'!AD32</f>
        <v>1</v>
      </c>
      <c r="H32" s="28">
        <f>'all data'!AE32</f>
        <v>2011</v>
      </c>
    </row>
    <row r="33" spans="1:8" ht="14.4" x14ac:dyDescent="0.3">
      <c r="A33" s="28" t="str">
        <f>'all data'!A33</f>
        <v>2012</v>
      </c>
      <c r="B33" s="28">
        <f>'all data'!B33</f>
        <v>44</v>
      </c>
      <c r="C33" s="28" t="str">
        <f>'all data'!C33</f>
        <v>Sheepshead</v>
      </c>
      <c r="D33" s="28" t="str">
        <f>'all data'!Q33</f>
        <v>201208284268002</v>
      </c>
      <c r="E33" s="28">
        <f>'all data'!R33</f>
        <v>356</v>
      </c>
      <c r="F33" s="28">
        <f>'all data'!S33</f>
        <v>1</v>
      </c>
      <c r="G33" s="28">
        <f>'all data'!AD33</f>
        <v>1</v>
      </c>
      <c r="H33" s="28">
        <f>'all data'!AE33</f>
        <v>2011</v>
      </c>
    </row>
    <row r="34" spans="1:8" ht="14.4" x14ac:dyDescent="0.3">
      <c r="A34" s="28" t="str">
        <f>'all data'!A34</f>
        <v>2012</v>
      </c>
      <c r="B34" s="28">
        <f>'all data'!B34</f>
        <v>59</v>
      </c>
      <c r="C34" s="28" t="str">
        <f>'all data'!C34</f>
        <v>Sheepshead</v>
      </c>
      <c r="D34" s="28" t="str">
        <f>'all data'!Q34</f>
        <v>201210114361001</v>
      </c>
      <c r="E34" s="28">
        <f>'all data'!R34</f>
        <v>356</v>
      </c>
      <c r="F34" s="28">
        <f>'all data'!S34</f>
        <v>1</v>
      </c>
      <c r="G34" s="28">
        <f>'all data'!AD34</f>
        <v>1</v>
      </c>
      <c r="H34" s="28">
        <f>'all data'!AE34</f>
        <v>2011</v>
      </c>
    </row>
    <row r="35" spans="1:8" ht="14.4" x14ac:dyDescent="0.3">
      <c r="A35" s="28" t="str">
        <f>'all data'!A35</f>
        <v>2012</v>
      </c>
      <c r="B35" s="28">
        <f>'all data'!B35</f>
        <v>60</v>
      </c>
      <c r="C35" s="28" t="str">
        <f>'all data'!C35</f>
        <v>Sheepshead</v>
      </c>
      <c r="D35" s="28" t="str">
        <f>'all data'!Q35</f>
        <v>201210114361002</v>
      </c>
      <c r="E35" s="28">
        <f>'all data'!R35</f>
        <v>356</v>
      </c>
      <c r="F35" s="28">
        <f>'all data'!S35</f>
        <v>1</v>
      </c>
      <c r="G35" s="28">
        <f>'all data'!AD35</f>
        <v>1</v>
      </c>
      <c r="H35" s="28">
        <f>'all data'!AE35</f>
        <v>2011</v>
      </c>
    </row>
    <row r="36" spans="1:8" ht="14.4" x14ac:dyDescent="0.3">
      <c r="A36" s="28" t="str">
        <f>'all data'!A36</f>
        <v>2012</v>
      </c>
      <c r="B36" s="28">
        <f>'all data'!B36</f>
        <v>57</v>
      </c>
      <c r="C36" s="28" t="str">
        <f>'all data'!C36</f>
        <v>Sheepshead</v>
      </c>
      <c r="D36" s="28" t="str">
        <f>'all data'!Q36</f>
        <v>201210034342004</v>
      </c>
      <c r="E36" s="28">
        <f>'all data'!R36</f>
        <v>356</v>
      </c>
      <c r="F36" s="28">
        <f>'all data'!S36</f>
        <v>1</v>
      </c>
      <c r="G36" s="28">
        <f>'all data'!AD36</f>
        <v>1</v>
      </c>
      <c r="H36" s="28">
        <f>'all data'!AE36</f>
        <v>2011</v>
      </c>
    </row>
    <row r="37" spans="1:8" ht="14.4" x14ac:dyDescent="0.3">
      <c r="A37" s="28" t="str">
        <f>'all data'!A37</f>
        <v>2012</v>
      </c>
      <c r="B37" s="28">
        <f>'all data'!B37</f>
        <v>47</v>
      </c>
      <c r="C37" s="28" t="str">
        <f>'all data'!C37</f>
        <v>Sheepshead</v>
      </c>
      <c r="D37" s="28" t="str">
        <f>'all data'!Q37</f>
        <v>201208284268005</v>
      </c>
      <c r="E37" s="28">
        <f>'all data'!R37</f>
        <v>356</v>
      </c>
      <c r="F37" s="28">
        <f>'all data'!S37</f>
        <v>1</v>
      </c>
      <c r="G37" s="28">
        <f>'all data'!AD37</f>
        <v>1</v>
      </c>
      <c r="H37" s="28">
        <f>'all data'!AE37</f>
        <v>2011</v>
      </c>
    </row>
    <row r="38" spans="1:8" ht="14.4" x14ac:dyDescent="0.3">
      <c r="A38" s="28" t="str">
        <f>'all data'!A38</f>
        <v>2012</v>
      </c>
      <c r="B38" s="28">
        <f>'all data'!B38</f>
        <v>58</v>
      </c>
      <c r="C38" s="28" t="str">
        <f>'all data'!C38</f>
        <v>Sheepshead</v>
      </c>
      <c r="D38" s="28" t="str">
        <f>'all data'!Q38</f>
        <v>201210034342005</v>
      </c>
      <c r="E38" s="28">
        <f>'all data'!R38</f>
        <v>356</v>
      </c>
      <c r="F38" s="28">
        <f>'all data'!S38</f>
        <v>1</v>
      </c>
      <c r="G38" s="28">
        <f>'all data'!AD38</f>
        <v>1</v>
      </c>
      <c r="H38" s="28">
        <f>'all data'!AE38</f>
        <v>2011</v>
      </c>
    </row>
    <row r="39" spans="1:8" ht="14.4" x14ac:dyDescent="0.3">
      <c r="A39" s="28" t="str">
        <f>'all data'!A39</f>
        <v>2012</v>
      </c>
      <c r="B39" s="28">
        <f>'all data'!B39</f>
        <v>55</v>
      </c>
      <c r="C39" s="28" t="str">
        <f>'all data'!C39</f>
        <v>Sheepshead</v>
      </c>
      <c r="D39" s="28" t="str">
        <f>'all data'!Q39</f>
        <v>201210034342002</v>
      </c>
      <c r="E39" s="28">
        <f>'all data'!R39</f>
        <v>356</v>
      </c>
      <c r="F39" s="28">
        <f>'all data'!S39</f>
        <v>1</v>
      </c>
      <c r="G39" s="28">
        <f>'all data'!AD39</f>
        <v>1</v>
      </c>
      <c r="H39" s="28">
        <f>'all data'!AE39</f>
        <v>2011</v>
      </c>
    </row>
    <row r="40" spans="1:8" ht="14.4" x14ac:dyDescent="0.3">
      <c r="A40" s="28" t="str">
        <f>'all data'!A40</f>
        <v>2012</v>
      </c>
      <c r="B40" s="28">
        <f>'all data'!B40</f>
        <v>54</v>
      </c>
      <c r="C40" s="28" t="str">
        <f>'all data'!C40</f>
        <v>Sheepshead</v>
      </c>
      <c r="D40" s="28" t="str">
        <f>'all data'!Q40</f>
        <v>201210024342001</v>
      </c>
      <c r="E40" s="28">
        <f>'all data'!R40</f>
        <v>356</v>
      </c>
      <c r="F40" s="28">
        <f>'all data'!S40</f>
        <v>1</v>
      </c>
      <c r="G40" s="28">
        <f>'all data'!AD40</f>
        <v>1</v>
      </c>
      <c r="H40" s="28">
        <f>'all data'!AE40</f>
        <v>2011</v>
      </c>
    </row>
    <row r="41" spans="1:8" ht="14.4" x14ac:dyDescent="0.3">
      <c r="A41" s="28" t="str">
        <f>'all data'!A41</f>
        <v>2012</v>
      </c>
      <c r="B41" s="28">
        <f>'all data'!B41</f>
        <v>43</v>
      </c>
      <c r="C41" s="28" t="str">
        <f>'all data'!C41</f>
        <v>Sheepshead</v>
      </c>
      <c r="D41" s="28" t="str">
        <f>'all data'!Q41</f>
        <v>201208284268001</v>
      </c>
      <c r="E41" s="28">
        <f>'all data'!R41</f>
        <v>356</v>
      </c>
      <c r="F41" s="28">
        <f>'all data'!S41</f>
        <v>1</v>
      </c>
      <c r="G41" s="28">
        <f>'all data'!AD41</f>
        <v>1</v>
      </c>
      <c r="H41" s="28">
        <f>'all data'!AE41</f>
        <v>2011</v>
      </c>
    </row>
    <row r="42" spans="1:8" ht="14.4" x14ac:dyDescent="0.3">
      <c r="A42" s="28" t="str">
        <f>'all data'!A42</f>
        <v>2012</v>
      </c>
      <c r="B42" s="28">
        <f>'all data'!B42</f>
        <v>56</v>
      </c>
      <c r="C42" s="28" t="str">
        <f>'all data'!C42</f>
        <v>Sheepshead</v>
      </c>
      <c r="D42" s="28" t="str">
        <f>'all data'!Q42</f>
        <v>201210034342003</v>
      </c>
      <c r="E42" s="28">
        <f>'all data'!R42</f>
        <v>356</v>
      </c>
      <c r="F42" s="28">
        <f>'all data'!S42</f>
        <v>1</v>
      </c>
      <c r="G42" s="28">
        <f>'all data'!AD42</f>
        <v>1</v>
      </c>
      <c r="H42" s="28">
        <f>'all data'!AE42</f>
        <v>2011</v>
      </c>
    </row>
    <row r="43" spans="1:8" ht="14.4" x14ac:dyDescent="0.3">
      <c r="A43" s="28" t="str">
        <f>'all data'!A43</f>
        <v>2012</v>
      </c>
      <c r="B43" s="28">
        <f>'all data'!B43</f>
        <v>61</v>
      </c>
      <c r="C43" s="28" t="str">
        <f>'all data'!C43</f>
        <v>Sheepshead</v>
      </c>
      <c r="D43" s="28" t="str">
        <f>'all data'!Q43</f>
        <v>201210114361003</v>
      </c>
      <c r="E43" s="28">
        <f>'all data'!R43</f>
        <v>356</v>
      </c>
      <c r="F43" s="28">
        <f>'all data'!S43</f>
        <v>1</v>
      </c>
      <c r="G43" s="28">
        <f>'all data'!AD43</f>
        <v>1</v>
      </c>
      <c r="H43" s="28">
        <f>'all data'!AE43</f>
        <v>2011</v>
      </c>
    </row>
    <row r="44" spans="1:8" ht="14.4" x14ac:dyDescent="0.3">
      <c r="A44" s="28" t="str">
        <f>'all data'!A44</f>
        <v>2012</v>
      </c>
      <c r="B44" s="28">
        <f>'all data'!B44</f>
        <v>63</v>
      </c>
      <c r="C44" s="28" t="str">
        <f>'all data'!C44</f>
        <v>Sheepshead</v>
      </c>
      <c r="D44" s="28" t="str">
        <f>'all data'!Q44</f>
        <v>201210190207002</v>
      </c>
      <c r="E44" s="28">
        <f>'all data'!R44</f>
        <v>356</v>
      </c>
      <c r="F44" s="28">
        <f>'all data'!S44</f>
        <v>1</v>
      </c>
      <c r="G44" s="28">
        <f>'all data'!AD44</f>
        <v>1</v>
      </c>
      <c r="H44" s="28">
        <f>'all data'!AE44</f>
        <v>2011</v>
      </c>
    </row>
    <row r="45" spans="1:8" ht="14.4" x14ac:dyDescent="0.3">
      <c r="A45" s="28" t="str">
        <f>'all data'!A45</f>
        <v>2012</v>
      </c>
      <c r="B45" s="28">
        <f>'all data'!B45</f>
        <v>1</v>
      </c>
      <c r="C45" s="28" t="str">
        <f>'all data'!C45</f>
        <v>Sheepshead</v>
      </c>
      <c r="D45" s="28" t="str">
        <f>'all data'!Q45</f>
        <v>201205032075001</v>
      </c>
      <c r="E45" s="28">
        <f>'all data'!R45</f>
        <v>356</v>
      </c>
      <c r="F45" s="28">
        <f>'all data'!S45</f>
        <v>1</v>
      </c>
      <c r="G45" s="28">
        <f>'all data'!AD45</f>
        <v>2</v>
      </c>
      <c r="H45" s="28">
        <f>'all data'!AE45</f>
        <v>2010</v>
      </c>
    </row>
    <row r="46" spans="1:8" ht="14.4" x14ac:dyDescent="0.3">
      <c r="A46" s="28" t="str">
        <f>'all data'!A46</f>
        <v>2012</v>
      </c>
      <c r="B46" s="28">
        <f>'all data'!B46</f>
        <v>14</v>
      </c>
      <c r="C46" s="28" t="str">
        <f>'all data'!C46</f>
        <v>Sheepshead</v>
      </c>
      <c r="D46" s="28" t="str">
        <f>'all data'!Q46</f>
        <v>201206132195001</v>
      </c>
      <c r="E46" s="28">
        <f>'all data'!R46</f>
        <v>356</v>
      </c>
      <c r="F46" s="28">
        <f>'all data'!S46</f>
        <v>1</v>
      </c>
      <c r="G46" s="28">
        <f>'all data'!AD46</f>
        <v>2</v>
      </c>
      <c r="H46" s="28">
        <f>'all data'!AE46</f>
        <v>2010</v>
      </c>
    </row>
    <row r="47" spans="1:8" ht="14.4" x14ac:dyDescent="0.3">
      <c r="A47" s="28" t="str">
        <f>'all data'!A47</f>
        <v>2012</v>
      </c>
      <c r="B47" s="28">
        <f>'all data'!B47</f>
        <v>7</v>
      </c>
      <c r="C47" s="28" t="str">
        <f>'all data'!C47</f>
        <v>Sheepshead</v>
      </c>
      <c r="D47" s="28" t="str">
        <f>'all data'!Q47</f>
        <v>201206052179001</v>
      </c>
      <c r="E47" s="28">
        <f>'all data'!R47</f>
        <v>356</v>
      </c>
      <c r="F47" s="28">
        <f>'all data'!S47</f>
        <v>1</v>
      </c>
      <c r="G47" s="28">
        <f>'all data'!AD47</f>
        <v>2</v>
      </c>
      <c r="H47" s="28">
        <f>'all data'!AE47</f>
        <v>2010</v>
      </c>
    </row>
    <row r="48" spans="1:8" ht="14.4" x14ac:dyDescent="0.3">
      <c r="A48" s="28" t="str">
        <f>'all data'!A48</f>
        <v>2012</v>
      </c>
      <c r="B48" s="28">
        <f>'all data'!B48</f>
        <v>37</v>
      </c>
      <c r="C48" s="28" t="str">
        <f>'all data'!C48</f>
        <v>Sheepshead</v>
      </c>
      <c r="D48" s="28" t="str">
        <f>'all data'!Q48</f>
        <v>201207290123003</v>
      </c>
      <c r="E48" s="28">
        <f>'all data'!R48</f>
        <v>356</v>
      </c>
      <c r="F48" s="28">
        <f>'all data'!S48</f>
        <v>1</v>
      </c>
      <c r="G48" s="28">
        <f>'all data'!AD48</f>
        <v>5</v>
      </c>
      <c r="H48" s="28">
        <f>'all data'!AE48</f>
        <v>2007</v>
      </c>
    </row>
    <row r="49" spans="1:8" ht="14.4" x14ac:dyDescent="0.3">
      <c r="A49" s="28" t="str">
        <f>'all data'!A49</f>
        <v>2012</v>
      </c>
      <c r="B49" s="28">
        <f>'all data'!B49</f>
        <v>2</v>
      </c>
      <c r="C49" s="28" t="str">
        <f>'all data'!C49</f>
        <v>Sheepshead</v>
      </c>
      <c r="D49" s="28" t="str">
        <f>'all data'!Q49</f>
        <v>201205082090001</v>
      </c>
      <c r="E49" s="28">
        <f>'all data'!R49</f>
        <v>356</v>
      </c>
      <c r="F49" s="28">
        <f>'all data'!S49</f>
        <v>1</v>
      </c>
      <c r="G49" s="28">
        <f>'all data'!AD49</f>
        <v>5</v>
      </c>
      <c r="H49" s="28">
        <f>'all data'!AE49</f>
        <v>2007</v>
      </c>
    </row>
    <row r="50" spans="1:8" ht="14.4" x14ac:dyDescent="0.3">
      <c r="A50" s="28" t="str">
        <f>'all data'!A50</f>
        <v>2012</v>
      </c>
      <c r="B50" s="28">
        <f>'all data'!B50</f>
        <v>41</v>
      </c>
      <c r="C50" s="28" t="str">
        <f>'all data'!C50</f>
        <v>Sheepshead</v>
      </c>
      <c r="D50" s="28" t="str">
        <f>'all data'!Q50</f>
        <v>201207312319001</v>
      </c>
      <c r="E50" s="28">
        <f>'all data'!R50</f>
        <v>356</v>
      </c>
      <c r="F50" s="28">
        <f>'all data'!S50</f>
        <v>1</v>
      </c>
      <c r="G50" s="28">
        <f>'all data'!AD50</f>
        <v>5</v>
      </c>
      <c r="H50" s="28">
        <f>'all data'!AE50</f>
        <v>2007</v>
      </c>
    </row>
    <row r="51" spans="1:8" ht="14.4" x14ac:dyDescent="0.3">
      <c r="A51" s="28" t="str">
        <f>'all data'!A51</f>
        <v>2012</v>
      </c>
      <c r="B51" s="28">
        <f>'all data'!B51</f>
        <v>9</v>
      </c>
      <c r="C51" s="28" t="str">
        <f>'all data'!C51</f>
        <v>Sheepshead</v>
      </c>
      <c r="D51" s="28" t="str">
        <f>'all data'!Q51</f>
        <v>201206070085002</v>
      </c>
      <c r="E51" s="28">
        <f>'all data'!R51</f>
        <v>356</v>
      </c>
      <c r="F51" s="28">
        <f>'all data'!S51</f>
        <v>1</v>
      </c>
      <c r="G51" s="28">
        <f>'all data'!AD51</f>
        <v>5</v>
      </c>
      <c r="H51" s="28">
        <f>'all data'!AE51</f>
        <v>2007</v>
      </c>
    </row>
    <row r="52" spans="1:8" ht="14.4" x14ac:dyDescent="0.3">
      <c r="A52" s="28" t="str">
        <f>'all data'!A52</f>
        <v>2012</v>
      </c>
      <c r="B52" s="28">
        <f>'all data'!B52</f>
        <v>38</v>
      </c>
      <c r="C52" s="28" t="str">
        <f>'all data'!C52</f>
        <v>Sheepshead</v>
      </c>
      <c r="D52" s="28" t="str">
        <f>'all data'!Q52</f>
        <v>201207290123004</v>
      </c>
      <c r="E52" s="28">
        <f>'all data'!R52</f>
        <v>356</v>
      </c>
      <c r="F52" s="28">
        <f>'all data'!S52</f>
        <v>1</v>
      </c>
      <c r="G52" s="28">
        <f>'all data'!AD52</f>
        <v>5</v>
      </c>
      <c r="H52" s="28">
        <f>'all data'!AE52</f>
        <v>2007</v>
      </c>
    </row>
    <row r="53" spans="1:8" ht="14.4" x14ac:dyDescent="0.3">
      <c r="A53" s="28" t="str">
        <f>'all data'!A53</f>
        <v>2012</v>
      </c>
      <c r="B53" s="28">
        <f>'all data'!B53</f>
        <v>48</v>
      </c>
      <c r="C53" s="28" t="str">
        <f>'all data'!C53</f>
        <v>Sheepshead</v>
      </c>
      <c r="D53" s="28" t="str">
        <f>'all data'!Q53</f>
        <v>201208284269001</v>
      </c>
      <c r="E53" s="28">
        <f>'all data'!R53</f>
        <v>356</v>
      </c>
      <c r="F53" s="28">
        <f>'all data'!S53</f>
        <v>1</v>
      </c>
      <c r="G53" s="28">
        <f>'all data'!AD53</f>
        <v>6</v>
      </c>
      <c r="H53" s="28">
        <f>'all data'!AE53</f>
        <v>2006</v>
      </c>
    </row>
    <row r="54" spans="1:8" ht="14.4" x14ac:dyDescent="0.3">
      <c r="A54" s="28" t="str">
        <f>'all data'!A54</f>
        <v>2012</v>
      </c>
      <c r="B54" s="28">
        <f>'all data'!B54</f>
        <v>42</v>
      </c>
      <c r="C54" s="28" t="str">
        <f>'all data'!C54</f>
        <v>Sheepshead</v>
      </c>
      <c r="D54" s="28" t="str">
        <f>'all data'!Q54</f>
        <v>201208120135001</v>
      </c>
      <c r="E54" s="28">
        <f>'all data'!R54</f>
        <v>356</v>
      </c>
      <c r="F54" s="28">
        <f>'all data'!S54</f>
        <v>1</v>
      </c>
      <c r="G54" s="28">
        <f>'all data'!AD54</f>
        <v>6</v>
      </c>
      <c r="H54" s="28">
        <f>'all data'!AE54</f>
        <v>2006</v>
      </c>
    </row>
    <row r="55" spans="1:8" ht="14.4" x14ac:dyDescent="0.3">
      <c r="A55" s="28" t="str">
        <f>'all data'!A55</f>
        <v>2012</v>
      </c>
      <c r="B55" s="28">
        <f>'all data'!B55</f>
        <v>36</v>
      </c>
      <c r="C55" s="28" t="str">
        <f>'all data'!C55</f>
        <v>Sheepshead</v>
      </c>
      <c r="D55" s="28" t="str">
        <f>'all data'!Q55</f>
        <v>201207290123002</v>
      </c>
      <c r="E55" s="28">
        <f>'all data'!R55</f>
        <v>356</v>
      </c>
      <c r="F55" s="28">
        <f>'all data'!S55</f>
        <v>1</v>
      </c>
      <c r="G55" s="28">
        <f>'all data'!AD55</f>
        <v>6</v>
      </c>
      <c r="H55" s="28">
        <f>'all data'!AE55</f>
        <v>2006</v>
      </c>
    </row>
    <row r="56" spans="1:8" ht="14.4" x14ac:dyDescent="0.3">
      <c r="A56" s="28" t="str">
        <f>'all data'!A56</f>
        <v>2012</v>
      </c>
      <c r="B56" s="28">
        <f>'all data'!B56</f>
        <v>35</v>
      </c>
      <c r="C56" s="28" t="str">
        <f>'all data'!C56</f>
        <v>Sheepshead</v>
      </c>
      <c r="D56" s="28" t="str">
        <f>'all data'!Q56</f>
        <v>201207290123001</v>
      </c>
      <c r="E56" s="28">
        <f>'all data'!R56</f>
        <v>356</v>
      </c>
      <c r="F56" s="28">
        <f>'all data'!S56</f>
        <v>1</v>
      </c>
      <c r="G56" s="28">
        <f>'all data'!AD56</f>
        <v>6</v>
      </c>
      <c r="H56" s="28">
        <f>'all data'!AE56</f>
        <v>2006</v>
      </c>
    </row>
    <row r="57" spans="1:8" ht="14.4" x14ac:dyDescent="0.3">
      <c r="A57" s="28" t="str">
        <f>'all data'!A57</f>
        <v>2012</v>
      </c>
      <c r="B57" s="28">
        <f>'all data'!B57</f>
        <v>11</v>
      </c>
      <c r="C57" s="28" t="str">
        <f>'all data'!C57</f>
        <v>Sheepshead</v>
      </c>
      <c r="D57" s="28" t="str">
        <f>'all data'!Q57</f>
        <v>201206090089002</v>
      </c>
      <c r="E57" s="28">
        <f>'all data'!R57</f>
        <v>356</v>
      </c>
      <c r="F57" s="28">
        <f>'all data'!S57</f>
        <v>1</v>
      </c>
      <c r="G57" s="28">
        <f>'all data'!AD57</f>
        <v>8</v>
      </c>
      <c r="H57" s="28">
        <f>'all data'!AE57</f>
        <v>2004</v>
      </c>
    </row>
    <row r="58" spans="1:8" ht="14.4" x14ac:dyDescent="0.3">
      <c r="A58" s="28" t="str">
        <f>'all data'!A58</f>
        <v>2012</v>
      </c>
      <c r="B58" s="28">
        <f>'all data'!B58</f>
        <v>19</v>
      </c>
      <c r="C58" s="28" t="str">
        <f>'all data'!C58</f>
        <v>Sheepshead</v>
      </c>
      <c r="D58" s="28" t="str">
        <f>'all data'!Q58</f>
        <v>201207220125001</v>
      </c>
      <c r="E58" s="28">
        <f>'all data'!R58</f>
        <v>356</v>
      </c>
      <c r="F58" s="28">
        <f>'all data'!S58</f>
        <v>1</v>
      </c>
      <c r="G58" s="28">
        <f>'all data'!AD58</f>
        <v>9</v>
      </c>
      <c r="H58" s="28">
        <f>'all data'!AE58</f>
        <v>2003</v>
      </c>
    </row>
    <row r="59" spans="1:8" ht="14.4" x14ac:dyDescent="0.3">
      <c r="A59" s="28" t="str">
        <f>'all data'!A59</f>
        <v>2012</v>
      </c>
      <c r="B59" s="28">
        <f>'all data'!B59</f>
        <v>12</v>
      </c>
      <c r="C59" s="28" t="str">
        <f>'all data'!C59</f>
        <v>Sheepshead</v>
      </c>
      <c r="D59" s="28" t="str">
        <f>'all data'!Q59</f>
        <v>201206090089003</v>
      </c>
      <c r="E59" s="28">
        <f>'all data'!R59</f>
        <v>356</v>
      </c>
      <c r="F59" s="28">
        <f>'all data'!S59</f>
        <v>1</v>
      </c>
      <c r="G59" s="28">
        <f>'all data'!AD59</f>
        <v>10</v>
      </c>
      <c r="H59" s="28">
        <f>'all data'!AE59</f>
        <v>2002</v>
      </c>
    </row>
    <row r="60" spans="1:8" ht="14.4" x14ac:dyDescent="0.3">
      <c r="A60" s="28" t="str">
        <f>'all data'!A60</f>
        <v>2012</v>
      </c>
      <c r="B60" s="28">
        <f>'all data'!B60</f>
        <v>51</v>
      </c>
      <c r="C60" s="28" t="str">
        <f>'all data'!C60</f>
        <v>Sheepshead</v>
      </c>
      <c r="D60" s="28" t="str">
        <f>'all data'!Q60</f>
        <v>201209182464001</v>
      </c>
      <c r="E60" s="28">
        <f>'all data'!R60</f>
        <v>356</v>
      </c>
      <c r="F60" s="28">
        <f>'all data'!S60</f>
        <v>1</v>
      </c>
      <c r="G60" s="28">
        <f>'all data'!AD60</f>
        <v>10</v>
      </c>
      <c r="H60" s="28">
        <f>'all data'!AE60</f>
        <v>2002</v>
      </c>
    </row>
    <row r="61" spans="1:8" ht="14.4" x14ac:dyDescent="0.3">
      <c r="A61" s="28" t="str">
        <f>'all data'!A61</f>
        <v>2012</v>
      </c>
      <c r="B61" s="28">
        <f>'all data'!B61</f>
        <v>8</v>
      </c>
      <c r="C61" s="28" t="str">
        <f>'all data'!C61</f>
        <v>Sheepshead</v>
      </c>
      <c r="D61" s="28" t="str">
        <f>'all data'!Q61</f>
        <v>201206070085001</v>
      </c>
      <c r="E61" s="28">
        <f>'all data'!R61</f>
        <v>356</v>
      </c>
      <c r="F61" s="28">
        <f>'all data'!S61</f>
        <v>1</v>
      </c>
      <c r="G61" s="28">
        <f>'all data'!AD61</f>
        <v>11</v>
      </c>
      <c r="H61" s="28">
        <f>'all data'!AE61</f>
        <v>2001</v>
      </c>
    </row>
    <row r="62" spans="1:8" ht="14.4" x14ac:dyDescent="0.3">
      <c r="A62" s="28" t="str">
        <f>'all data'!A62</f>
        <v>2012</v>
      </c>
      <c r="B62" s="28">
        <f>'all data'!B62</f>
        <v>10</v>
      </c>
      <c r="C62" s="28" t="str">
        <f>'all data'!C62</f>
        <v>Sheepshead</v>
      </c>
      <c r="D62" s="28" t="str">
        <f>'all data'!Q62</f>
        <v>201206090089001</v>
      </c>
      <c r="E62" s="28">
        <f>'all data'!R62</f>
        <v>356</v>
      </c>
      <c r="F62" s="28">
        <f>'all data'!S62</f>
        <v>1</v>
      </c>
      <c r="G62" s="28">
        <f>'all data'!AD62</f>
        <v>11</v>
      </c>
      <c r="H62" s="28">
        <f>'all data'!AE62</f>
        <v>2001</v>
      </c>
    </row>
    <row r="63" spans="1:8" ht="14.4" x14ac:dyDescent="0.3">
      <c r="A63" s="28" t="str">
        <f>'all data'!A63</f>
        <v>2012</v>
      </c>
      <c r="B63" s="28">
        <f>'all data'!B63</f>
        <v>17</v>
      </c>
      <c r="C63" s="28" t="str">
        <f>'all data'!C63</f>
        <v>Sheepshead</v>
      </c>
      <c r="D63" s="28" t="str">
        <f>'all data'!Q63</f>
        <v>201207052244001</v>
      </c>
      <c r="E63" s="28">
        <f>'all data'!R63</f>
        <v>356</v>
      </c>
      <c r="F63" s="28">
        <f>'all data'!S63</f>
        <v>1</v>
      </c>
      <c r="G63" s="28">
        <f>'all data'!AD63</f>
        <v>15</v>
      </c>
      <c r="H63" s="28">
        <f>'all data'!AE63</f>
        <v>1997</v>
      </c>
    </row>
    <row r="64" spans="1:8" ht="14.4" x14ac:dyDescent="0.3">
      <c r="A64" s="28" t="str">
        <f>'all data'!A64</f>
        <v>2012</v>
      </c>
      <c r="B64" s="28">
        <f>'all data'!B64</f>
        <v>39</v>
      </c>
      <c r="C64" s="28" t="str">
        <f>'all data'!C64</f>
        <v>Sheepshead</v>
      </c>
      <c r="D64" s="28" t="str">
        <f>'all data'!Q64</f>
        <v>201207290123005</v>
      </c>
      <c r="E64" s="28">
        <f>'all data'!R64</f>
        <v>356</v>
      </c>
      <c r="F64" s="28">
        <f>'all data'!S64</f>
        <v>1</v>
      </c>
      <c r="G64" s="28">
        <f>'all data'!AD64</f>
        <v>15</v>
      </c>
      <c r="H64" s="28">
        <f>'all data'!AE64</f>
        <v>1997</v>
      </c>
    </row>
    <row r="65" spans="1:8" ht="14.4" x14ac:dyDescent="0.3">
      <c r="A65" s="28" t="str">
        <f>'all data'!A65</f>
        <v>2012</v>
      </c>
      <c r="B65" s="28">
        <f>'all data'!B65</f>
        <v>15</v>
      </c>
      <c r="C65" s="28" t="str">
        <f>'all data'!C65</f>
        <v>Sheepshead</v>
      </c>
      <c r="D65" s="28" t="str">
        <f>'all data'!Q65</f>
        <v>201206280101001</v>
      </c>
      <c r="E65" s="28">
        <f>'all data'!R65</f>
        <v>356</v>
      </c>
      <c r="F65" s="28">
        <f>'all data'!S65</f>
        <v>1</v>
      </c>
      <c r="G65" s="28">
        <f>'all data'!AD65</f>
        <v>15</v>
      </c>
      <c r="H65" s="28">
        <f>'all data'!AE65</f>
        <v>1997</v>
      </c>
    </row>
    <row r="66" spans="1:8" ht="14.4" x14ac:dyDescent="0.3">
      <c r="A66" s="28" t="str">
        <f>'all data'!A66</f>
        <v>2012</v>
      </c>
      <c r="B66" s="28">
        <f>'all data'!B66</f>
        <v>13</v>
      </c>
      <c r="C66" s="28" t="str">
        <f>'all data'!C66</f>
        <v>Sheepshead</v>
      </c>
      <c r="D66" s="28" t="str">
        <f>'all data'!Q66</f>
        <v>201206090089004</v>
      </c>
      <c r="E66" s="28">
        <f>'all data'!R66</f>
        <v>356</v>
      </c>
      <c r="F66" s="28">
        <f>'all data'!S66</f>
        <v>1</v>
      </c>
      <c r="G66" s="28">
        <f>'all data'!AD66</f>
        <v>20</v>
      </c>
      <c r="H66" s="28">
        <f>'all data'!AE66</f>
        <v>1992</v>
      </c>
    </row>
    <row r="67" spans="1:8" ht="14.4" x14ac:dyDescent="0.3">
      <c r="A67" s="28" t="str">
        <f>'all data'!A67</f>
        <v>2012</v>
      </c>
      <c r="B67" s="28">
        <f>'all data'!B67</f>
        <v>3</v>
      </c>
      <c r="C67" s="28" t="str">
        <f>'all data'!C67</f>
        <v>Sheepshead</v>
      </c>
      <c r="D67" s="28" t="str">
        <f>'all data'!Q67</f>
        <v>201205292150001</v>
      </c>
      <c r="E67" s="28">
        <f>'all data'!R67</f>
        <v>356</v>
      </c>
      <c r="F67" s="28">
        <f>'all data'!S67</f>
        <v>1</v>
      </c>
      <c r="G67" s="28">
        <f>'all data'!AD67</f>
        <v>20</v>
      </c>
      <c r="H67" s="28">
        <f>'all data'!AE67</f>
        <v>1992</v>
      </c>
    </row>
    <row r="68" spans="1:8" ht="14.4" x14ac:dyDescent="0.3">
      <c r="A68" s="28" t="str">
        <f>'all data'!A68</f>
        <v>2012</v>
      </c>
      <c r="B68" s="28">
        <f>'all data'!B68</f>
        <v>4</v>
      </c>
      <c r="C68" s="28" t="str">
        <f>'all data'!C68</f>
        <v>Sheepshead</v>
      </c>
      <c r="D68" s="28" t="str">
        <f>'all data'!Q68</f>
        <v>201205292150002</v>
      </c>
      <c r="E68" s="28">
        <f>'all data'!R68</f>
        <v>356</v>
      </c>
      <c r="F68" s="28">
        <f>'all data'!S68</f>
        <v>1</v>
      </c>
      <c r="G68" s="28">
        <f>'all data'!AD68</f>
        <v>20</v>
      </c>
      <c r="H68" s="28">
        <f>'all data'!AE68</f>
        <v>1992</v>
      </c>
    </row>
    <row r="69" spans="1:8" ht="14.4" x14ac:dyDescent="0.3">
      <c r="A69" s="28" t="str">
        <f>'all data'!A69</f>
        <v>2012</v>
      </c>
      <c r="B69" s="28">
        <f>'all data'!B69</f>
        <v>5</v>
      </c>
      <c r="C69" s="28" t="str">
        <f>'all data'!C69</f>
        <v>Sheepshead</v>
      </c>
      <c r="D69" s="28" t="str">
        <f>'all data'!Q69</f>
        <v>201205312164001</v>
      </c>
      <c r="E69" s="28">
        <f>'all data'!R69</f>
        <v>356</v>
      </c>
      <c r="F69" s="28">
        <f>'all data'!S69</f>
        <v>1</v>
      </c>
      <c r="G69" s="28">
        <f>'all data'!AD69</f>
        <v>25</v>
      </c>
      <c r="H69" s="28">
        <f>'all data'!AE69</f>
        <v>1987</v>
      </c>
    </row>
    <row r="70" spans="1:8" ht="14.4" x14ac:dyDescent="0.3">
      <c r="A70" s="28" t="str">
        <f>'all data'!A70</f>
        <v>2012</v>
      </c>
      <c r="B70" s="28">
        <f>'all data'!B70</f>
        <v>16</v>
      </c>
      <c r="C70" s="28" t="str">
        <f>'all data'!C70</f>
        <v>Sheepshead</v>
      </c>
      <c r="D70" s="28" t="str">
        <f>'all data'!Q70</f>
        <v>201207164253001</v>
      </c>
      <c r="E70" s="28">
        <f>'all data'!R70</f>
        <v>356</v>
      </c>
      <c r="F70" s="28">
        <f>'all data'!S70</f>
        <v>6</v>
      </c>
      <c r="G70" s="28" t="str">
        <f>'all data'!AD70</f>
        <v/>
      </c>
      <c r="H70" s="28" t="str">
        <f>'all data'!AE70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all data</vt:lpstr>
      <vt:lpstr>ageing sheet</vt:lpstr>
      <vt:lpstr>data sent</vt:lpstr>
      <vt:lpstr>December</vt:lpstr>
      <vt:lpstr>'all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Hongsheng</dc:creator>
  <cp:lastModifiedBy>Liao, Hongsheng</cp:lastModifiedBy>
  <cp:lastPrinted>2013-04-02T13:27:36Z</cp:lastPrinted>
  <dcterms:created xsi:type="dcterms:W3CDTF">2013-02-25T21:06:43Z</dcterms:created>
  <dcterms:modified xsi:type="dcterms:W3CDTF">2015-06-12T19:44:34Z</dcterms:modified>
</cp:coreProperties>
</file>