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6" yWindow="576" windowWidth="20376" windowHeight="11700"/>
  </bookViews>
  <sheets>
    <sheet name="all data" sheetId="1" r:id="rId1"/>
    <sheet name="ageing sheet" sheetId="2" r:id="rId2"/>
  </sheets>
  <externalReferences>
    <externalReference r:id="rId3"/>
    <externalReference r:id="rId4"/>
  </externalReferences>
  <definedNames>
    <definedName name="April">#REF!</definedName>
    <definedName name="August">#REF!</definedName>
    <definedName name="February">#REF!</definedName>
    <definedName name="January">#REF!</definedName>
    <definedName name="July">#REF!</definedName>
    <definedName name="June">#REF!</definedName>
    <definedName name="March">#REF!</definedName>
    <definedName name="May">#REF!</definedName>
    <definedName name="November" localSheetId="1">#REF!</definedName>
    <definedName name="November">#REF!</definedName>
    <definedName name="October" localSheetId="1">#REF!</definedName>
    <definedName name="October">#REF!</definedName>
    <definedName name="September">#REF!</definedName>
  </definedNames>
  <calcPr calcId="145621"/>
</workbook>
</file>

<file path=xl/calcChain.xml><?xml version="1.0" encoding="utf-8"?>
<calcChain xmlns="http://schemas.openxmlformats.org/spreadsheetml/2006/main">
  <c r="C56" i="2" l="1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AF52" i="1" l="1"/>
  <c r="AF53" i="1"/>
  <c r="AF54" i="1"/>
  <c r="AF3" i="1"/>
  <c r="AF56" i="1"/>
  <c r="AF57" i="1"/>
  <c r="AF58" i="1"/>
  <c r="AF59" i="1"/>
  <c r="AF60" i="1"/>
  <c r="AF61" i="1"/>
  <c r="AF62" i="1"/>
  <c r="AF63" i="1"/>
  <c r="AF4" i="1"/>
  <c r="AF64" i="1"/>
  <c r="AF5" i="1"/>
  <c r="AF65" i="1"/>
  <c r="AF66" i="1"/>
  <c r="AF6" i="1"/>
  <c r="AF7" i="1"/>
  <c r="AF8" i="1"/>
  <c r="AF67" i="1"/>
  <c r="AF68" i="1"/>
  <c r="AF69" i="1"/>
  <c r="AF70" i="1"/>
  <c r="AF9" i="1"/>
  <c r="AF71" i="1"/>
  <c r="AF72" i="1"/>
  <c r="AF73" i="1"/>
  <c r="AF10" i="1"/>
  <c r="AF74" i="1"/>
  <c r="AF11" i="1"/>
  <c r="AF75" i="1"/>
  <c r="AF76" i="1"/>
  <c r="AF77" i="1"/>
  <c r="AF78" i="1"/>
  <c r="AF80" i="1"/>
  <c r="AF81" i="1"/>
  <c r="AF82" i="1"/>
  <c r="AF12" i="1"/>
  <c r="AF83" i="1"/>
  <c r="AF14" i="1"/>
  <c r="AF15" i="1"/>
  <c r="AF16" i="1"/>
  <c r="AF17" i="1"/>
  <c r="AF85" i="1"/>
  <c r="AF18" i="1"/>
  <c r="AF19" i="1"/>
  <c r="AF86" i="1"/>
  <c r="AF20" i="1"/>
  <c r="AF21" i="1"/>
  <c r="AF22" i="1"/>
  <c r="AF88" i="1"/>
  <c r="AF23" i="1"/>
  <c r="AF89" i="1"/>
  <c r="AF91" i="1"/>
  <c r="AF24" i="1"/>
  <c r="AF25" i="1"/>
  <c r="AF26" i="1"/>
  <c r="AF27" i="1"/>
  <c r="AF28" i="1"/>
  <c r="AF93" i="1"/>
  <c r="AF94" i="1"/>
  <c r="AF95" i="1"/>
  <c r="AF30" i="1"/>
  <c r="AF31" i="1"/>
  <c r="AF99" i="1"/>
  <c r="AF32" i="1"/>
  <c r="AF101" i="1"/>
  <c r="AF33" i="1"/>
  <c r="AF34" i="1"/>
  <c r="AF103" i="1"/>
  <c r="AF35" i="1"/>
  <c r="AF36" i="1"/>
  <c r="AF105" i="1"/>
  <c r="AF106" i="1"/>
  <c r="AF107" i="1"/>
  <c r="AF108" i="1"/>
  <c r="AF37" i="1"/>
  <c r="AF109" i="1"/>
  <c r="AF110" i="1"/>
  <c r="AF111" i="1"/>
  <c r="AF112" i="1"/>
  <c r="AF114" i="1"/>
  <c r="AF39" i="1"/>
  <c r="AF40" i="1"/>
  <c r="AF41" i="1"/>
  <c r="AF115" i="1"/>
  <c r="AF117" i="1"/>
  <c r="AF43" i="1"/>
  <c r="AF118" i="1"/>
  <c r="AF44" i="1"/>
  <c r="AF45" i="1"/>
  <c r="AF46" i="1"/>
  <c r="AF119" i="1"/>
  <c r="AF47" i="1"/>
  <c r="AF121" i="1"/>
  <c r="AF48" i="1"/>
  <c r="AF49" i="1"/>
  <c r="AF122" i="1"/>
  <c r="AF50" i="1"/>
  <c r="AF51" i="1"/>
  <c r="AC52" i="1"/>
  <c r="AE52" i="1" s="1"/>
  <c r="AC53" i="1"/>
  <c r="AE53" i="1" s="1"/>
  <c r="AC54" i="1"/>
  <c r="AE54" i="1" s="1"/>
  <c r="AC3" i="1"/>
  <c r="AE3" i="1" s="1"/>
  <c r="AE55" i="1"/>
  <c r="AC56" i="1"/>
  <c r="AE56" i="1" s="1"/>
  <c r="AC57" i="1"/>
  <c r="AE57" i="1" s="1"/>
  <c r="AC58" i="1"/>
  <c r="AE58" i="1" s="1"/>
  <c r="AC59" i="1"/>
  <c r="AE59" i="1" s="1"/>
  <c r="AC60" i="1"/>
  <c r="AE60" i="1" s="1"/>
  <c r="AC61" i="1"/>
  <c r="AE61" i="1" s="1"/>
  <c r="AC62" i="1"/>
  <c r="AE62" i="1" s="1"/>
  <c r="AC63" i="1"/>
  <c r="AE63" i="1" s="1"/>
  <c r="AC4" i="1"/>
  <c r="AE4" i="1" s="1"/>
  <c r="AC64" i="1"/>
  <c r="AE64" i="1" s="1"/>
  <c r="AC5" i="1"/>
  <c r="AE5" i="1" s="1"/>
  <c r="AC65" i="1"/>
  <c r="AE65" i="1" s="1"/>
  <c r="AC66" i="1"/>
  <c r="AE66" i="1" s="1"/>
  <c r="AC6" i="1"/>
  <c r="AE6" i="1" s="1"/>
  <c r="AC7" i="1"/>
  <c r="AE7" i="1" s="1"/>
  <c r="AC8" i="1"/>
  <c r="AE8" i="1" s="1"/>
  <c r="AC67" i="1"/>
  <c r="AE67" i="1" s="1"/>
  <c r="AC68" i="1"/>
  <c r="AE68" i="1" s="1"/>
  <c r="AC69" i="1"/>
  <c r="AE69" i="1" s="1"/>
  <c r="AC70" i="1"/>
  <c r="AE70" i="1" s="1"/>
  <c r="AC9" i="1"/>
  <c r="AE9" i="1" s="1"/>
  <c r="AC71" i="1"/>
  <c r="AE71" i="1" s="1"/>
  <c r="AC72" i="1"/>
  <c r="AE72" i="1" s="1"/>
  <c r="AC73" i="1"/>
  <c r="AE73" i="1" s="1"/>
  <c r="AC10" i="1"/>
  <c r="AE10" i="1" s="1"/>
  <c r="AC74" i="1"/>
  <c r="AE74" i="1" s="1"/>
  <c r="AC11" i="1"/>
  <c r="AE11" i="1" s="1"/>
  <c r="AC75" i="1"/>
  <c r="AE75" i="1" s="1"/>
  <c r="AC76" i="1"/>
  <c r="AE76" i="1" s="1"/>
  <c r="AC77" i="1"/>
  <c r="AE77" i="1" s="1"/>
  <c r="AC78" i="1"/>
  <c r="AE78" i="1" s="1"/>
  <c r="AE79" i="1"/>
  <c r="AC80" i="1"/>
  <c r="AE80" i="1" s="1"/>
  <c r="AC81" i="1"/>
  <c r="AE81" i="1" s="1"/>
  <c r="AC82" i="1"/>
  <c r="AE82" i="1" s="1"/>
  <c r="AC12" i="1"/>
  <c r="AE12" i="1" s="1"/>
  <c r="AE13" i="1"/>
  <c r="AC83" i="1"/>
  <c r="AE83" i="1" s="1"/>
  <c r="AE84" i="1"/>
  <c r="AC14" i="1"/>
  <c r="AE14" i="1" s="1"/>
  <c r="AC15" i="1"/>
  <c r="AE15" i="1" s="1"/>
  <c r="AC16" i="1"/>
  <c r="AE16" i="1" s="1"/>
  <c r="AC17" i="1"/>
  <c r="AE17" i="1" s="1"/>
  <c r="AC85" i="1"/>
  <c r="AE85" i="1" s="1"/>
  <c r="AC18" i="1"/>
  <c r="AE18" i="1" s="1"/>
  <c r="AC19" i="1"/>
  <c r="AE19" i="1" s="1"/>
  <c r="AC86" i="1"/>
  <c r="AE86" i="1" s="1"/>
  <c r="AC20" i="1"/>
  <c r="AE20" i="1" s="1"/>
  <c r="AC21" i="1"/>
  <c r="AE21" i="1" s="1"/>
  <c r="AC22" i="1"/>
  <c r="AE22" i="1" s="1"/>
  <c r="AE87" i="1"/>
  <c r="AC88" i="1"/>
  <c r="AE88" i="1" s="1"/>
  <c r="AC23" i="1"/>
  <c r="AE23" i="1" s="1"/>
  <c r="AC89" i="1"/>
  <c r="AE89" i="1" s="1"/>
  <c r="AE90" i="1"/>
  <c r="AC91" i="1"/>
  <c r="AE91" i="1" s="1"/>
  <c r="AE92" i="1"/>
  <c r="AC24" i="1"/>
  <c r="AE24" i="1" s="1"/>
  <c r="AC25" i="1"/>
  <c r="AE25" i="1" s="1"/>
  <c r="AC26" i="1"/>
  <c r="AE26" i="1" s="1"/>
  <c r="AC27" i="1"/>
  <c r="AE27" i="1" s="1"/>
  <c r="AC28" i="1"/>
  <c r="AE28" i="1" s="1"/>
  <c r="AC93" i="1"/>
  <c r="AE93" i="1" s="1"/>
  <c r="AE29" i="1"/>
  <c r="AC94" i="1"/>
  <c r="AE94" i="1" s="1"/>
  <c r="AC95" i="1"/>
  <c r="AE95" i="1" s="1"/>
  <c r="AC30" i="1"/>
  <c r="AE30" i="1" s="1"/>
  <c r="AC31" i="1"/>
  <c r="AE31" i="1" s="1"/>
  <c r="AE96" i="1"/>
  <c r="AE97" i="1"/>
  <c r="AE98" i="1"/>
  <c r="AC99" i="1"/>
  <c r="AE99" i="1" s="1"/>
  <c r="AC32" i="1"/>
  <c r="AE32" i="1" s="1"/>
  <c r="AE100" i="1"/>
  <c r="AC101" i="1"/>
  <c r="AE101" i="1" s="1"/>
  <c r="AC33" i="1"/>
  <c r="AE33" i="1" s="1"/>
  <c r="AE102" i="1"/>
  <c r="AC34" i="1"/>
  <c r="AE34" i="1" s="1"/>
  <c r="AC103" i="1"/>
  <c r="AE103" i="1" s="1"/>
  <c r="AC35" i="1"/>
  <c r="AE35" i="1" s="1"/>
  <c r="AE104" i="1"/>
  <c r="AC36" i="1"/>
  <c r="AE36" i="1" s="1"/>
  <c r="AC105" i="1"/>
  <c r="AE105" i="1" s="1"/>
  <c r="AC106" i="1"/>
  <c r="AE106" i="1" s="1"/>
  <c r="AC107" i="1"/>
  <c r="AD107" i="1" s="1"/>
  <c r="AC108" i="1"/>
  <c r="AD108" i="1" s="1"/>
  <c r="AC37" i="1"/>
  <c r="AE37" i="1" s="1"/>
  <c r="AC109" i="1"/>
  <c r="AD109" i="1" s="1"/>
  <c r="AC110" i="1"/>
  <c r="AE110" i="1" s="1"/>
  <c r="AC111" i="1"/>
  <c r="AE111" i="1" s="1"/>
  <c r="AE38" i="1"/>
  <c r="AC112" i="1"/>
  <c r="AE112" i="1" s="1"/>
  <c r="AE113" i="1"/>
  <c r="AC114" i="1"/>
  <c r="AE114" i="1" s="1"/>
  <c r="AC39" i="1"/>
  <c r="AE39" i="1" s="1"/>
  <c r="AC40" i="1"/>
  <c r="AE40" i="1" s="1"/>
  <c r="AC41" i="1"/>
  <c r="AE41" i="1" s="1"/>
  <c r="AC115" i="1"/>
  <c r="AE115" i="1" s="1"/>
  <c r="AE116" i="1"/>
  <c r="AC117" i="1"/>
  <c r="AE117" i="1" s="1"/>
  <c r="AE42" i="1"/>
  <c r="AC43" i="1"/>
  <c r="AE43" i="1" s="1"/>
  <c r="AC118" i="1"/>
  <c r="AE118" i="1" s="1"/>
  <c r="AC44" i="1"/>
  <c r="AE44" i="1" s="1"/>
  <c r="AC45" i="1"/>
  <c r="AE45" i="1" s="1"/>
  <c r="AC46" i="1"/>
  <c r="AE46" i="1" s="1"/>
  <c r="AC119" i="1"/>
  <c r="AE119" i="1" s="1"/>
  <c r="AC47" i="1"/>
  <c r="AE47" i="1" s="1"/>
  <c r="AE120" i="1"/>
  <c r="AC121" i="1"/>
  <c r="AD121" i="1" s="1"/>
  <c r="AC48" i="1"/>
  <c r="AE48" i="1" s="1"/>
  <c r="AC49" i="1"/>
  <c r="AE49" i="1" s="1"/>
  <c r="AC122" i="1"/>
  <c r="AE122" i="1" s="1"/>
  <c r="AC50" i="1"/>
  <c r="AE50" i="1" s="1"/>
  <c r="AC51" i="1"/>
  <c r="AE51" i="1" s="1"/>
  <c r="AC2" i="1"/>
  <c r="AD2" i="1" s="1"/>
  <c r="AF2" i="1"/>
  <c r="AD110" i="1" l="1"/>
  <c r="AD106" i="1"/>
  <c r="AD51" i="1"/>
  <c r="AD50" i="1"/>
  <c r="AD122" i="1"/>
  <c r="AD49" i="1"/>
  <c r="AD48" i="1"/>
  <c r="AE121" i="1"/>
  <c r="AD120" i="1"/>
  <c r="AD47" i="1"/>
  <c r="AD119" i="1"/>
  <c r="AD46" i="1"/>
  <c r="AD45" i="1"/>
  <c r="AD44" i="1"/>
  <c r="AD118" i="1"/>
  <c r="AD43" i="1"/>
  <c r="AD42" i="1"/>
  <c r="AD117" i="1"/>
  <c r="AD116" i="1"/>
  <c r="AD115" i="1"/>
  <c r="AD41" i="1"/>
  <c r="AD40" i="1"/>
  <c r="AD39" i="1"/>
  <c r="AD114" i="1"/>
  <c r="AD113" i="1"/>
  <c r="AD112" i="1"/>
  <c r="AD38" i="1"/>
  <c r="AD111" i="1"/>
  <c r="AE109" i="1"/>
  <c r="AD37" i="1"/>
  <c r="AE108" i="1"/>
  <c r="AE107" i="1"/>
  <c r="AD105" i="1"/>
  <c r="AD36" i="1"/>
  <c r="AD104" i="1"/>
  <c r="AD35" i="1"/>
  <c r="AD103" i="1"/>
  <c r="AD34" i="1"/>
  <c r="AD102" i="1"/>
  <c r="AD33" i="1"/>
  <c r="AD101" i="1"/>
  <c r="AD100" i="1"/>
  <c r="AD32" i="1"/>
  <c r="AD99" i="1"/>
  <c r="AD98" i="1"/>
  <c r="AD97" i="1"/>
  <c r="AD96" i="1"/>
  <c r="AD31" i="1"/>
  <c r="AD30" i="1"/>
  <c r="AD95" i="1"/>
  <c r="AD94" i="1"/>
  <c r="AD29" i="1"/>
  <c r="AD93" i="1"/>
  <c r="AD28" i="1"/>
  <c r="AD27" i="1"/>
  <c r="AD26" i="1"/>
  <c r="AD25" i="1"/>
  <c r="AD24" i="1"/>
  <c r="AD92" i="1"/>
  <c r="AD91" i="1"/>
  <c r="AD90" i="1"/>
  <c r="AD89" i="1"/>
  <c r="AD23" i="1"/>
  <c r="AD88" i="1"/>
  <c r="AD87" i="1"/>
  <c r="AD22" i="1"/>
  <c r="AD21" i="1"/>
  <c r="AD20" i="1"/>
  <c r="AD86" i="1"/>
  <c r="AD19" i="1"/>
  <c r="AD18" i="1"/>
  <c r="AD85" i="1"/>
  <c r="AD17" i="1"/>
  <c r="AD16" i="1"/>
  <c r="AD15" i="1"/>
  <c r="AD14" i="1"/>
  <c r="AD84" i="1"/>
  <c r="AD83" i="1"/>
  <c r="AD13" i="1"/>
  <c r="AD12" i="1"/>
  <c r="AD82" i="1"/>
  <c r="AD81" i="1"/>
  <c r="AD80" i="1"/>
  <c r="AD79" i="1"/>
  <c r="AD78" i="1"/>
  <c r="AD77" i="1"/>
  <c r="AD76" i="1"/>
  <c r="AD75" i="1"/>
  <c r="AD11" i="1"/>
  <c r="AD74" i="1"/>
  <c r="AD10" i="1"/>
  <c r="AD73" i="1"/>
  <c r="AD72" i="1"/>
  <c r="AD71" i="1"/>
  <c r="AD9" i="1"/>
  <c r="AD70" i="1"/>
  <c r="AD69" i="1"/>
  <c r="AD68" i="1"/>
  <c r="AD67" i="1"/>
  <c r="AD8" i="1"/>
  <c r="AD7" i="1"/>
  <c r="AD6" i="1"/>
  <c r="AD66" i="1"/>
  <c r="AD65" i="1"/>
  <c r="AD5" i="1"/>
  <c r="AD64" i="1"/>
  <c r="AD4" i="1"/>
  <c r="AD63" i="1"/>
  <c r="AD62" i="1"/>
  <c r="AD61" i="1"/>
  <c r="AD60" i="1"/>
  <c r="AD59" i="1"/>
  <c r="AD58" i="1"/>
  <c r="AD57" i="1"/>
  <c r="AD56" i="1"/>
  <c r="AD55" i="1"/>
  <c r="AD3" i="1"/>
  <c r="AD54" i="1"/>
  <c r="AD53" i="1"/>
  <c r="AD52" i="1"/>
  <c r="AE2" i="1"/>
  <c r="C120" i="2" l="1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19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63" i="2"/>
  <c r="C7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63" i="2"/>
  <c r="B7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D398" i="2"/>
  <c r="C395" i="2"/>
  <c r="F394" i="2"/>
  <c r="C394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D342" i="2"/>
  <c r="C339" i="2"/>
  <c r="F338" i="2"/>
  <c r="C338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D286" i="2"/>
  <c r="C283" i="2"/>
  <c r="F282" i="2"/>
  <c r="C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D230" i="2"/>
  <c r="C227" i="2"/>
  <c r="F226" i="2"/>
  <c r="C226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D174" i="2"/>
  <c r="C171" i="2"/>
  <c r="F170" i="2"/>
  <c r="C170" i="2"/>
  <c r="D118" i="2"/>
  <c r="C115" i="2"/>
  <c r="F114" i="2"/>
  <c r="C114" i="2"/>
  <c r="D62" i="2"/>
  <c r="C59" i="2"/>
  <c r="F58" i="2"/>
  <c r="C58" i="2"/>
</calcChain>
</file>

<file path=xl/sharedStrings.xml><?xml version="1.0" encoding="utf-8"?>
<sst xmlns="http://schemas.openxmlformats.org/spreadsheetml/2006/main" count="958" uniqueCount="175">
  <si>
    <t>YEAR</t>
  </si>
  <si>
    <t>AGID</t>
  </si>
  <si>
    <t>SPNAME</t>
  </si>
  <si>
    <t>MONTH</t>
  </si>
  <si>
    <t>DAY</t>
  </si>
  <si>
    <t>BATCH</t>
  </si>
  <si>
    <t>ENVNO</t>
  </si>
  <si>
    <t>WEIGHT</t>
  </si>
  <si>
    <t>FORK</t>
  </si>
  <si>
    <t>TOTAL</t>
  </si>
  <si>
    <t>TOTAL2</t>
  </si>
  <si>
    <t>SIZE</t>
  </si>
  <si>
    <t>SEX</t>
  </si>
  <si>
    <t>STAGE</t>
  </si>
  <si>
    <t>COMMENT</t>
  </si>
  <si>
    <t>FISHID</t>
  </si>
  <si>
    <t>SPEC_GROUP</t>
  </si>
  <si>
    <t>STRUC</t>
  </si>
  <si>
    <t>WATER</t>
  </si>
  <si>
    <t>GEAR</t>
  </si>
  <si>
    <t>TYPE</t>
  </si>
  <si>
    <t>AREA</t>
  </si>
  <si>
    <t>GEARTYPE</t>
  </si>
  <si>
    <t>SELECTED</t>
  </si>
  <si>
    <t>Sheepshead</t>
  </si>
  <si>
    <t/>
  </si>
  <si>
    <t>"TAIL DAMAGED"</t>
  </si>
  <si>
    <t>201505062108001</t>
  </si>
  <si>
    <t>201505062108002</t>
  </si>
  <si>
    <t>201505082138000.00.0</t>
  </si>
  <si>
    <t>201505152133001</t>
  </si>
  <si>
    <t>201505240065001</t>
  </si>
  <si>
    <t>201505240065002</t>
  </si>
  <si>
    <t>201505240065003</t>
  </si>
  <si>
    <t>201505240065004</t>
  </si>
  <si>
    <t>201505240065005</t>
  </si>
  <si>
    <t>201505240065006</t>
  </si>
  <si>
    <t>201505270048001</t>
  </si>
  <si>
    <t>201505270048002</t>
  </si>
  <si>
    <t>201505270048003</t>
  </si>
  <si>
    <t>201505270048004</t>
  </si>
  <si>
    <t>201505270048005</t>
  </si>
  <si>
    <t>201505270048006</t>
  </si>
  <si>
    <t>201505270048007</t>
  </si>
  <si>
    <t>201505270048008</t>
  </si>
  <si>
    <t>201505270048009</t>
  </si>
  <si>
    <t>201505270048010</t>
  </si>
  <si>
    <t>201505270048011</t>
  </si>
  <si>
    <t>201505290063001</t>
  </si>
  <si>
    <t>201505310051001</t>
  </si>
  <si>
    <t>201506010075001</t>
  </si>
  <si>
    <t>201506010075002</t>
  </si>
  <si>
    <t>201506010075003</t>
  </si>
  <si>
    <t>201506010075004</t>
  </si>
  <si>
    <t>201506070084001</t>
  </si>
  <si>
    <t>201506130091001</t>
  </si>
  <si>
    <t>201506130091002</t>
  </si>
  <si>
    <t>201506130093001</t>
  </si>
  <si>
    <t>201506190115001</t>
  </si>
  <si>
    <t>201506190115002</t>
  </si>
  <si>
    <t>201506200106001</t>
  </si>
  <si>
    <t>201506240131001</t>
  </si>
  <si>
    <t>201507030144001</t>
  </si>
  <si>
    <t>201507030144002</t>
  </si>
  <si>
    <t>201507030165001</t>
  </si>
  <si>
    <t>201507030165002</t>
  </si>
  <si>
    <t>201507030165003</t>
  </si>
  <si>
    <t>201507050145001</t>
  </si>
  <si>
    <t>201507050145002</t>
  </si>
  <si>
    <t>201507070166001</t>
  </si>
  <si>
    <t>201507070166002</t>
  </si>
  <si>
    <t>201507070166003</t>
  </si>
  <si>
    <t>201507080176001</t>
  </si>
  <si>
    <t>201507080176002</t>
  </si>
  <si>
    <t>201507080176003</t>
  </si>
  <si>
    <t>201507080176004</t>
  </si>
  <si>
    <t>201507080176005</t>
  </si>
  <si>
    <t>201507080176006</t>
  </si>
  <si>
    <t>201507080176007</t>
  </si>
  <si>
    <t>201507080176008</t>
  </si>
  <si>
    <t>201507120194001</t>
  </si>
  <si>
    <t>201507200190001</t>
  </si>
  <si>
    <t>201507220217001</t>
  </si>
  <si>
    <t>201507300236001</t>
  </si>
  <si>
    <t>201507302303001</t>
  </si>
  <si>
    <t>201508010224001</t>
  </si>
  <si>
    <t>201508010224002</t>
  </si>
  <si>
    <t>201508010224003</t>
  </si>
  <si>
    <t>201508010224004</t>
  </si>
  <si>
    <t>201508010237001</t>
  </si>
  <si>
    <t>201508010237002</t>
  </si>
  <si>
    <t>201508010237003</t>
  </si>
  <si>
    <t>201508010237004</t>
  </si>
  <si>
    <t>201508010237005</t>
  </si>
  <si>
    <t>201508010237006</t>
  </si>
  <si>
    <t>201508010237007</t>
  </si>
  <si>
    <t>201508100264001</t>
  </si>
  <si>
    <t>201508110308001</t>
  </si>
  <si>
    <t>201508130254001</t>
  </si>
  <si>
    <t>201508130254002</t>
  </si>
  <si>
    <t>201508130254003</t>
  </si>
  <si>
    <t>201508140263001</t>
  </si>
  <si>
    <t>201508140263002</t>
  </si>
  <si>
    <t>201508140309001</t>
  </si>
  <si>
    <t>201508150260001</t>
  </si>
  <si>
    <t>201508150260002</t>
  </si>
  <si>
    <t>201508160273001</t>
  </si>
  <si>
    <t>201508160273002</t>
  </si>
  <si>
    <t>201508160273003</t>
  </si>
  <si>
    <t>201508160273004</t>
  </si>
  <si>
    <t>201508160273005</t>
  </si>
  <si>
    <t>201508160273006</t>
  </si>
  <si>
    <t>201508170277001</t>
  </si>
  <si>
    <t>201508230291001</t>
  </si>
  <si>
    <t>201508230291002</t>
  </si>
  <si>
    <t>201508230291003</t>
  </si>
  <si>
    <t>201508230291004</t>
  </si>
  <si>
    <t>201508230312001</t>
  </si>
  <si>
    <t>201508240288001</t>
  </si>
  <si>
    <t>201508240288002</t>
  </si>
  <si>
    <t>201508240288003</t>
  </si>
  <si>
    <t>201508260290001</t>
  </si>
  <si>
    <t>201508260290002</t>
  </si>
  <si>
    <t>201509080294001</t>
  </si>
  <si>
    <t>201509120293001</t>
  </si>
  <si>
    <t>201509120293002</t>
  </si>
  <si>
    <t>201509120293003</t>
  </si>
  <si>
    <t>201509120293004</t>
  </si>
  <si>
    <t>201509130301001</t>
  </si>
  <si>
    <t>201509130301002</t>
  </si>
  <si>
    <t>201509130301003</t>
  </si>
  <si>
    <t>201509130301004</t>
  </si>
  <si>
    <t>201509130301005</t>
  </si>
  <si>
    <t>201509160302001</t>
  </si>
  <si>
    <t>201509170300001</t>
  </si>
  <si>
    <t>201509170300002</t>
  </si>
  <si>
    <t>201509170300003</t>
  </si>
  <si>
    <t>201509170300004</t>
  </si>
  <si>
    <t>201509180299001</t>
  </si>
  <si>
    <t>201509242484001</t>
  </si>
  <si>
    <t>201509242484002</t>
  </si>
  <si>
    <t>201509292510001</t>
  </si>
  <si>
    <t>201509292511001</t>
  </si>
  <si>
    <t>201510110323001</t>
  </si>
  <si>
    <t>201510110323002</t>
  </si>
  <si>
    <t>201510110336001</t>
  </si>
  <si>
    <t>201510170327001</t>
  </si>
  <si>
    <t>201511092608001</t>
  </si>
  <si>
    <t>C</t>
  </si>
  <si>
    <t>R</t>
  </si>
  <si>
    <t>BAY</t>
  </si>
  <si>
    <t>GNHL</t>
  </si>
  <si>
    <t xml:space="preserve">          A&amp;G Ageing Sheets</t>
  </si>
  <si>
    <t>Species</t>
  </si>
  <si>
    <t>Reader</t>
  </si>
  <si>
    <t>Structure</t>
  </si>
  <si>
    <t>Precision</t>
  </si>
  <si>
    <t>Date</t>
  </si>
  <si>
    <t>A&amp;G ID</t>
  </si>
  <si>
    <t>Sacrifice Date</t>
  </si>
  <si>
    <t>Otoliths Age</t>
  </si>
  <si>
    <t>Comments</t>
  </si>
  <si>
    <t xml:space="preserve"> </t>
  </si>
  <si>
    <t>Otoliths VMRC 2015</t>
  </si>
  <si>
    <t>READER1</t>
  </si>
  <si>
    <t>READER1PREC</t>
  </si>
  <si>
    <t>READER2</t>
  </si>
  <si>
    <t>READER2PREC</t>
  </si>
  <si>
    <t>OTOAGE</t>
  </si>
  <si>
    <t>YOBOTO</t>
  </si>
  <si>
    <t>OTOAGED</t>
  </si>
  <si>
    <t>DIFFERENCE</t>
  </si>
  <si>
    <t>selection.50</t>
  </si>
  <si>
    <t>Self precision</t>
  </si>
  <si>
    <t>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</si>
</sst>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2" fillId="0" borderId="0" xfId="1" applyFont="1" applyAlignment="1"/>
    <xf numFmtId="0" fontId="2" fillId="0" borderId="0" xfId="1" applyAlignment="1"/>
    <xf numFmtId="0" fontId="3" fillId="0" borderId="0" xfId="1" applyFont="1" applyAlignment="1"/>
    <xf numFmtId="0" fontId="1" fillId="0" borderId="0" xfId="2"/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0" xfId="1" applyFont="1" applyAlignment="1">
      <alignment horizontal="right"/>
    </xf>
    <xf numFmtId="0" fontId="4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center"/>
    </xf>
    <xf numFmtId="0" fontId="2" fillId="0" borderId="0" xfId="1" applyFont="1"/>
    <xf numFmtId="0" fontId="2" fillId="0" borderId="0" xfId="1" applyAlignment="1">
      <alignment horizontal="right"/>
    </xf>
    <xf numFmtId="0" fontId="2" fillId="0" borderId="0" xfId="1"/>
    <xf numFmtId="0" fontId="5" fillId="0" borderId="0" xfId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1" fillId="0" borderId="0" xfId="2" applyAlignment="1">
      <alignment vertical="center"/>
    </xf>
    <xf numFmtId="0" fontId="2" fillId="0" borderId="0" xfId="1" applyFont="1" applyBorder="1" applyAlignment="1">
      <alignment horizontal="right" vertical="center"/>
    </xf>
    <xf numFmtId="1" fontId="2" fillId="0" borderId="5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" fontId="2" fillId="0" borderId="6" xfId="1" applyNumberFormat="1" applyBorder="1" applyAlignment="1">
      <alignment vertical="center"/>
    </xf>
    <xf numFmtId="0" fontId="2" fillId="0" borderId="7" xfId="1" applyBorder="1" applyAlignment="1">
      <alignment vertical="center"/>
    </xf>
    <xf numFmtId="0" fontId="2" fillId="0" borderId="8" xfId="1" applyBorder="1" applyAlignment="1">
      <alignment vertical="center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1" fontId="2" fillId="0" borderId="5" xfId="1" applyNumberFormat="1" applyBorder="1" applyAlignment="1">
      <alignment horizontal="center"/>
    </xf>
    <xf numFmtId="0" fontId="2" fillId="0" borderId="6" xfId="1" applyBorder="1" applyAlignment="1">
      <alignment horizontal="center"/>
    </xf>
    <xf numFmtId="1" fontId="2" fillId="0" borderId="6" xfId="1" applyNumberFormat="1" applyBorder="1"/>
    <xf numFmtId="0" fontId="2" fillId="0" borderId="7" xfId="1" applyBorder="1"/>
    <xf numFmtId="0" fontId="2" fillId="0" borderId="8" xfId="1" applyBorder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4/Spotted%20Seatrout/ODU%202014%20Spotted%20Seatrout%20ag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4/Atlantic%20Croaker/ODU%202014%20Atlantic%20Croaker%20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ageing sheet"/>
    </sheetNames>
    <sheetDataSet>
      <sheetData sheetId="0">
        <row r="152">
          <cell r="B152">
            <v>197</v>
          </cell>
          <cell r="D152">
            <v>9</v>
          </cell>
        </row>
        <row r="153">
          <cell r="B153">
            <v>198</v>
          </cell>
          <cell r="D153">
            <v>9</v>
          </cell>
        </row>
        <row r="154">
          <cell r="B154">
            <v>199</v>
          </cell>
          <cell r="D154">
            <v>9</v>
          </cell>
        </row>
        <row r="155">
          <cell r="B155">
            <v>200</v>
          </cell>
          <cell r="D155">
            <v>9</v>
          </cell>
        </row>
        <row r="156">
          <cell r="B156">
            <v>201</v>
          </cell>
          <cell r="D156">
            <v>9</v>
          </cell>
        </row>
        <row r="157">
          <cell r="B157">
            <v>202</v>
          </cell>
          <cell r="D157">
            <v>9</v>
          </cell>
        </row>
        <row r="158">
          <cell r="B158">
            <v>203</v>
          </cell>
          <cell r="D158">
            <v>9</v>
          </cell>
        </row>
        <row r="159">
          <cell r="B159">
            <v>204</v>
          </cell>
          <cell r="D159">
            <v>9</v>
          </cell>
        </row>
        <row r="160">
          <cell r="B160">
            <v>205</v>
          </cell>
          <cell r="D160">
            <v>9</v>
          </cell>
        </row>
        <row r="161">
          <cell r="B161">
            <v>206</v>
          </cell>
          <cell r="D161">
            <v>9</v>
          </cell>
        </row>
        <row r="162">
          <cell r="B162">
            <v>207</v>
          </cell>
          <cell r="D162">
            <v>9</v>
          </cell>
        </row>
        <row r="163">
          <cell r="B163">
            <v>208</v>
          </cell>
          <cell r="D163">
            <v>9</v>
          </cell>
        </row>
        <row r="164">
          <cell r="B164">
            <v>209</v>
          </cell>
          <cell r="D164">
            <v>9</v>
          </cell>
        </row>
        <row r="165">
          <cell r="B165">
            <v>211</v>
          </cell>
          <cell r="D165">
            <v>9</v>
          </cell>
        </row>
        <row r="166">
          <cell r="B166">
            <v>212</v>
          </cell>
          <cell r="D166">
            <v>9</v>
          </cell>
        </row>
        <row r="167">
          <cell r="B167">
            <v>213</v>
          </cell>
          <cell r="D167">
            <v>9</v>
          </cell>
        </row>
        <row r="168">
          <cell r="B168">
            <v>214</v>
          </cell>
          <cell r="D168">
            <v>9</v>
          </cell>
        </row>
        <row r="169">
          <cell r="B169">
            <v>215</v>
          </cell>
          <cell r="D169">
            <v>9</v>
          </cell>
        </row>
        <row r="170">
          <cell r="B170">
            <v>216</v>
          </cell>
          <cell r="D170">
            <v>9</v>
          </cell>
        </row>
        <row r="171">
          <cell r="B171">
            <v>217</v>
          </cell>
          <cell r="D171">
            <v>9</v>
          </cell>
        </row>
        <row r="172">
          <cell r="B172">
            <v>218</v>
          </cell>
          <cell r="D172">
            <v>9</v>
          </cell>
        </row>
        <row r="173">
          <cell r="B173">
            <v>219</v>
          </cell>
          <cell r="D173">
            <v>9</v>
          </cell>
        </row>
        <row r="174">
          <cell r="B174">
            <v>220</v>
          </cell>
          <cell r="D174">
            <v>9</v>
          </cell>
        </row>
        <row r="175">
          <cell r="B175">
            <v>221</v>
          </cell>
          <cell r="D175">
            <v>9</v>
          </cell>
        </row>
        <row r="176">
          <cell r="B176">
            <v>222</v>
          </cell>
          <cell r="D176">
            <v>9</v>
          </cell>
        </row>
        <row r="177">
          <cell r="B177">
            <v>223</v>
          </cell>
          <cell r="D177">
            <v>9</v>
          </cell>
        </row>
        <row r="178">
          <cell r="B178">
            <v>224</v>
          </cell>
          <cell r="D178">
            <v>9</v>
          </cell>
        </row>
        <row r="179">
          <cell r="B179">
            <v>226</v>
          </cell>
          <cell r="D179">
            <v>10</v>
          </cell>
        </row>
        <row r="180">
          <cell r="B180">
            <v>227</v>
          </cell>
          <cell r="D180">
            <v>10</v>
          </cell>
        </row>
        <row r="181">
          <cell r="B181">
            <v>232</v>
          </cell>
          <cell r="D181">
            <v>10</v>
          </cell>
        </row>
        <row r="182">
          <cell r="B182">
            <v>233</v>
          </cell>
          <cell r="D182">
            <v>10</v>
          </cell>
        </row>
        <row r="183">
          <cell r="B183">
            <v>234</v>
          </cell>
          <cell r="D183">
            <v>10</v>
          </cell>
        </row>
        <row r="184">
          <cell r="B184">
            <v>235</v>
          </cell>
          <cell r="D184">
            <v>10</v>
          </cell>
        </row>
        <row r="185">
          <cell r="B185">
            <v>238</v>
          </cell>
          <cell r="D185">
            <v>10</v>
          </cell>
        </row>
        <row r="186">
          <cell r="B186">
            <v>239</v>
          </cell>
          <cell r="D186">
            <v>10</v>
          </cell>
        </row>
        <row r="187">
          <cell r="B187">
            <v>240</v>
          </cell>
          <cell r="D187">
            <v>10</v>
          </cell>
        </row>
        <row r="188">
          <cell r="B188">
            <v>241</v>
          </cell>
          <cell r="D188">
            <v>10</v>
          </cell>
        </row>
        <row r="189">
          <cell r="B189">
            <v>242</v>
          </cell>
          <cell r="D189">
            <v>10</v>
          </cell>
        </row>
        <row r="190">
          <cell r="B190">
            <v>243</v>
          </cell>
          <cell r="D190">
            <v>10</v>
          </cell>
        </row>
        <row r="191">
          <cell r="B191">
            <v>245</v>
          </cell>
          <cell r="D191">
            <v>10</v>
          </cell>
        </row>
        <row r="192">
          <cell r="B192">
            <v>247</v>
          </cell>
          <cell r="D192">
            <v>10</v>
          </cell>
        </row>
        <row r="193">
          <cell r="B193">
            <v>249</v>
          </cell>
          <cell r="D193">
            <v>10</v>
          </cell>
        </row>
        <row r="194">
          <cell r="B194">
            <v>250</v>
          </cell>
          <cell r="D194">
            <v>10</v>
          </cell>
        </row>
        <row r="195">
          <cell r="B195">
            <v>251</v>
          </cell>
          <cell r="D195">
            <v>10</v>
          </cell>
        </row>
        <row r="196">
          <cell r="B196">
            <v>252</v>
          </cell>
          <cell r="D196">
            <v>10</v>
          </cell>
        </row>
        <row r="197">
          <cell r="B197">
            <v>253</v>
          </cell>
          <cell r="D197">
            <v>10</v>
          </cell>
        </row>
        <row r="198">
          <cell r="B198">
            <v>254</v>
          </cell>
          <cell r="D198">
            <v>10</v>
          </cell>
        </row>
        <row r="199">
          <cell r="B199">
            <v>256</v>
          </cell>
          <cell r="D199">
            <v>10</v>
          </cell>
        </row>
        <row r="200">
          <cell r="B200">
            <v>257</v>
          </cell>
          <cell r="D200">
            <v>10</v>
          </cell>
        </row>
        <row r="201">
          <cell r="B201">
            <v>258</v>
          </cell>
          <cell r="D201">
            <v>10</v>
          </cell>
        </row>
        <row r="202">
          <cell r="B202">
            <v>259</v>
          </cell>
          <cell r="D202">
            <v>10</v>
          </cell>
        </row>
        <row r="203">
          <cell r="B203">
            <v>262</v>
          </cell>
          <cell r="D203">
            <v>10</v>
          </cell>
        </row>
        <row r="204">
          <cell r="B204">
            <v>263</v>
          </cell>
          <cell r="D204">
            <v>10</v>
          </cell>
        </row>
        <row r="205">
          <cell r="B205">
            <v>267</v>
          </cell>
          <cell r="D205">
            <v>10</v>
          </cell>
        </row>
        <row r="206">
          <cell r="B206">
            <v>268</v>
          </cell>
          <cell r="D206">
            <v>10</v>
          </cell>
        </row>
        <row r="207">
          <cell r="B207">
            <v>269</v>
          </cell>
          <cell r="D207">
            <v>10</v>
          </cell>
        </row>
        <row r="208">
          <cell r="B208">
            <v>270</v>
          </cell>
          <cell r="D208">
            <v>10</v>
          </cell>
        </row>
        <row r="209">
          <cell r="B209">
            <v>271</v>
          </cell>
          <cell r="D209">
            <v>10</v>
          </cell>
        </row>
        <row r="210">
          <cell r="B210">
            <v>273</v>
          </cell>
          <cell r="D210">
            <v>10</v>
          </cell>
        </row>
        <row r="211">
          <cell r="B211">
            <v>274</v>
          </cell>
          <cell r="D211">
            <v>10</v>
          </cell>
        </row>
        <row r="212">
          <cell r="B212">
            <v>276</v>
          </cell>
          <cell r="D212">
            <v>10</v>
          </cell>
        </row>
        <row r="213">
          <cell r="B213">
            <v>277</v>
          </cell>
          <cell r="D213">
            <v>10</v>
          </cell>
        </row>
        <row r="214">
          <cell r="B214">
            <v>278</v>
          </cell>
          <cell r="D214">
            <v>10</v>
          </cell>
        </row>
        <row r="215">
          <cell r="B215">
            <v>279</v>
          </cell>
          <cell r="D215">
            <v>10</v>
          </cell>
        </row>
        <row r="216">
          <cell r="B216">
            <v>280</v>
          </cell>
          <cell r="D216">
            <v>10</v>
          </cell>
        </row>
        <row r="217">
          <cell r="B217">
            <v>281</v>
          </cell>
          <cell r="D217">
            <v>10</v>
          </cell>
        </row>
        <row r="218">
          <cell r="B218">
            <v>283</v>
          </cell>
          <cell r="D218">
            <v>10</v>
          </cell>
        </row>
        <row r="219">
          <cell r="B219">
            <v>284</v>
          </cell>
          <cell r="D219">
            <v>10</v>
          </cell>
        </row>
        <row r="220">
          <cell r="B220">
            <v>287</v>
          </cell>
          <cell r="D220">
            <v>10</v>
          </cell>
        </row>
        <row r="221">
          <cell r="B221">
            <v>288</v>
          </cell>
          <cell r="D221">
            <v>10</v>
          </cell>
        </row>
        <row r="222">
          <cell r="B222">
            <v>291</v>
          </cell>
          <cell r="D222">
            <v>10</v>
          </cell>
        </row>
        <row r="223">
          <cell r="B223">
            <v>292</v>
          </cell>
          <cell r="D223">
            <v>10</v>
          </cell>
        </row>
        <row r="224">
          <cell r="B224">
            <v>295</v>
          </cell>
          <cell r="D224">
            <v>10</v>
          </cell>
        </row>
        <row r="225">
          <cell r="B225">
            <v>296</v>
          </cell>
          <cell r="D225">
            <v>10</v>
          </cell>
        </row>
        <row r="226">
          <cell r="B226">
            <v>298</v>
          </cell>
          <cell r="D226">
            <v>10</v>
          </cell>
        </row>
        <row r="227">
          <cell r="B227">
            <v>299</v>
          </cell>
          <cell r="D227">
            <v>10</v>
          </cell>
        </row>
        <row r="228">
          <cell r="B228">
            <v>302</v>
          </cell>
          <cell r="D228">
            <v>10</v>
          </cell>
        </row>
        <row r="229">
          <cell r="B229">
            <v>303</v>
          </cell>
          <cell r="D229">
            <v>10</v>
          </cell>
        </row>
        <row r="230">
          <cell r="B230">
            <v>304</v>
          </cell>
          <cell r="D230">
            <v>10</v>
          </cell>
        </row>
        <row r="231">
          <cell r="B231">
            <v>305</v>
          </cell>
          <cell r="D231">
            <v>10</v>
          </cell>
        </row>
        <row r="232">
          <cell r="B232">
            <v>306</v>
          </cell>
          <cell r="D232">
            <v>10</v>
          </cell>
        </row>
        <row r="233">
          <cell r="B233">
            <v>307</v>
          </cell>
          <cell r="D233">
            <v>10</v>
          </cell>
        </row>
        <row r="234">
          <cell r="B234">
            <v>308</v>
          </cell>
          <cell r="D234">
            <v>10</v>
          </cell>
        </row>
        <row r="235">
          <cell r="B235">
            <v>309</v>
          </cell>
          <cell r="D235">
            <v>10</v>
          </cell>
        </row>
        <row r="236">
          <cell r="B236">
            <v>310</v>
          </cell>
          <cell r="D236">
            <v>10</v>
          </cell>
        </row>
        <row r="237">
          <cell r="B237">
            <v>312</v>
          </cell>
          <cell r="D237">
            <v>10</v>
          </cell>
        </row>
        <row r="238">
          <cell r="B238">
            <v>314</v>
          </cell>
          <cell r="D238">
            <v>10</v>
          </cell>
        </row>
        <row r="239">
          <cell r="B239">
            <v>315</v>
          </cell>
          <cell r="D239">
            <v>10</v>
          </cell>
        </row>
        <row r="240">
          <cell r="B240">
            <v>316</v>
          </cell>
          <cell r="D240">
            <v>10</v>
          </cell>
        </row>
        <row r="241">
          <cell r="B241">
            <v>317</v>
          </cell>
          <cell r="D241">
            <v>10</v>
          </cell>
        </row>
        <row r="242">
          <cell r="B242">
            <v>318</v>
          </cell>
          <cell r="D242">
            <v>10</v>
          </cell>
        </row>
        <row r="243">
          <cell r="B243">
            <v>319</v>
          </cell>
          <cell r="D243">
            <v>10</v>
          </cell>
        </row>
        <row r="244">
          <cell r="B244">
            <v>320</v>
          </cell>
          <cell r="D244">
            <v>10</v>
          </cell>
        </row>
        <row r="245">
          <cell r="B245">
            <v>321</v>
          </cell>
          <cell r="D245">
            <v>10</v>
          </cell>
        </row>
        <row r="246">
          <cell r="B246">
            <v>322</v>
          </cell>
          <cell r="D246">
            <v>10</v>
          </cell>
        </row>
        <row r="247">
          <cell r="B247">
            <v>323</v>
          </cell>
          <cell r="D247">
            <v>10</v>
          </cell>
        </row>
        <row r="248">
          <cell r="B248">
            <v>324</v>
          </cell>
          <cell r="D248">
            <v>10</v>
          </cell>
        </row>
        <row r="249">
          <cell r="B249">
            <v>325</v>
          </cell>
          <cell r="D249">
            <v>10</v>
          </cell>
        </row>
        <row r="250">
          <cell r="B250">
            <v>326</v>
          </cell>
          <cell r="D250">
            <v>10</v>
          </cell>
        </row>
        <row r="251">
          <cell r="B251">
            <v>327</v>
          </cell>
          <cell r="D251">
            <v>10</v>
          </cell>
        </row>
        <row r="252">
          <cell r="B252">
            <v>328</v>
          </cell>
          <cell r="D252">
            <v>10</v>
          </cell>
        </row>
        <row r="253">
          <cell r="B253">
            <v>329</v>
          </cell>
          <cell r="D253">
            <v>10</v>
          </cell>
        </row>
        <row r="254">
          <cell r="B254">
            <v>330</v>
          </cell>
          <cell r="D254">
            <v>10</v>
          </cell>
        </row>
        <row r="255">
          <cell r="B255">
            <v>331</v>
          </cell>
          <cell r="D255">
            <v>10</v>
          </cell>
        </row>
        <row r="256">
          <cell r="B256">
            <v>332</v>
          </cell>
          <cell r="D256">
            <v>10</v>
          </cell>
        </row>
        <row r="257">
          <cell r="B257">
            <v>333</v>
          </cell>
          <cell r="D257">
            <v>10</v>
          </cell>
        </row>
        <row r="258">
          <cell r="B258">
            <v>334</v>
          </cell>
          <cell r="D258">
            <v>10</v>
          </cell>
        </row>
        <row r="259">
          <cell r="B259">
            <v>335</v>
          </cell>
          <cell r="D259">
            <v>10</v>
          </cell>
        </row>
        <row r="260">
          <cell r="B260">
            <v>336</v>
          </cell>
          <cell r="D260">
            <v>10</v>
          </cell>
        </row>
        <row r="261">
          <cell r="B261">
            <v>337</v>
          </cell>
          <cell r="D261">
            <v>10</v>
          </cell>
        </row>
        <row r="262">
          <cell r="B262">
            <v>339</v>
          </cell>
          <cell r="D262">
            <v>11</v>
          </cell>
        </row>
        <row r="263">
          <cell r="B263">
            <v>342</v>
          </cell>
          <cell r="D263">
            <v>11</v>
          </cell>
        </row>
        <row r="264">
          <cell r="B264">
            <v>343</v>
          </cell>
          <cell r="D264">
            <v>11</v>
          </cell>
        </row>
        <row r="265">
          <cell r="B265">
            <v>344</v>
          </cell>
          <cell r="D265">
            <v>11</v>
          </cell>
        </row>
        <row r="266">
          <cell r="B266">
            <v>345</v>
          </cell>
          <cell r="D266">
            <v>11</v>
          </cell>
        </row>
        <row r="267">
          <cell r="B267">
            <v>346</v>
          </cell>
          <cell r="D267">
            <v>11</v>
          </cell>
        </row>
        <row r="268">
          <cell r="B268">
            <v>349</v>
          </cell>
          <cell r="D268">
            <v>11</v>
          </cell>
        </row>
        <row r="269">
          <cell r="B269">
            <v>350</v>
          </cell>
          <cell r="D269">
            <v>11</v>
          </cell>
        </row>
        <row r="270">
          <cell r="B270">
            <v>352</v>
          </cell>
          <cell r="D270">
            <v>11</v>
          </cell>
        </row>
        <row r="271">
          <cell r="B271">
            <v>353</v>
          </cell>
          <cell r="D271">
            <v>11</v>
          </cell>
        </row>
        <row r="272">
          <cell r="B272">
            <v>358</v>
          </cell>
          <cell r="D272">
            <v>11</v>
          </cell>
        </row>
        <row r="273">
          <cell r="B273">
            <v>361</v>
          </cell>
          <cell r="D273">
            <v>11</v>
          </cell>
        </row>
        <row r="274">
          <cell r="B274">
            <v>362</v>
          </cell>
          <cell r="D274">
            <v>11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ageing sheet"/>
    </sheetNames>
    <sheetDataSet>
      <sheetData sheetId="0">
        <row r="302">
          <cell r="B302">
            <v>448</v>
          </cell>
          <cell r="D302">
            <v>8</v>
          </cell>
        </row>
        <row r="303">
          <cell r="B303">
            <v>449</v>
          </cell>
          <cell r="D303">
            <v>8</v>
          </cell>
        </row>
        <row r="304">
          <cell r="B304">
            <v>450</v>
          </cell>
          <cell r="D304">
            <v>8</v>
          </cell>
        </row>
        <row r="305">
          <cell r="B305">
            <v>451</v>
          </cell>
          <cell r="D305">
            <v>8</v>
          </cell>
        </row>
        <row r="306">
          <cell r="B306">
            <v>452</v>
          </cell>
          <cell r="D306">
            <v>8</v>
          </cell>
        </row>
        <row r="307">
          <cell r="B307">
            <v>453</v>
          </cell>
          <cell r="D307">
            <v>8</v>
          </cell>
        </row>
        <row r="308">
          <cell r="B308">
            <v>454</v>
          </cell>
          <cell r="D308">
            <v>8</v>
          </cell>
        </row>
        <row r="309">
          <cell r="B309">
            <v>458</v>
          </cell>
          <cell r="D309">
            <v>8</v>
          </cell>
        </row>
        <row r="310">
          <cell r="B310">
            <v>459</v>
          </cell>
          <cell r="D310">
            <v>8</v>
          </cell>
        </row>
        <row r="311">
          <cell r="B311">
            <v>460</v>
          </cell>
          <cell r="D311">
            <v>8</v>
          </cell>
        </row>
        <row r="312">
          <cell r="B312">
            <v>461</v>
          </cell>
          <cell r="D312">
            <v>8</v>
          </cell>
        </row>
        <row r="313">
          <cell r="B313">
            <v>462</v>
          </cell>
          <cell r="D313">
            <v>8</v>
          </cell>
        </row>
        <row r="314">
          <cell r="B314">
            <v>463</v>
          </cell>
          <cell r="D314">
            <v>8</v>
          </cell>
        </row>
        <row r="315">
          <cell r="B315">
            <v>464</v>
          </cell>
          <cell r="D315">
            <v>8</v>
          </cell>
        </row>
        <row r="316">
          <cell r="B316">
            <v>465</v>
          </cell>
          <cell r="D316">
            <v>8</v>
          </cell>
        </row>
        <row r="317">
          <cell r="B317">
            <v>466</v>
          </cell>
          <cell r="D317">
            <v>8</v>
          </cell>
        </row>
        <row r="318">
          <cell r="B318">
            <v>467</v>
          </cell>
          <cell r="D318">
            <v>8</v>
          </cell>
        </row>
        <row r="319">
          <cell r="B319">
            <v>468</v>
          </cell>
          <cell r="D319">
            <v>8</v>
          </cell>
        </row>
        <row r="320">
          <cell r="B320">
            <v>469</v>
          </cell>
          <cell r="D320">
            <v>8</v>
          </cell>
        </row>
        <row r="321">
          <cell r="B321">
            <v>470</v>
          </cell>
          <cell r="D321">
            <v>8</v>
          </cell>
        </row>
        <row r="322">
          <cell r="B322">
            <v>471</v>
          </cell>
          <cell r="D322">
            <v>8</v>
          </cell>
        </row>
        <row r="323">
          <cell r="B323">
            <v>472</v>
          </cell>
          <cell r="D323">
            <v>8</v>
          </cell>
        </row>
        <row r="324">
          <cell r="B324">
            <v>473</v>
          </cell>
          <cell r="D324">
            <v>8</v>
          </cell>
        </row>
        <row r="325">
          <cell r="B325">
            <v>474</v>
          </cell>
          <cell r="D325">
            <v>8</v>
          </cell>
        </row>
        <row r="326">
          <cell r="B326">
            <v>475</v>
          </cell>
          <cell r="D326">
            <v>8</v>
          </cell>
        </row>
        <row r="327">
          <cell r="B327">
            <v>476</v>
          </cell>
          <cell r="D327">
            <v>8</v>
          </cell>
        </row>
        <row r="328">
          <cell r="B328">
            <v>477</v>
          </cell>
          <cell r="D328">
            <v>8</v>
          </cell>
        </row>
        <row r="329">
          <cell r="B329">
            <v>478</v>
          </cell>
          <cell r="D329">
            <v>8</v>
          </cell>
        </row>
        <row r="330">
          <cell r="B330">
            <v>479</v>
          </cell>
          <cell r="D330">
            <v>8</v>
          </cell>
        </row>
        <row r="331">
          <cell r="B331">
            <v>480</v>
          </cell>
          <cell r="D331">
            <v>8</v>
          </cell>
        </row>
        <row r="332">
          <cell r="B332">
            <v>481</v>
          </cell>
          <cell r="D332">
            <v>8</v>
          </cell>
        </row>
        <row r="333">
          <cell r="B333">
            <v>482</v>
          </cell>
          <cell r="D333">
            <v>8</v>
          </cell>
        </row>
        <row r="334">
          <cell r="B334">
            <v>483</v>
          </cell>
          <cell r="D334">
            <v>8</v>
          </cell>
        </row>
        <row r="335">
          <cell r="B335">
            <v>484</v>
          </cell>
          <cell r="D335">
            <v>8</v>
          </cell>
        </row>
        <row r="336">
          <cell r="B336">
            <v>485</v>
          </cell>
          <cell r="D336">
            <v>8</v>
          </cell>
        </row>
        <row r="337">
          <cell r="B337">
            <v>486</v>
          </cell>
          <cell r="D337">
            <v>8</v>
          </cell>
        </row>
        <row r="338">
          <cell r="B338">
            <v>487</v>
          </cell>
          <cell r="D338">
            <v>8</v>
          </cell>
        </row>
        <row r="339">
          <cell r="B339">
            <v>488</v>
          </cell>
          <cell r="D339">
            <v>9</v>
          </cell>
        </row>
        <row r="340">
          <cell r="B340">
            <v>489</v>
          </cell>
          <cell r="D340">
            <v>9</v>
          </cell>
        </row>
        <row r="341">
          <cell r="B341">
            <v>490</v>
          </cell>
          <cell r="D341">
            <v>9</v>
          </cell>
        </row>
        <row r="342">
          <cell r="B342">
            <v>491</v>
          </cell>
          <cell r="D342">
            <v>9</v>
          </cell>
        </row>
        <row r="343">
          <cell r="B343">
            <v>492</v>
          </cell>
          <cell r="D343">
            <v>9</v>
          </cell>
        </row>
        <row r="344">
          <cell r="B344">
            <v>493</v>
          </cell>
          <cell r="D344">
            <v>9</v>
          </cell>
        </row>
        <row r="345">
          <cell r="B345">
            <v>494</v>
          </cell>
          <cell r="D345">
            <v>9</v>
          </cell>
        </row>
        <row r="346">
          <cell r="B346">
            <v>495</v>
          </cell>
          <cell r="D346">
            <v>9</v>
          </cell>
        </row>
        <row r="347">
          <cell r="B347">
            <v>496</v>
          </cell>
          <cell r="D347">
            <v>9</v>
          </cell>
        </row>
        <row r="348">
          <cell r="B348">
            <v>497</v>
          </cell>
          <cell r="D348">
            <v>9</v>
          </cell>
        </row>
        <row r="349">
          <cell r="B349">
            <v>498</v>
          </cell>
          <cell r="D349">
            <v>9</v>
          </cell>
        </row>
        <row r="350">
          <cell r="B350">
            <v>499</v>
          </cell>
          <cell r="D350">
            <v>9</v>
          </cell>
        </row>
        <row r="351">
          <cell r="B351">
            <v>500</v>
          </cell>
          <cell r="D351">
            <v>9</v>
          </cell>
        </row>
        <row r="352">
          <cell r="B352">
            <v>501</v>
          </cell>
          <cell r="D352">
            <v>9</v>
          </cell>
        </row>
        <row r="353">
          <cell r="B353">
            <v>502</v>
          </cell>
          <cell r="D353">
            <v>9</v>
          </cell>
        </row>
        <row r="354">
          <cell r="B354">
            <v>503</v>
          </cell>
          <cell r="D354">
            <v>9</v>
          </cell>
        </row>
        <row r="355">
          <cell r="B355">
            <v>504</v>
          </cell>
          <cell r="D355">
            <v>9</v>
          </cell>
        </row>
        <row r="356">
          <cell r="B356">
            <v>505</v>
          </cell>
          <cell r="D356">
            <v>9</v>
          </cell>
        </row>
        <row r="357">
          <cell r="B357">
            <v>506</v>
          </cell>
          <cell r="D357">
            <v>9</v>
          </cell>
        </row>
        <row r="358">
          <cell r="B358">
            <v>507</v>
          </cell>
          <cell r="D358">
            <v>10</v>
          </cell>
        </row>
        <row r="359">
          <cell r="B359">
            <v>508</v>
          </cell>
          <cell r="D359">
            <v>10</v>
          </cell>
        </row>
        <row r="360">
          <cell r="B360">
            <v>509</v>
          </cell>
          <cell r="D360">
            <v>10</v>
          </cell>
        </row>
        <row r="361">
          <cell r="B361">
            <v>510</v>
          </cell>
          <cell r="D361">
            <v>12</v>
          </cell>
        </row>
        <row r="362">
          <cell r="B362">
            <v>511</v>
          </cell>
          <cell r="D362">
            <v>12</v>
          </cell>
        </row>
        <row r="363">
          <cell r="B363">
            <v>512</v>
          </cell>
          <cell r="D363">
            <v>12</v>
          </cell>
        </row>
        <row r="364">
          <cell r="B364">
            <v>513</v>
          </cell>
          <cell r="D364">
            <v>12</v>
          </cell>
        </row>
        <row r="365">
          <cell r="B365">
            <v>514</v>
          </cell>
          <cell r="D365">
            <v>12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2"/>
  <sheetViews>
    <sheetView tabSelected="1" workbookViewId="0">
      <selection activeCell="G7" sqref="G7"/>
    </sheetView>
  </sheetViews>
  <sheetFormatPr defaultRowHeight="14.4" x14ac:dyDescent="0.3"/>
  <cols>
    <col min="3" max="3" width="16.777343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</row>
    <row r="2" spans="1:33" x14ac:dyDescent="0.3">
      <c r="A2">
        <v>2015</v>
      </c>
      <c r="B2">
        <v>1</v>
      </c>
      <c r="C2" t="s">
        <v>24</v>
      </c>
      <c r="D2">
        <v>5</v>
      </c>
      <c r="E2">
        <v>6</v>
      </c>
      <c r="F2">
        <v>2108</v>
      </c>
      <c r="G2">
        <v>1</v>
      </c>
      <c r="H2">
        <v>2.4500000000000002</v>
      </c>
      <c r="I2">
        <v>350</v>
      </c>
      <c r="J2">
        <v>385</v>
      </c>
      <c r="K2">
        <v>15.16</v>
      </c>
      <c r="L2">
        <v>15</v>
      </c>
      <c r="M2">
        <v>2</v>
      </c>
      <c r="N2">
        <v>3</v>
      </c>
      <c r="O2" t="s">
        <v>25</v>
      </c>
      <c r="P2" t="s">
        <v>27</v>
      </c>
      <c r="Q2">
        <v>356</v>
      </c>
      <c r="R2">
        <v>1</v>
      </c>
      <c r="S2">
        <v>306</v>
      </c>
      <c r="T2">
        <v>142</v>
      </c>
      <c r="U2" t="s">
        <v>148</v>
      </c>
      <c r="V2" t="s">
        <v>150</v>
      </c>
      <c r="W2" t="s">
        <v>151</v>
      </c>
      <c r="X2" t="s">
        <v>25</v>
      </c>
      <c r="Y2">
        <v>4</v>
      </c>
      <c r="Z2">
        <v>4</v>
      </c>
      <c r="AA2">
        <v>4</v>
      </c>
      <c r="AB2">
        <v>4</v>
      </c>
      <c r="AC2">
        <f t="shared" ref="AC2:AC12" si="0">IF(Y2="","",IF(AA2="","", IF(Y2=AA2, AA2, "")))</f>
        <v>4</v>
      </c>
      <c r="AD2">
        <f t="shared" ref="AD2:AD33" si="1">IF(AC2="","",A2-AC2)</f>
        <v>2011</v>
      </c>
      <c r="AE2">
        <f t="shared" ref="AE2:AE33" si="2">IF(AC2="","",1)</f>
        <v>1</v>
      </c>
      <c r="AF2" t="str">
        <f t="shared" ref="AF2:AF12" si="3">IF(Y2="","",IF(AA2="","",IF(Y2=AA2,"",1)))</f>
        <v/>
      </c>
      <c r="AG2">
        <v>1</v>
      </c>
    </row>
    <row r="3" spans="1:33" x14ac:dyDescent="0.3">
      <c r="A3">
        <v>2015</v>
      </c>
      <c r="B3">
        <v>5</v>
      </c>
      <c r="C3" t="s">
        <v>24</v>
      </c>
      <c r="D3">
        <v>5</v>
      </c>
      <c r="E3">
        <v>24</v>
      </c>
      <c r="F3">
        <v>65</v>
      </c>
      <c r="G3">
        <v>1</v>
      </c>
      <c r="I3">
        <v>525</v>
      </c>
      <c r="J3">
        <v>586</v>
      </c>
      <c r="K3">
        <v>23.07</v>
      </c>
      <c r="L3">
        <v>23</v>
      </c>
      <c r="M3">
        <v>1</v>
      </c>
      <c r="N3">
        <v>3</v>
      </c>
      <c r="O3" t="s">
        <v>25</v>
      </c>
      <c r="P3" t="s">
        <v>31</v>
      </c>
      <c r="Q3">
        <v>356</v>
      </c>
      <c r="R3">
        <v>1</v>
      </c>
      <c r="S3">
        <v>307</v>
      </c>
      <c r="T3">
        <v>20</v>
      </c>
      <c r="U3" t="s">
        <v>149</v>
      </c>
      <c r="V3" t="s">
        <v>150</v>
      </c>
      <c r="W3" t="s">
        <v>151</v>
      </c>
      <c r="X3" t="s">
        <v>25</v>
      </c>
      <c r="Y3">
        <v>25</v>
      </c>
      <c r="Z3">
        <v>25</v>
      </c>
      <c r="AA3">
        <v>25</v>
      </c>
      <c r="AB3">
        <v>25</v>
      </c>
      <c r="AC3">
        <f t="shared" si="0"/>
        <v>25</v>
      </c>
      <c r="AD3">
        <f t="shared" si="1"/>
        <v>1990</v>
      </c>
      <c r="AE3">
        <f t="shared" si="2"/>
        <v>1</v>
      </c>
      <c r="AF3" t="str">
        <f t="shared" si="3"/>
        <v/>
      </c>
      <c r="AG3">
        <v>1</v>
      </c>
    </row>
    <row r="4" spans="1:33" x14ac:dyDescent="0.3">
      <c r="A4">
        <v>2015</v>
      </c>
      <c r="B4">
        <v>15</v>
      </c>
      <c r="C4" t="s">
        <v>24</v>
      </c>
      <c r="D4">
        <v>5</v>
      </c>
      <c r="E4">
        <v>27</v>
      </c>
      <c r="F4">
        <v>48</v>
      </c>
      <c r="G4">
        <v>5</v>
      </c>
      <c r="I4">
        <v>421</v>
      </c>
      <c r="J4">
        <v>463</v>
      </c>
      <c r="K4">
        <v>18.23</v>
      </c>
      <c r="L4">
        <v>18</v>
      </c>
      <c r="M4">
        <v>2</v>
      </c>
      <c r="N4">
        <v>3</v>
      </c>
      <c r="O4" t="s">
        <v>25</v>
      </c>
      <c r="P4" t="s">
        <v>41</v>
      </c>
      <c r="Q4">
        <v>356</v>
      </c>
      <c r="R4">
        <v>1</v>
      </c>
      <c r="S4">
        <v>307</v>
      </c>
      <c r="T4">
        <v>20</v>
      </c>
      <c r="U4" t="s">
        <v>149</v>
      </c>
      <c r="V4" t="s">
        <v>150</v>
      </c>
      <c r="W4" t="s">
        <v>151</v>
      </c>
      <c r="X4" t="s">
        <v>25</v>
      </c>
      <c r="Y4">
        <v>4</v>
      </c>
      <c r="Z4">
        <v>4</v>
      </c>
      <c r="AA4">
        <v>4</v>
      </c>
      <c r="AB4">
        <v>4</v>
      </c>
      <c r="AC4">
        <f t="shared" si="0"/>
        <v>4</v>
      </c>
      <c r="AD4">
        <f t="shared" si="1"/>
        <v>2011</v>
      </c>
      <c r="AE4">
        <f t="shared" si="2"/>
        <v>1</v>
      </c>
      <c r="AF4" t="str">
        <f t="shared" si="3"/>
        <v/>
      </c>
      <c r="AG4">
        <v>1</v>
      </c>
    </row>
    <row r="5" spans="1:33" x14ac:dyDescent="0.3">
      <c r="A5">
        <v>2015</v>
      </c>
      <c r="B5">
        <v>17</v>
      </c>
      <c r="C5" t="s">
        <v>24</v>
      </c>
      <c r="D5">
        <v>5</v>
      </c>
      <c r="E5">
        <v>27</v>
      </c>
      <c r="F5">
        <v>48</v>
      </c>
      <c r="G5">
        <v>7</v>
      </c>
      <c r="I5">
        <v>405</v>
      </c>
      <c r="J5">
        <v>450</v>
      </c>
      <c r="K5">
        <v>17.72</v>
      </c>
      <c r="L5">
        <v>17</v>
      </c>
      <c r="M5">
        <v>1</v>
      </c>
      <c r="N5">
        <v>2</v>
      </c>
      <c r="O5" t="s">
        <v>25</v>
      </c>
      <c r="P5" t="s">
        <v>43</v>
      </c>
      <c r="Q5">
        <v>356</v>
      </c>
      <c r="R5">
        <v>1</v>
      </c>
      <c r="S5">
        <v>307</v>
      </c>
      <c r="T5">
        <v>20</v>
      </c>
      <c r="U5" t="s">
        <v>149</v>
      </c>
      <c r="V5" t="s">
        <v>150</v>
      </c>
      <c r="W5" t="s">
        <v>151</v>
      </c>
      <c r="X5" t="s">
        <v>25</v>
      </c>
      <c r="Y5">
        <v>4</v>
      </c>
      <c r="Z5">
        <v>4</v>
      </c>
      <c r="AA5">
        <v>4</v>
      </c>
      <c r="AB5">
        <v>4</v>
      </c>
      <c r="AC5">
        <f t="shared" si="0"/>
        <v>4</v>
      </c>
      <c r="AD5">
        <f t="shared" si="1"/>
        <v>2011</v>
      </c>
      <c r="AE5">
        <f t="shared" si="2"/>
        <v>1</v>
      </c>
      <c r="AF5" t="str">
        <f t="shared" si="3"/>
        <v/>
      </c>
      <c r="AG5">
        <v>1</v>
      </c>
    </row>
    <row r="6" spans="1:33" x14ac:dyDescent="0.3">
      <c r="A6">
        <v>2015</v>
      </c>
      <c r="B6">
        <v>20</v>
      </c>
      <c r="C6" t="s">
        <v>24</v>
      </c>
      <c r="D6">
        <v>5</v>
      </c>
      <c r="E6">
        <v>27</v>
      </c>
      <c r="F6">
        <v>48</v>
      </c>
      <c r="G6">
        <v>10</v>
      </c>
      <c r="I6">
        <v>522</v>
      </c>
      <c r="J6">
        <v>576</v>
      </c>
      <c r="K6">
        <v>22.68</v>
      </c>
      <c r="L6">
        <v>22</v>
      </c>
      <c r="M6">
        <v>1</v>
      </c>
      <c r="N6">
        <v>3</v>
      </c>
      <c r="O6" t="s">
        <v>25</v>
      </c>
      <c r="P6" t="s">
        <v>46</v>
      </c>
      <c r="Q6">
        <v>356</v>
      </c>
      <c r="R6">
        <v>1</v>
      </c>
      <c r="S6">
        <v>307</v>
      </c>
      <c r="T6">
        <v>20</v>
      </c>
      <c r="U6" t="s">
        <v>149</v>
      </c>
      <c r="V6" t="s">
        <v>150</v>
      </c>
      <c r="W6" t="s">
        <v>151</v>
      </c>
      <c r="X6" t="s">
        <v>25</v>
      </c>
      <c r="Y6">
        <v>9</v>
      </c>
      <c r="Z6">
        <v>9</v>
      </c>
      <c r="AA6">
        <v>9</v>
      </c>
      <c r="AB6">
        <v>9</v>
      </c>
      <c r="AC6">
        <f t="shared" si="0"/>
        <v>9</v>
      </c>
      <c r="AD6">
        <f t="shared" si="1"/>
        <v>2006</v>
      </c>
      <c r="AE6">
        <f t="shared" si="2"/>
        <v>1</v>
      </c>
      <c r="AF6" t="str">
        <f t="shared" si="3"/>
        <v/>
      </c>
      <c r="AG6">
        <v>1</v>
      </c>
    </row>
    <row r="7" spans="1:33" x14ac:dyDescent="0.3">
      <c r="A7">
        <v>2015</v>
      </c>
      <c r="B7">
        <v>21</v>
      </c>
      <c r="C7" t="s">
        <v>24</v>
      </c>
      <c r="D7">
        <v>5</v>
      </c>
      <c r="E7">
        <v>27</v>
      </c>
      <c r="F7">
        <v>48</v>
      </c>
      <c r="G7">
        <v>11</v>
      </c>
      <c r="I7">
        <v>403</v>
      </c>
      <c r="J7">
        <v>444</v>
      </c>
      <c r="K7">
        <v>17.48</v>
      </c>
      <c r="L7">
        <v>17</v>
      </c>
      <c r="M7">
        <v>1</v>
      </c>
      <c r="N7">
        <v>2</v>
      </c>
      <c r="O7" t="s">
        <v>25</v>
      </c>
      <c r="P7" t="s">
        <v>47</v>
      </c>
      <c r="Q7">
        <v>356</v>
      </c>
      <c r="R7">
        <v>1</v>
      </c>
      <c r="S7">
        <v>307</v>
      </c>
      <c r="T7">
        <v>20</v>
      </c>
      <c r="U7" t="s">
        <v>149</v>
      </c>
      <c r="V7" t="s">
        <v>150</v>
      </c>
      <c r="W7" t="s">
        <v>151</v>
      </c>
      <c r="X7" t="s">
        <v>25</v>
      </c>
      <c r="Y7">
        <v>4</v>
      </c>
      <c r="Z7">
        <v>4</v>
      </c>
      <c r="AA7">
        <v>4</v>
      </c>
      <c r="AB7">
        <v>4</v>
      </c>
      <c r="AC7">
        <f t="shared" si="0"/>
        <v>4</v>
      </c>
      <c r="AD7">
        <f t="shared" si="1"/>
        <v>2011</v>
      </c>
      <c r="AE7">
        <f t="shared" si="2"/>
        <v>1</v>
      </c>
      <c r="AF7" t="str">
        <f t="shared" si="3"/>
        <v/>
      </c>
      <c r="AG7">
        <v>1</v>
      </c>
    </row>
    <row r="8" spans="1:33" x14ac:dyDescent="0.3">
      <c r="A8">
        <v>2015</v>
      </c>
      <c r="B8">
        <v>22</v>
      </c>
      <c r="C8" t="s">
        <v>24</v>
      </c>
      <c r="D8">
        <v>5</v>
      </c>
      <c r="E8">
        <v>29</v>
      </c>
      <c r="F8">
        <v>63</v>
      </c>
      <c r="G8">
        <v>1</v>
      </c>
      <c r="I8">
        <v>539</v>
      </c>
      <c r="J8">
        <v>603</v>
      </c>
      <c r="K8">
        <v>23.74</v>
      </c>
      <c r="L8">
        <v>23</v>
      </c>
      <c r="M8">
        <v>1</v>
      </c>
      <c r="N8">
        <v>3</v>
      </c>
      <c r="O8" t="s">
        <v>25</v>
      </c>
      <c r="P8" t="s">
        <v>48</v>
      </c>
      <c r="Q8">
        <v>356</v>
      </c>
      <c r="R8">
        <v>1</v>
      </c>
      <c r="S8">
        <v>306</v>
      </c>
      <c r="T8">
        <v>20</v>
      </c>
      <c r="U8" t="s">
        <v>149</v>
      </c>
      <c r="V8" t="s">
        <v>150</v>
      </c>
      <c r="W8" t="s">
        <v>151</v>
      </c>
      <c r="X8" t="s">
        <v>25</v>
      </c>
      <c r="Y8">
        <v>18</v>
      </c>
      <c r="Z8">
        <v>18</v>
      </c>
      <c r="AA8">
        <v>18</v>
      </c>
      <c r="AB8">
        <v>18</v>
      </c>
      <c r="AC8">
        <f t="shared" si="0"/>
        <v>18</v>
      </c>
      <c r="AD8">
        <f t="shared" si="1"/>
        <v>1997</v>
      </c>
      <c r="AE8">
        <f t="shared" si="2"/>
        <v>1</v>
      </c>
      <c r="AF8" t="str">
        <f t="shared" si="3"/>
        <v/>
      </c>
      <c r="AG8">
        <v>1</v>
      </c>
    </row>
    <row r="9" spans="1:33" x14ac:dyDescent="0.3">
      <c r="A9">
        <v>2015</v>
      </c>
      <c r="B9">
        <v>27</v>
      </c>
      <c r="C9" t="s">
        <v>24</v>
      </c>
      <c r="D9">
        <v>6</v>
      </c>
      <c r="E9">
        <v>1</v>
      </c>
      <c r="F9">
        <v>75</v>
      </c>
      <c r="G9">
        <v>4</v>
      </c>
      <c r="I9">
        <v>364</v>
      </c>
      <c r="J9">
        <v>399</v>
      </c>
      <c r="K9">
        <v>15.71</v>
      </c>
      <c r="L9">
        <v>15</v>
      </c>
      <c r="M9">
        <v>1</v>
      </c>
      <c r="N9">
        <v>3</v>
      </c>
      <c r="O9" t="s">
        <v>25</v>
      </c>
      <c r="P9" t="s">
        <v>53</v>
      </c>
      <c r="Q9">
        <v>356</v>
      </c>
      <c r="R9">
        <v>1</v>
      </c>
      <c r="S9">
        <v>307</v>
      </c>
      <c r="T9">
        <v>20</v>
      </c>
      <c r="U9" t="s">
        <v>149</v>
      </c>
      <c r="V9" t="s">
        <v>150</v>
      </c>
      <c r="W9" t="s">
        <v>151</v>
      </c>
      <c r="X9" t="s">
        <v>25</v>
      </c>
      <c r="Y9">
        <v>4</v>
      </c>
      <c r="Z9">
        <v>4</v>
      </c>
      <c r="AA9">
        <v>4</v>
      </c>
      <c r="AB9">
        <v>4</v>
      </c>
      <c r="AC9">
        <f t="shared" si="0"/>
        <v>4</v>
      </c>
      <c r="AD9">
        <f t="shared" si="1"/>
        <v>2011</v>
      </c>
      <c r="AE9">
        <f t="shared" si="2"/>
        <v>1</v>
      </c>
      <c r="AF9" t="str">
        <f t="shared" si="3"/>
        <v/>
      </c>
      <c r="AG9">
        <v>1</v>
      </c>
    </row>
    <row r="10" spans="1:33" x14ac:dyDescent="0.3">
      <c r="A10">
        <v>2015</v>
      </c>
      <c r="B10">
        <v>31</v>
      </c>
      <c r="C10" t="s">
        <v>24</v>
      </c>
      <c r="D10">
        <v>6</v>
      </c>
      <c r="E10">
        <v>13</v>
      </c>
      <c r="F10">
        <v>93</v>
      </c>
      <c r="G10">
        <v>1</v>
      </c>
      <c r="I10">
        <v>428</v>
      </c>
      <c r="J10">
        <v>477</v>
      </c>
      <c r="K10">
        <v>18.78</v>
      </c>
      <c r="L10">
        <v>18</v>
      </c>
      <c r="M10">
        <v>2</v>
      </c>
      <c r="N10">
        <v>3</v>
      </c>
      <c r="O10" t="s">
        <v>25</v>
      </c>
      <c r="P10" t="s">
        <v>57</v>
      </c>
      <c r="Q10">
        <v>356</v>
      </c>
      <c r="R10">
        <v>1</v>
      </c>
      <c r="S10">
        <v>307</v>
      </c>
      <c r="T10">
        <v>20</v>
      </c>
      <c r="U10" t="s">
        <v>149</v>
      </c>
      <c r="V10" t="s">
        <v>150</v>
      </c>
      <c r="W10" t="s">
        <v>151</v>
      </c>
      <c r="X10" t="s">
        <v>25</v>
      </c>
      <c r="Y10">
        <v>4</v>
      </c>
      <c r="Z10">
        <v>4</v>
      </c>
      <c r="AA10">
        <v>4</v>
      </c>
      <c r="AB10">
        <v>4</v>
      </c>
      <c r="AC10">
        <f t="shared" si="0"/>
        <v>4</v>
      </c>
      <c r="AD10">
        <f t="shared" si="1"/>
        <v>2011</v>
      </c>
      <c r="AE10">
        <f t="shared" si="2"/>
        <v>1</v>
      </c>
      <c r="AF10" t="str">
        <f t="shared" si="3"/>
        <v/>
      </c>
      <c r="AG10">
        <v>1</v>
      </c>
    </row>
    <row r="11" spans="1:33" x14ac:dyDescent="0.3">
      <c r="A11">
        <v>2015</v>
      </c>
      <c r="B11">
        <v>33</v>
      </c>
      <c r="C11" t="s">
        <v>24</v>
      </c>
      <c r="D11">
        <v>6</v>
      </c>
      <c r="E11">
        <v>19</v>
      </c>
      <c r="F11">
        <v>115</v>
      </c>
      <c r="G11">
        <v>2</v>
      </c>
      <c r="I11">
        <v>547</v>
      </c>
      <c r="J11">
        <v>606</v>
      </c>
      <c r="K11">
        <v>23.86</v>
      </c>
      <c r="L11">
        <v>23</v>
      </c>
      <c r="M11">
        <v>1</v>
      </c>
      <c r="N11">
        <v>2</v>
      </c>
      <c r="O11" t="s">
        <v>25</v>
      </c>
      <c r="P11" t="s">
        <v>59</v>
      </c>
      <c r="Q11">
        <v>356</v>
      </c>
      <c r="R11">
        <v>1</v>
      </c>
      <c r="S11">
        <v>307</v>
      </c>
      <c r="T11">
        <v>20</v>
      </c>
      <c r="U11" t="s">
        <v>149</v>
      </c>
      <c r="V11" t="s">
        <v>150</v>
      </c>
      <c r="W11" t="s">
        <v>151</v>
      </c>
      <c r="X11" t="s">
        <v>25</v>
      </c>
      <c r="Y11">
        <v>14</v>
      </c>
      <c r="Z11">
        <v>14</v>
      </c>
      <c r="AA11">
        <v>14</v>
      </c>
      <c r="AB11">
        <v>14</v>
      </c>
      <c r="AC11">
        <f t="shared" si="0"/>
        <v>14</v>
      </c>
      <c r="AD11">
        <f t="shared" si="1"/>
        <v>2001</v>
      </c>
      <c r="AE11">
        <f t="shared" si="2"/>
        <v>1</v>
      </c>
      <c r="AF11" t="str">
        <f t="shared" si="3"/>
        <v/>
      </c>
      <c r="AG11">
        <v>1</v>
      </c>
    </row>
    <row r="12" spans="1:33" x14ac:dyDescent="0.3">
      <c r="A12">
        <v>2015</v>
      </c>
      <c r="B12">
        <v>42</v>
      </c>
      <c r="C12" t="s">
        <v>24</v>
      </c>
      <c r="D12">
        <v>7</v>
      </c>
      <c r="E12">
        <v>5</v>
      </c>
      <c r="F12">
        <v>145</v>
      </c>
      <c r="G12">
        <v>2</v>
      </c>
      <c r="I12">
        <v>405</v>
      </c>
      <c r="J12">
        <v>446</v>
      </c>
      <c r="K12">
        <v>17.559999999999999</v>
      </c>
      <c r="L12">
        <v>17</v>
      </c>
      <c r="M12">
        <v>2</v>
      </c>
      <c r="N12">
        <v>2</v>
      </c>
      <c r="O12" t="s">
        <v>25</v>
      </c>
      <c r="P12" t="s">
        <v>68</v>
      </c>
      <c r="Q12">
        <v>356</v>
      </c>
      <c r="R12">
        <v>1</v>
      </c>
      <c r="S12">
        <v>307</v>
      </c>
      <c r="T12">
        <v>20</v>
      </c>
      <c r="U12" t="s">
        <v>149</v>
      </c>
      <c r="V12" t="s">
        <v>150</v>
      </c>
      <c r="W12" t="s">
        <v>151</v>
      </c>
      <c r="X12" t="s">
        <v>25</v>
      </c>
      <c r="Y12">
        <v>4</v>
      </c>
      <c r="Z12">
        <v>4</v>
      </c>
      <c r="AA12">
        <v>4</v>
      </c>
      <c r="AB12">
        <v>4</v>
      </c>
      <c r="AC12">
        <f t="shared" si="0"/>
        <v>4</v>
      </c>
      <c r="AD12">
        <f t="shared" si="1"/>
        <v>2011</v>
      </c>
      <c r="AE12">
        <f t="shared" si="2"/>
        <v>1</v>
      </c>
      <c r="AF12" t="str">
        <f t="shared" si="3"/>
        <v/>
      </c>
      <c r="AG12">
        <v>1</v>
      </c>
    </row>
    <row r="13" spans="1:33" x14ac:dyDescent="0.3">
      <c r="A13">
        <v>2015</v>
      </c>
      <c r="B13">
        <v>43</v>
      </c>
      <c r="C13" t="s">
        <v>24</v>
      </c>
      <c r="D13">
        <v>7</v>
      </c>
      <c r="E13">
        <v>7</v>
      </c>
      <c r="F13">
        <v>166</v>
      </c>
      <c r="G13">
        <v>1</v>
      </c>
      <c r="I13">
        <v>495</v>
      </c>
      <c r="J13">
        <v>547</v>
      </c>
      <c r="K13">
        <v>21.54</v>
      </c>
      <c r="L13">
        <v>21</v>
      </c>
      <c r="M13">
        <v>2</v>
      </c>
      <c r="N13">
        <v>2</v>
      </c>
      <c r="O13" t="s">
        <v>25</v>
      </c>
      <c r="P13" t="s">
        <v>69</v>
      </c>
      <c r="Q13">
        <v>356</v>
      </c>
      <c r="R13">
        <v>1</v>
      </c>
      <c r="S13">
        <v>306</v>
      </c>
      <c r="T13">
        <v>20</v>
      </c>
      <c r="U13" t="s">
        <v>149</v>
      </c>
      <c r="V13" t="s">
        <v>150</v>
      </c>
      <c r="W13" t="s">
        <v>151</v>
      </c>
      <c r="X13" t="s">
        <v>25</v>
      </c>
      <c r="Y13">
        <v>7</v>
      </c>
      <c r="Z13">
        <v>7</v>
      </c>
      <c r="AA13">
        <v>8</v>
      </c>
      <c r="AB13">
        <v>8</v>
      </c>
      <c r="AC13">
        <v>7</v>
      </c>
      <c r="AD13">
        <f t="shared" si="1"/>
        <v>2008</v>
      </c>
      <c r="AE13">
        <f t="shared" si="2"/>
        <v>1</v>
      </c>
      <c r="AG13">
        <v>1</v>
      </c>
    </row>
    <row r="14" spans="1:33" x14ac:dyDescent="0.3">
      <c r="A14">
        <v>2015</v>
      </c>
      <c r="B14">
        <v>46</v>
      </c>
      <c r="C14" t="s">
        <v>24</v>
      </c>
      <c r="D14">
        <v>7</v>
      </c>
      <c r="E14">
        <v>8</v>
      </c>
      <c r="F14">
        <v>176</v>
      </c>
      <c r="G14">
        <v>1</v>
      </c>
      <c r="I14">
        <v>421</v>
      </c>
      <c r="J14">
        <v>456</v>
      </c>
      <c r="K14">
        <v>17.95</v>
      </c>
      <c r="L14">
        <v>17</v>
      </c>
      <c r="M14">
        <v>2</v>
      </c>
      <c r="N14">
        <v>3</v>
      </c>
      <c r="O14" t="s">
        <v>25</v>
      </c>
      <c r="P14" t="s">
        <v>72</v>
      </c>
      <c r="Q14">
        <v>356</v>
      </c>
      <c r="R14">
        <v>1</v>
      </c>
      <c r="S14">
        <v>307</v>
      </c>
      <c r="T14">
        <v>20</v>
      </c>
      <c r="U14" t="s">
        <v>149</v>
      </c>
      <c r="V14" t="s">
        <v>150</v>
      </c>
      <c r="W14" t="s">
        <v>151</v>
      </c>
      <c r="X14" t="s">
        <v>25</v>
      </c>
      <c r="Y14">
        <v>4</v>
      </c>
      <c r="Z14">
        <v>4</v>
      </c>
      <c r="AA14">
        <v>4</v>
      </c>
      <c r="AB14">
        <v>4</v>
      </c>
      <c r="AC14">
        <f t="shared" ref="AC14:AC28" si="4">IF(Y14="","",IF(AA14="","", IF(Y14=AA14, AA14, "")))</f>
        <v>4</v>
      </c>
      <c r="AD14">
        <f t="shared" si="1"/>
        <v>2011</v>
      </c>
      <c r="AE14">
        <f t="shared" si="2"/>
        <v>1</v>
      </c>
      <c r="AF14" t="str">
        <f t="shared" ref="AF14:AF28" si="5">IF(Y14="","",IF(AA14="","",IF(Y14=AA14,"",1)))</f>
        <v/>
      </c>
      <c r="AG14">
        <v>1</v>
      </c>
    </row>
    <row r="15" spans="1:33" x14ac:dyDescent="0.3">
      <c r="A15">
        <v>2015</v>
      </c>
      <c r="B15">
        <v>47</v>
      </c>
      <c r="C15" t="s">
        <v>24</v>
      </c>
      <c r="D15">
        <v>7</v>
      </c>
      <c r="E15">
        <v>8</v>
      </c>
      <c r="F15">
        <v>176</v>
      </c>
      <c r="G15">
        <v>2</v>
      </c>
      <c r="I15">
        <v>418</v>
      </c>
      <c r="J15">
        <v>461</v>
      </c>
      <c r="K15">
        <v>18.149999999999999</v>
      </c>
      <c r="L15">
        <v>18</v>
      </c>
      <c r="M15">
        <v>2</v>
      </c>
      <c r="N15">
        <v>3</v>
      </c>
      <c r="O15" t="s">
        <v>25</v>
      </c>
      <c r="P15" t="s">
        <v>73</v>
      </c>
      <c r="Q15">
        <v>356</v>
      </c>
      <c r="R15">
        <v>1</v>
      </c>
      <c r="S15">
        <v>307</v>
      </c>
      <c r="T15">
        <v>20</v>
      </c>
      <c r="U15" t="s">
        <v>149</v>
      </c>
      <c r="V15" t="s">
        <v>150</v>
      </c>
      <c r="W15" t="s">
        <v>151</v>
      </c>
      <c r="X15" t="s">
        <v>25</v>
      </c>
      <c r="Y15">
        <v>4</v>
      </c>
      <c r="Z15">
        <v>4</v>
      </c>
      <c r="AA15">
        <v>4</v>
      </c>
      <c r="AB15">
        <v>4</v>
      </c>
      <c r="AC15">
        <f t="shared" si="4"/>
        <v>4</v>
      </c>
      <c r="AD15">
        <f t="shared" si="1"/>
        <v>2011</v>
      </c>
      <c r="AE15">
        <f t="shared" si="2"/>
        <v>1</v>
      </c>
      <c r="AF15" t="str">
        <f t="shared" si="5"/>
        <v/>
      </c>
      <c r="AG15">
        <v>1</v>
      </c>
    </row>
    <row r="16" spans="1:33" x14ac:dyDescent="0.3">
      <c r="A16">
        <v>2015</v>
      </c>
      <c r="B16">
        <v>48</v>
      </c>
      <c r="C16" t="s">
        <v>24</v>
      </c>
      <c r="D16">
        <v>7</v>
      </c>
      <c r="E16">
        <v>8</v>
      </c>
      <c r="F16">
        <v>176</v>
      </c>
      <c r="G16">
        <v>3</v>
      </c>
      <c r="I16">
        <v>384</v>
      </c>
      <c r="J16">
        <v>419</v>
      </c>
      <c r="K16">
        <v>16.5</v>
      </c>
      <c r="L16">
        <v>16</v>
      </c>
      <c r="M16">
        <v>1</v>
      </c>
      <c r="O16" t="s">
        <v>25</v>
      </c>
      <c r="P16" t="s">
        <v>74</v>
      </c>
      <c r="Q16">
        <v>356</v>
      </c>
      <c r="R16">
        <v>1</v>
      </c>
      <c r="S16">
        <v>307</v>
      </c>
      <c r="T16">
        <v>20</v>
      </c>
      <c r="U16" t="s">
        <v>149</v>
      </c>
      <c r="V16" t="s">
        <v>150</v>
      </c>
      <c r="W16" t="s">
        <v>151</v>
      </c>
      <c r="X16" t="s">
        <v>25</v>
      </c>
      <c r="Y16">
        <v>4</v>
      </c>
      <c r="Z16">
        <v>4</v>
      </c>
      <c r="AA16">
        <v>4</v>
      </c>
      <c r="AB16">
        <v>4</v>
      </c>
      <c r="AC16">
        <f t="shared" si="4"/>
        <v>4</v>
      </c>
      <c r="AD16">
        <f t="shared" si="1"/>
        <v>2011</v>
      </c>
      <c r="AE16">
        <f t="shared" si="2"/>
        <v>1</v>
      </c>
      <c r="AF16" t="str">
        <f t="shared" si="5"/>
        <v/>
      </c>
      <c r="AG16">
        <v>1</v>
      </c>
    </row>
    <row r="17" spans="1:33" x14ac:dyDescent="0.3">
      <c r="A17">
        <v>2015</v>
      </c>
      <c r="B17">
        <v>49</v>
      </c>
      <c r="C17" t="s">
        <v>24</v>
      </c>
      <c r="D17">
        <v>7</v>
      </c>
      <c r="E17">
        <v>8</v>
      </c>
      <c r="F17">
        <v>176</v>
      </c>
      <c r="G17">
        <v>4</v>
      </c>
      <c r="I17">
        <v>432</v>
      </c>
      <c r="J17">
        <v>470</v>
      </c>
      <c r="K17">
        <v>18.5</v>
      </c>
      <c r="L17">
        <v>18</v>
      </c>
      <c r="M17">
        <v>1</v>
      </c>
      <c r="O17" t="s">
        <v>25</v>
      </c>
      <c r="P17" t="s">
        <v>75</v>
      </c>
      <c r="Q17">
        <v>356</v>
      </c>
      <c r="R17">
        <v>1</v>
      </c>
      <c r="S17">
        <v>307</v>
      </c>
      <c r="T17">
        <v>20</v>
      </c>
      <c r="U17" t="s">
        <v>149</v>
      </c>
      <c r="V17" t="s">
        <v>150</v>
      </c>
      <c r="W17" t="s">
        <v>151</v>
      </c>
      <c r="X17" t="s">
        <v>25</v>
      </c>
      <c r="Y17">
        <v>4</v>
      </c>
      <c r="Z17">
        <v>4</v>
      </c>
      <c r="AA17">
        <v>4</v>
      </c>
      <c r="AB17">
        <v>4</v>
      </c>
      <c r="AC17">
        <f t="shared" si="4"/>
        <v>4</v>
      </c>
      <c r="AD17">
        <f t="shared" si="1"/>
        <v>2011</v>
      </c>
      <c r="AE17">
        <f t="shared" si="2"/>
        <v>1</v>
      </c>
      <c r="AF17" t="str">
        <f t="shared" si="5"/>
        <v/>
      </c>
      <c r="AG17">
        <v>1</v>
      </c>
    </row>
    <row r="18" spans="1:33" x14ac:dyDescent="0.3">
      <c r="A18">
        <v>2015</v>
      </c>
      <c r="B18">
        <v>51</v>
      </c>
      <c r="C18" t="s">
        <v>24</v>
      </c>
      <c r="D18">
        <v>7</v>
      </c>
      <c r="E18">
        <v>8</v>
      </c>
      <c r="F18">
        <v>176</v>
      </c>
      <c r="G18">
        <v>6</v>
      </c>
      <c r="I18">
        <v>385</v>
      </c>
      <c r="J18">
        <v>427</v>
      </c>
      <c r="K18">
        <v>16.809999999999999</v>
      </c>
      <c r="L18">
        <v>16</v>
      </c>
      <c r="M18">
        <v>1</v>
      </c>
      <c r="N18">
        <v>2</v>
      </c>
      <c r="O18" t="s">
        <v>25</v>
      </c>
      <c r="P18" t="s">
        <v>77</v>
      </c>
      <c r="Q18">
        <v>356</v>
      </c>
      <c r="R18">
        <v>1</v>
      </c>
      <c r="S18">
        <v>307</v>
      </c>
      <c r="T18">
        <v>20</v>
      </c>
      <c r="U18" t="s">
        <v>149</v>
      </c>
      <c r="V18" t="s">
        <v>150</v>
      </c>
      <c r="W18" t="s">
        <v>151</v>
      </c>
      <c r="X18" t="s">
        <v>25</v>
      </c>
      <c r="Y18">
        <v>4</v>
      </c>
      <c r="Z18">
        <v>4</v>
      </c>
      <c r="AA18">
        <v>4</v>
      </c>
      <c r="AB18">
        <v>4</v>
      </c>
      <c r="AC18">
        <f t="shared" si="4"/>
        <v>4</v>
      </c>
      <c r="AD18">
        <f t="shared" si="1"/>
        <v>2011</v>
      </c>
      <c r="AE18">
        <f t="shared" si="2"/>
        <v>1</v>
      </c>
      <c r="AF18" t="str">
        <f t="shared" si="5"/>
        <v/>
      </c>
      <c r="AG18">
        <v>1</v>
      </c>
    </row>
    <row r="19" spans="1:33" x14ac:dyDescent="0.3">
      <c r="A19">
        <v>2015</v>
      </c>
      <c r="B19">
        <v>52</v>
      </c>
      <c r="C19" t="s">
        <v>24</v>
      </c>
      <c r="D19">
        <v>7</v>
      </c>
      <c r="E19">
        <v>8</v>
      </c>
      <c r="F19">
        <v>176</v>
      </c>
      <c r="G19">
        <v>7</v>
      </c>
      <c r="I19">
        <v>434</v>
      </c>
      <c r="J19">
        <v>472</v>
      </c>
      <c r="K19">
        <v>18.579999999999998</v>
      </c>
      <c r="L19">
        <v>18</v>
      </c>
      <c r="M19">
        <v>1</v>
      </c>
      <c r="N19">
        <v>2</v>
      </c>
      <c r="O19" t="s">
        <v>25</v>
      </c>
      <c r="P19" t="s">
        <v>78</v>
      </c>
      <c r="Q19">
        <v>356</v>
      </c>
      <c r="R19">
        <v>1</v>
      </c>
      <c r="S19">
        <v>307</v>
      </c>
      <c r="T19">
        <v>20</v>
      </c>
      <c r="U19" t="s">
        <v>149</v>
      </c>
      <c r="V19" t="s">
        <v>150</v>
      </c>
      <c r="W19" t="s">
        <v>151</v>
      </c>
      <c r="X19" t="s">
        <v>25</v>
      </c>
      <c r="Y19">
        <v>4</v>
      </c>
      <c r="Z19">
        <v>4</v>
      </c>
      <c r="AA19">
        <v>4</v>
      </c>
      <c r="AB19">
        <v>4</v>
      </c>
      <c r="AC19">
        <f t="shared" si="4"/>
        <v>4</v>
      </c>
      <c r="AD19">
        <f t="shared" si="1"/>
        <v>2011</v>
      </c>
      <c r="AE19">
        <f t="shared" si="2"/>
        <v>1</v>
      </c>
      <c r="AF19" t="str">
        <f t="shared" si="5"/>
        <v/>
      </c>
      <c r="AG19">
        <v>1</v>
      </c>
    </row>
    <row r="20" spans="1:33" x14ac:dyDescent="0.3">
      <c r="A20">
        <v>2015</v>
      </c>
      <c r="B20">
        <v>54</v>
      </c>
      <c r="C20" t="s">
        <v>24</v>
      </c>
      <c r="D20">
        <v>7</v>
      </c>
      <c r="E20">
        <v>12</v>
      </c>
      <c r="F20">
        <v>194</v>
      </c>
      <c r="G20">
        <v>1</v>
      </c>
      <c r="I20">
        <v>528</v>
      </c>
      <c r="J20">
        <v>558</v>
      </c>
      <c r="K20">
        <v>21.97</v>
      </c>
      <c r="L20">
        <v>21</v>
      </c>
      <c r="M20">
        <v>2</v>
      </c>
      <c r="N20">
        <v>2</v>
      </c>
      <c r="O20" t="s">
        <v>25</v>
      </c>
      <c r="P20" t="s">
        <v>80</v>
      </c>
      <c r="Q20">
        <v>356</v>
      </c>
      <c r="R20">
        <v>1</v>
      </c>
      <c r="S20">
        <v>306</v>
      </c>
      <c r="T20">
        <v>20</v>
      </c>
      <c r="U20" t="s">
        <v>149</v>
      </c>
      <c r="V20" t="s">
        <v>150</v>
      </c>
      <c r="W20" t="s">
        <v>151</v>
      </c>
      <c r="X20" t="s">
        <v>25</v>
      </c>
      <c r="Y20">
        <v>17</v>
      </c>
      <c r="Z20">
        <v>18</v>
      </c>
      <c r="AA20">
        <v>17</v>
      </c>
      <c r="AB20">
        <v>18</v>
      </c>
      <c r="AC20">
        <f t="shared" si="4"/>
        <v>17</v>
      </c>
      <c r="AD20">
        <f t="shared" si="1"/>
        <v>1998</v>
      </c>
      <c r="AE20">
        <f t="shared" si="2"/>
        <v>1</v>
      </c>
      <c r="AF20" t="str">
        <f t="shared" si="5"/>
        <v/>
      </c>
      <c r="AG20">
        <v>1</v>
      </c>
    </row>
    <row r="21" spans="1:33" x14ac:dyDescent="0.3">
      <c r="A21">
        <v>2015</v>
      </c>
      <c r="B21">
        <v>55</v>
      </c>
      <c r="C21" t="s">
        <v>24</v>
      </c>
      <c r="D21">
        <v>7</v>
      </c>
      <c r="E21">
        <v>20</v>
      </c>
      <c r="F21">
        <v>190</v>
      </c>
      <c r="G21">
        <v>1</v>
      </c>
      <c r="I21">
        <v>508</v>
      </c>
      <c r="J21">
        <v>571</v>
      </c>
      <c r="K21">
        <v>22.48</v>
      </c>
      <c r="L21">
        <v>22</v>
      </c>
      <c r="M21">
        <v>2</v>
      </c>
      <c r="N21">
        <v>5</v>
      </c>
      <c r="O21" t="s">
        <v>25</v>
      </c>
      <c r="P21" t="s">
        <v>81</v>
      </c>
      <c r="Q21">
        <v>356</v>
      </c>
      <c r="R21">
        <v>1</v>
      </c>
      <c r="S21">
        <v>306</v>
      </c>
      <c r="T21">
        <v>20</v>
      </c>
      <c r="U21" t="s">
        <v>149</v>
      </c>
      <c r="V21" t="s">
        <v>150</v>
      </c>
      <c r="W21" t="s">
        <v>151</v>
      </c>
      <c r="X21" t="s">
        <v>25</v>
      </c>
      <c r="Y21">
        <v>10</v>
      </c>
      <c r="Z21">
        <v>10</v>
      </c>
      <c r="AA21">
        <v>10</v>
      </c>
      <c r="AB21">
        <v>10</v>
      </c>
      <c r="AC21">
        <f t="shared" si="4"/>
        <v>10</v>
      </c>
      <c r="AD21">
        <f t="shared" si="1"/>
        <v>2005</v>
      </c>
      <c r="AE21">
        <f t="shared" si="2"/>
        <v>1</v>
      </c>
      <c r="AF21" t="str">
        <f t="shared" si="5"/>
        <v/>
      </c>
      <c r="AG21">
        <v>1</v>
      </c>
    </row>
    <row r="22" spans="1:33" x14ac:dyDescent="0.3">
      <c r="A22">
        <v>2015</v>
      </c>
      <c r="B22">
        <v>56</v>
      </c>
      <c r="C22" t="s">
        <v>24</v>
      </c>
      <c r="D22">
        <v>7</v>
      </c>
      <c r="E22">
        <v>22</v>
      </c>
      <c r="F22">
        <v>217</v>
      </c>
      <c r="G22">
        <v>1</v>
      </c>
      <c r="I22">
        <v>543</v>
      </c>
      <c r="J22">
        <v>595</v>
      </c>
      <c r="K22">
        <v>23.43</v>
      </c>
      <c r="L22">
        <v>23</v>
      </c>
      <c r="M22">
        <v>2</v>
      </c>
      <c r="N22">
        <v>3</v>
      </c>
      <c r="O22" t="s">
        <v>25</v>
      </c>
      <c r="P22" t="s">
        <v>82</v>
      </c>
      <c r="Q22">
        <v>356</v>
      </c>
      <c r="R22">
        <v>1</v>
      </c>
      <c r="S22">
        <v>307</v>
      </c>
      <c r="T22">
        <v>20</v>
      </c>
      <c r="U22" t="s">
        <v>149</v>
      </c>
      <c r="V22" t="s">
        <v>150</v>
      </c>
      <c r="W22" t="s">
        <v>151</v>
      </c>
      <c r="X22" t="s">
        <v>25</v>
      </c>
      <c r="Y22">
        <v>10</v>
      </c>
      <c r="Z22">
        <v>10</v>
      </c>
      <c r="AA22">
        <v>10</v>
      </c>
      <c r="AB22">
        <v>10</v>
      </c>
      <c r="AC22">
        <f t="shared" si="4"/>
        <v>10</v>
      </c>
      <c r="AD22">
        <f t="shared" si="1"/>
        <v>2005</v>
      </c>
      <c r="AE22">
        <f t="shared" si="2"/>
        <v>1</v>
      </c>
      <c r="AF22" t="str">
        <f t="shared" si="5"/>
        <v/>
      </c>
      <c r="AG22">
        <v>1</v>
      </c>
    </row>
    <row r="23" spans="1:33" x14ac:dyDescent="0.3">
      <c r="A23">
        <v>2015</v>
      </c>
      <c r="B23">
        <v>59</v>
      </c>
      <c r="C23" t="s">
        <v>24</v>
      </c>
      <c r="D23">
        <v>8</v>
      </c>
      <c r="E23">
        <v>1</v>
      </c>
      <c r="F23">
        <v>224</v>
      </c>
      <c r="G23">
        <v>1</v>
      </c>
      <c r="I23">
        <v>496</v>
      </c>
      <c r="J23">
        <v>549</v>
      </c>
      <c r="K23">
        <v>21.61</v>
      </c>
      <c r="L23">
        <v>21</v>
      </c>
      <c r="M23">
        <v>2</v>
      </c>
      <c r="N23">
        <v>3</v>
      </c>
      <c r="O23" t="s">
        <v>25</v>
      </c>
      <c r="P23" t="s">
        <v>85</v>
      </c>
      <c r="Q23">
        <v>356</v>
      </c>
      <c r="R23">
        <v>1</v>
      </c>
      <c r="S23">
        <v>307</v>
      </c>
      <c r="T23">
        <v>20</v>
      </c>
      <c r="U23" t="s">
        <v>149</v>
      </c>
      <c r="V23" t="s">
        <v>150</v>
      </c>
      <c r="W23" t="s">
        <v>151</v>
      </c>
      <c r="X23" t="s">
        <v>25</v>
      </c>
      <c r="Y23">
        <v>8</v>
      </c>
      <c r="Z23">
        <v>8</v>
      </c>
      <c r="AA23">
        <v>8</v>
      </c>
      <c r="AB23">
        <v>8</v>
      </c>
      <c r="AC23">
        <f t="shared" si="4"/>
        <v>8</v>
      </c>
      <c r="AD23">
        <f t="shared" si="1"/>
        <v>2007</v>
      </c>
      <c r="AE23">
        <f t="shared" si="2"/>
        <v>1</v>
      </c>
      <c r="AF23" t="str">
        <f t="shared" si="5"/>
        <v/>
      </c>
      <c r="AG23">
        <v>1</v>
      </c>
    </row>
    <row r="24" spans="1:33" x14ac:dyDescent="0.3">
      <c r="A24">
        <v>2015</v>
      </c>
      <c r="B24">
        <v>64</v>
      </c>
      <c r="C24" t="s">
        <v>24</v>
      </c>
      <c r="D24">
        <v>8</v>
      </c>
      <c r="E24">
        <v>1</v>
      </c>
      <c r="F24">
        <v>237</v>
      </c>
      <c r="G24">
        <v>2</v>
      </c>
      <c r="I24">
        <v>361</v>
      </c>
      <c r="J24">
        <v>404</v>
      </c>
      <c r="K24">
        <v>15.91</v>
      </c>
      <c r="L24">
        <v>15</v>
      </c>
      <c r="M24">
        <v>2</v>
      </c>
      <c r="N24">
        <v>3</v>
      </c>
      <c r="O24" t="s">
        <v>25</v>
      </c>
      <c r="P24" t="s">
        <v>90</v>
      </c>
      <c r="Q24">
        <v>356</v>
      </c>
      <c r="R24">
        <v>1</v>
      </c>
      <c r="S24">
        <v>307</v>
      </c>
      <c r="T24">
        <v>20</v>
      </c>
      <c r="U24" t="s">
        <v>149</v>
      </c>
      <c r="V24" t="s">
        <v>150</v>
      </c>
      <c r="W24" t="s">
        <v>151</v>
      </c>
      <c r="X24" t="s">
        <v>25</v>
      </c>
      <c r="Y24">
        <v>4</v>
      </c>
      <c r="Z24">
        <v>5</v>
      </c>
      <c r="AA24">
        <v>4</v>
      </c>
      <c r="AB24">
        <v>4</v>
      </c>
      <c r="AC24">
        <f t="shared" si="4"/>
        <v>4</v>
      </c>
      <c r="AD24">
        <f t="shared" si="1"/>
        <v>2011</v>
      </c>
      <c r="AE24">
        <f t="shared" si="2"/>
        <v>1</v>
      </c>
      <c r="AF24" t="str">
        <f t="shared" si="5"/>
        <v/>
      </c>
      <c r="AG24">
        <v>1</v>
      </c>
    </row>
    <row r="25" spans="1:33" x14ac:dyDescent="0.3">
      <c r="A25">
        <v>2015</v>
      </c>
      <c r="B25">
        <v>65</v>
      </c>
      <c r="C25" t="s">
        <v>24</v>
      </c>
      <c r="D25">
        <v>8</v>
      </c>
      <c r="E25">
        <v>1</v>
      </c>
      <c r="F25">
        <v>237</v>
      </c>
      <c r="G25">
        <v>3</v>
      </c>
      <c r="I25">
        <v>419</v>
      </c>
      <c r="J25">
        <v>464</v>
      </c>
      <c r="K25">
        <v>18.27</v>
      </c>
      <c r="L25">
        <v>18</v>
      </c>
      <c r="M25">
        <v>2</v>
      </c>
      <c r="N25">
        <v>3</v>
      </c>
      <c r="O25" t="s">
        <v>25</v>
      </c>
      <c r="P25" t="s">
        <v>91</v>
      </c>
      <c r="Q25">
        <v>356</v>
      </c>
      <c r="R25">
        <v>1</v>
      </c>
      <c r="S25">
        <v>307</v>
      </c>
      <c r="T25">
        <v>20</v>
      </c>
      <c r="U25" t="s">
        <v>149</v>
      </c>
      <c r="V25" t="s">
        <v>150</v>
      </c>
      <c r="W25" t="s">
        <v>151</v>
      </c>
      <c r="X25" t="s">
        <v>25</v>
      </c>
      <c r="Y25">
        <v>4</v>
      </c>
      <c r="Z25">
        <v>4</v>
      </c>
      <c r="AA25">
        <v>4</v>
      </c>
      <c r="AB25">
        <v>4</v>
      </c>
      <c r="AC25">
        <f t="shared" si="4"/>
        <v>4</v>
      </c>
      <c r="AD25">
        <f t="shared" si="1"/>
        <v>2011</v>
      </c>
      <c r="AE25">
        <f t="shared" si="2"/>
        <v>1</v>
      </c>
      <c r="AF25" t="str">
        <f t="shared" si="5"/>
        <v/>
      </c>
      <c r="AG25">
        <v>1</v>
      </c>
    </row>
    <row r="26" spans="1:33" x14ac:dyDescent="0.3">
      <c r="A26">
        <v>2015</v>
      </c>
      <c r="B26">
        <v>66</v>
      </c>
      <c r="C26" t="s">
        <v>24</v>
      </c>
      <c r="D26">
        <v>8</v>
      </c>
      <c r="E26">
        <v>1</v>
      </c>
      <c r="F26">
        <v>237</v>
      </c>
      <c r="G26">
        <v>4</v>
      </c>
      <c r="I26">
        <v>403</v>
      </c>
      <c r="J26">
        <v>446</v>
      </c>
      <c r="K26">
        <v>17.559999999999999</v>
      </c>
      <c r="L26">
        <v>17</v>
      </c>
      <c r="M26">
        <v>1</v>
      </c>
      <c r="N26">
        <v>2</v>
      </c>
      <c r="O26" t="s">
        <v>25</v>
      </c>
      <c r="P26" t="s">
        <v>92</v>
      </c>
      <c r="Q26">
        <v>356</v>
      </c>
      <c r="R26">
        <v>1</v>
      </c>
      <c r="S26">
        <v>307</v>
      </c>
      <c r="T26">
        <v>20</v>
      </c>
      <c r="U26" t="s">
        <v>149</v>
      </c>
      <c r="V26" t="s">
        <v>150</v>
      </c>
      <c r="W26" t="s">
        <v>151</v>
      </c>
      <c r="X26" t="s">
        <v>25</v>
      </c>
      <c r="Y26">
        <v>4</v>
      </c>
      <c r="Z26">
        <v>4</v>
      </c>
      <c r="AA26">
        <v>4</v>
      </c>
      <c r="AB26">
        <v>4</v>
      </c>
      <c r="AC26">
        <f t="shared" si="4"/>
        <v>4</v>
      </c>
      <c r="AD26">
        <f t="shared" si="1"/>
        <v>2011</v>
      </c>
      <c r="AE26">
        <f t="shared" si="2"/>
        <v>1</v>
      </c>
      <c r="AF26" t="str">
        <f t="shared" si="5"/>
        <v/>
      </c>
      <c r="AG26">
        <v>1</v>
      </c>
    </row>
    <row r="27" spans="1:33" x14ac:dyDescent="0.3">
      <c r="A27">
        <v>2015</v>
      </c>
      <c r="B27">
        <v>67</v>
      </c>
      <c r="C27" t="s">
        <v>24</v>
      </c>
      <c r="D27">
        <v>8</v>
      </c>
      <c r="E27">
        <v>1</v>
      </c>
      <c r="F27">
        <v>237</v>
      </c>
      <c r="G27">
        <v>5</v>
      </c>
      <c r="I27">
        <v>405</v>
      </c>
      <c r="J27">
        <v>458</v>
      </c>
      <c r="K27">
        <v>18.03</v>
      </c>
      <c r="L27">
        <v>18</v>
      </c>
      <c r="M27">
        <v>2</v>
      </c>
      <c r="N27">
        <v>3</v>
      </c>
      <c r="O27" t="s">
        <v>25</v>
      </c>
      <c r="P27" t="s">
        <v>93</v>
      </c>
      <c r="Q27">
        <v>356</v>
      </c>
      <c r="R27">
        <v>1</v>
      </c>
      <c r="S27">
        <v>307</v>
      </c>
      <c r="T27">
        <v>20</v>
      </c>
      <c r="U27" t="s">
        <v>149</v>
      </c>
      <c r="V27" t="s">
        <v>150</v>
      </c>
      <c r="W27" t="s">
        <v>151</v>
      </c>
      <c r="X27" t="s">
        <v>25</v>
      </c>
      <c r="Y27">
        <v>4</v>
      </c>
      <c r="Z27">
        <v>4</v>
      </c>
      <c r="AA27">
        <v>4</v>
      </c>
      <c r="AB27">
        <v>4</v>
      </c>
      <c r="AC27">
        <f t="shared" si="4"/>
        <v>4</v>
      </c>
      <c r="AD27">
        <f t="shared" si="1"/>
        <v>2011</v>
      </c>
      <c r="AE27">
        <f t="shared" si="2"/>
        <v>1</v>
      </c>
      <c r="AF27" t="str">
        <f t="shared" si="5"/>
        <v/>
      </c>
      <c r="AG27">
        <v>1</v>
      </c>
    </row>
    <row r="28" spans="1:33" x14ac:dyDescent="0.3">
      <c r="A28">
        <v>2015</v>
      </c>
      <c r="B28">
        <v>68</v>
      </c>
      <c r="C28" t="s">
        <v>24</v>
      </c>
      <c r="D28">
        <v>8</v>
      </c>
      <c r="E28">
        <v>1</v>
      </c>
      <c r="F28">
        <v>237</v>
      </c>
      <c r="G28">
        <v>6</v>
      </c>
      <c r="I28">
        <v>404</v>
      </c>
      <c r="J28">
        <v>449</v>
      </c>
      <c r="K28">
        <v>17.68</v>
      </c>
      <c r="L28">
        <v>17</v>
      </c>
      <c r="M28">
        <v>2</v>
      </c>
      <c r="N28">
        <v>1</v>
      </c>
      <c r="O28" t="s">
        <v>25</v>
      </c>
      <c r="P28" t="s">
        <v>94</v>
      </c>
      <c r="Q28">
        <v>356</v>
      </c>
      <c r="R28">
        <v>1</v>
      </c>
      <c r="S28">
        <v>307</v>
      </c>
      <c r="T28">
        <v>20</v>
      </c>
      <c r="U28" t="s">
        <v>149</v>
      </c>
      <c r="V28" t="s">
        <v>150</v>
      </c>
      <c r="W28" t="s">
        <v>151</v>
      </c>
      <c r="X28" t="s">
        <v>25</v>
      </c>
      <c r="Y28">
        <v>4</v>
      </c>
      <c r="Z28">
        <v>4</v>
      </c>
      <c r="AA28">
        <v>4</v>
      </c>
      <c r="AB28">
        <v>4</v>
      </c>
      <c r="AC28">
        <f t="shared" si="4"/>
        <v>4</v>
      </c>
      <c r="AD28">
        <f t="shared" si="1"/>
        <v>2011</v>
      </c>
      <c r="AE28">
        <f t="shared" si="2"/>
        <v>1</v>
      </c>
      <c r="AF28" t="str">
        <f t="shared" si="5"/>
        <v/>
      </c>
      <c r="AG28">
        <v>1</v>
      </c>
    </row>
    <row r="29" spans="1:33" x14ac:dyDescent="0.3">
      <c r="A29">
        <v>2015</v>
      </c>
      <c r="B29">
        <v>70</v>
      </c>
      <c r="C29" t="s">
        <v>24</v>
      </c>
      <c r="D29">
        <v>8</v>
      </c>
      <c r="E29">
        <v>10</v>
      </c>
      <c r="F29">
        <v>264</v>
      </c>
      <c r="G29">
        <v>1</v>
      </c>
      <c r="I29">
        <v>522</v>
      </c>
      <c r="J29">
        <v>583</v>
      </c>
      <c r="K29">
        <v>22.95</v>
      </c>
      <c r="L29">
        <v>22</v>
      </c>
      <c r="M29">
        <v>1</v>
      </c>
      <c r="N29">
        <v>2</v>
      </c>
      <c r="O29" t="s">
        <v>25</v>
      </c>
      <c r="P29" t="s">
        <v>96</v>
      </c>
      <c r="Q29">
        <v>356</v>
      </c>
      <c r="R29">
        <v>1</v>
      </c>
      <c r="S29">
        <v>306</v>
      </c>
      <c r="T29">
        <v>20</v>
      </c>
      <c r="U29" t="s">
        <v>149</v>
      </c>
      <c r="V29" t="s">
        <v>150</v>
      </c>
      <c r="W29" t="s">
        <v>151</v>
      </c>
      <c r="X29" t="s">
        <v>25</v>
      </c>
      <c r="Y29">
        <v>23</v>
      </c>
      <c r="Z29">
        <v>24</v>
      </c>
      <c r="AA29">
        <v>24</v>
      </c>
      <c r="AB29">
        <v>24</v>
      </c>
      <c r="AC29">
        <v>24</v>
      </c>
      <c r="AD29">
        <f t="shared" si="1"/>
        <v>1991</v>
      </c>
      <c r="AE29">
        <f t="shared" si="2"/>
        <v>1</v>
      </c>
      <c r="AG29">
        <v>1</v>
      </c>
    </row>
    <row r="30" spans="1:33" x14ac:dyDescent="0.3">
      <c r="A30">
        <v>2015</v>
      </c>
      <c r="B30">
        <v>73</v>
      </c>
      <c r="C30" t="s">
        <v>24</v>
      </c>
      <c r="D30">
        <v>8</v>
      </c>
      <c r="E30">
        <v>13</v>
      </c>
      <c r="F30">
        <v>254</v>
      </c>
      <c r="G30">
        <v>2</v>
      </c>
      <c r="I30">
        <v>417</v>
      </c>
      <c r="J30">
        <v>457</v>
      </c>
      <c r="K30">
        <v>17.989999999999998</v>
      </c>
      <c r="L30">
        <v>17</v>
      </c>
      <c r="M30">
        <v>1</v>
      </c>
      <c r="N30">
        <v>2</v>
      </c>
      <c r="O30" t="s">
        <v>25</v>
      </c>
      <c r="P30" t="s">
        <v>99</v>
      </c>
      <c r="Q30">
        <v>356</v>
      </c>
      <c r="R30">
        <v>1</v>
      </c>
      <c r="S30">
        <v>306</v>
      </c>
      <c r="T30">
        <v>20</v>
      </c>
      <c r="U30" t="s">
        <v>149</v>
      </c>
      <c r="V30" t="s">
        <v>150</v>
      </c>
      <c r="W30" t="s">
        <v>151</v>
      </c>
      <c r="X30" t="s">
        <v>25</v>
      </c>
      <c r="Y30">
        <v>4</v>
      </c>
      <c r="Z30">
        <v>4</v>
      </c>
      <c r="AA30">
        <v>4</v>
      </c>
      <c r="AB30">
        <v>4</v>
      </c>
      <c r="AC30">
        <f t="shared" ref="AC30:AC37" si="6">IF(Y30="","",IF(AA30="","", IF(Y30=AA30, AA30, "")))</f>
        <v>4</v>
      </c>
      <c r="AD30">
        <f t="shared" si="1"/>
        <v>2011</v>
      </c>
      <c r="AE30">
        <f t="shared" si="2"/>
        <v>1</v>
      </c>
      <c r="AF30" t="str">
        <f t="shared" ref="AF30:AF37" si="7">IF(Y30="","",IF(AA30="","",IF(Y30=AA30,"",1)))</f>
        <v/>
      </c>
      <c r="AG30">
        <v>1</v>
      </c>
    </row>
    <row r="31" spans="1:33" x14ac:dyDescent="0.3">
      <c r="A31">
        <v>2015</v>
      </c>
      <c r="B31">
        <v>74</v>
      </c>
      <c r="C31" t="s">
        <v>24</v>
      </c>
      <c r="D31">
        <v>8</v>
      </c>
      <c r="E31">
        <v>13</v>
      </c>
      <c r="F31">
        <v>254</v>
      </c>
      <c r="G31">
        <v>3</v>
      </c>
      <c r="I31">
        <v>416</v>
      </c>
      <c r="J31">
        <v>461</v>
      </c>
      <c r="K31">
        <v>18.149999999999999</v>
      </c>
      <c r="L31">
        <v>18</v>
      </c>
      <c r="M31">
        <v>2</v>
      </c>
      <c r="N31">
        <v>3</v>
      </c>
      <c r="O31" t="s">
        <v>25</v>
      </c>
      <c r="P31" t="s">
        <v>100</v>
      </c>
      <c r="Q31">
        <v>356</v>
      </c>
      <c r="R31">
        <v>1</v>
      </c>
      <c r="S31">
        <v>306</v>
      </c>
      <c r="T31">
        <v>20</v>
      </c>
      <c r="U31" t="s">
        <v>149</v>
      </c>
      <c r="V31" t="s">
        <v>150</v>
      </c>
      <c r="W31" t="s">
        <v>151</v>
      </c>
      <c r="X31" t="s">
        <v>25</v>
      </c>
      <c r="Y31">
        <v>4</v>
      </c>
      <c r="Z31">
        <v>4</v>
      </c>
      <c r="AA31">
        <v>4</v>
      </c>
      <c r="AB31">
        <v>4</v>
      </c>
      <c r="AC31">
        <f t="shared" si="6"/>
        <v>4</v>
      </c>
      <c r="AD31">
        <f t="shared" si="1"/>
        <v>2011</v>
      </c>
      <c r="AE31">
        <f t="shared" si="2"/>
        <v>1</v>
      </c>
      <c r="AF31" t="str">
        <f t="shared" si="7"/>
        <v/>
      </c>
      <c r="AG31">
        <v>1</v>
      </c>
    </row>
    <row r="32" spans="1:33" x14ac:dyDescent="0.3">
      <c r="A32">
        <v>2015</v>
      </c>
      <c r="B32">
        <v>79</v>
      </c>
      <c r="C32" t="s">
        <v>24</v>
      </c>
      <c r="D32">
        <v>8</v>
      </c>
      <c r="E32">
        <v>15</v>
      </c>
      <c r="F32">
        <v>260</v>
      </c>
      <c r="G32">
        <v>2</v>
      </c>
      <c r="I32">
        <v>420</v>
      </c>
      <c r="J32">
        <v>458</v>
      </c>
      <c r="K32">
        <v>18.03</v>
      </c>
      <c r="L32">
        <v>18</v>
      </c>
      <c r="M32">
        <v>1</v>
      </c>
      <c r="N32">
        <v>2</v>
      </c>
      <c r="O32" t="s">
        <v>25</v>
      </c>
      <c r="P32" t="s">
        <v>105</v>
      </c>
      <c r="Q32">
        <v>356</v>
      </c>
      <c r="R32">
        <v>1</v>
      </c>
      <c r="S32">
        <v>306</v>
      </c>
      <c r="T32">
        <v>20</v>
      </c>
      <c r="U32" t="s">
        <v>149</v>
      </c>
      <c r="V32" t="s">
        <v>150</v>
      </c>
      <c r="W32" t="s">
        <v>151</v>
      </c>
      <c r="X32" t="s">
        <v>25</v>
      </c>
      <c r="Y32">
        <v>4</v>
      </c>
      <c r="Z32">
        <v>4</v>
      </c>
      <c r="AA32">
        <v>4</v>
      </c>
      <c r="AB32">
        <v>4</v>
      </c>
      <c r="AC32">
        <f t="shared" si="6"/>
        <v>4</v>
      </c>
      <c r="AD32">
        <f t="shared" si="1"/>
        <v>2011</v>
      </c>
      <c r="AE32">
        <f t="shared" si="2"/>
        <v>1</v>
      </c>
      <c r="AF32" t="str">
        <f t="shared" si="7"/>
        <v/>
      </c>
      <c r="AG32">
        <v>1</v>
      </c>
    </row>
    <row r="33" spans="1:33" x14ac:dyDescent="0.3">
      <c r="A33">
        <v>2015</v>
      </c>
      <c r="B33">
        <v>82</v>
      </c>
      <c r="C33" t="s">
        <v>24</v>
      </c>
      <c r="D33">
        <v>8</v>
      </c>
      <c r="E33">
        <v>16</v>
      </c>
      <c r="F33">
        <v>273</v>
      </c>
      <c r="G33">
        <v>3</v>
      </c>
      <c r="I33">
        <v>339</v>
      </c>
      <c r="J33">
        <v>369</v>
      </c>
      <c r="K33">
        <v>14.53</v>
      </c>
      <c r="L33">
        <v>14</v>
      </c>
      <c r="M33">
        <v>1</v>
      </c>
      <c r="N33">
        <v>1</v>
      </c>
      <c r="O33" t="s">
        <v>25</v>
      </c>
      <c r="P33" t="s">
        <v>108</v>
      </c>
      <c r="Q33">
        <v>356</v>
      </c>
      <c r="R33">
        <v>1</v>
      </c>
      <c r="S33">
        <v>307</v>
      </c>
      <c r="T33">
        <v>20</v>
      </c>
      <c r="U33" t="s">
        <v>149</v>
      </c>
      <c r="V33" t="s">
        <v>150</v>
      </c>
      <c r="W33" t="s">
        <v>151</v>
      </c>
      <c r="X33" t="s">
        <v>25</v>
      </c>
      <c r="Y33">
        <v>2</v>
      </c>
      <c r="Z33">
        <v>2</v>
      </c>
      <c r="AA33">
        <v>2</v>
      </c>
      <c r="AB33">
        <v>2</v>
      </c>
      <c r="AC33">
        <f t="shared" si="6"/>
        <v>2</v>
      </c>
      <c r="AD33">
        <f t="shared" si="1"/>
        <v>2013</v>
      </c>
      <c r="AE33">
        <f t="shared" si="2"/>
        <v>1</v>
      </c>
      <c r="AF33" t="str">
        <f t="shared" si="7"/>
        <v/>
      </c>
      <c r="AG33">
        <v>1</v>
      </c>
    </row>
    <row r="34" spans="1:33" x14ac:dyDescent="0.3">
      <c r="A34">
        <v>2015</v>
      </c>
      <c r="B34">
        <v>84</v>
      </c>
      <c r="C34" t="s">
        <v>24</v>
      </c>
      <c r="D34">
        <v>8</v>
      </c>
      <c r="E34">
        <v>16</v>
      </c>
      <c r="F34">
        <v>273</v>
      </c>
      <c r="G34">
        <v>5</v>
      </c>
      <c r="I34">
        <v>478</v>
      </c>
      <c r="J34">
        <v>526</v>
      </c>
      <c r="K34">
        <v>20.71</v>
      </c>
      <c r="L34">
        <v>20</v>
      </c>
      <c r="M34">
        <v>2</v>
      </c>
      <c r="N34">
        <v>3</v>
      </c>
      <c r="O34" t="s">
        <v>25</v>
      </c>
      <c r="P34" t="s">
        <v>110</v>
      </c>
      <c r="Q34">
        <v>356</v>
      </c>
      <c r="R34">
        <v>1</v>
      </c>
      <c r="S34">
        <v>307</v>
      </c>
      <c r="T34">
        <v>20</v>
      </c>
      <c r="U34" t="s">
        <v>149</v>
      </c>
      <c r="V34" t="s">
        <v>150</v>
      </c>
      <c r="W34" t="s">
        <v>151</v>
      </c>
      <c r="X34" t="s">
        <v>25</v>
      </c>
      <c r="Y34">
        <v>4</v>
      </c>
      <c r="Z34">
        <v>4</v>
      </c>
      <c r="AA34">
        <v>4</v>
      </c>
      <c r="AB34">
        <v>4</v>
      </c>
      <c r="AC34">
        <f t="shared" si="6"/>
        <v>4</v>
      </c>
      <c r="AD34">
        <f t="shared" ref="AD34:AD65" si="8">IF(AC34="","",A34-AC34)</f>
        <v>2011</v>
      </c>
      <c r="AE34">
        <f t="shared" ref="AE34:AE65" si="9">IF(AC34="","",1)</f>
        <v>1</v>
      </c>
      <c r="AF34" t="str">
        <f t="shared" si="7"/>
        <v/>
      </c>
      <c r="AG34">
        <v>1</v>
      </c>
    </row>
    <row r="35" spans="1:33" x14ac:dyDescent="0.3">
      <c r="A35">
        <v>2015</v>
      </c>
      <c r="B35">
        <v>86</v>
      </c>
      <c r="C35" t="s">
        <v>24</v>
      </c>
      <c r="D35">
        <v>8</v>
      </c>
      <c r="E35">
        <v>17</v>
      </c>
      <c r="F35">
        <v>277</v>
      </c>
      <c r="G35">
        <v>1</v>
      </c>
      <c r="I35">
        <v>476</v>
      </c>
      <c r="J35">
        <v>532</v>
      </c>
      <c r="K35">
        <v>20.94</v>
      </c>
      <c r="L35">
        <v>20</v>
      </c>
      <c r="M35">
        <v>1</v>
      </c>
      <c r="N35">
        <v>2</v>
      </c>
      <c r="O35" t="s">
        <v>25</v>
      </c>
      <c r="P35" t="s">
        <v>112</v>
      </c>
      <c r="Q35">
        <v>356</v>
      </c>
      <c r="R35">
        <v>1</v>
      </c>
      <c r="S35">
        <v>307</v>
      </c>
      <c r="T35">
        <v>20</v>
      </c>
      <c r="U35" t="s">
        <v>149</v>
      </c>
      <c r="V35" t="s">
        <v>150</v>
      </c>
      <c r="W35" t="s">
        <v>151</v>
      </c>
      <c r="X35" t="s">
        <v>25</v>
      </c>
      <c r="Y35">
        <v>8</v>
      </c>
      <c r="Z35">
        <v>8</v>
      </c>
      <c r="AA35">
        <v>8</v>
      </c>
      <c r="AB35">
        <v>8</v>
      </c>
      <c r="AC35">
        <f t="shared" si="6"/>
        <v>8</v>
      </c>
      <c r="AD35">
        <f t="shared" si="8"/>
        <v>2007</v>
      </c>
      <c r="AE35">
        <f t="shared" si="9"/>
        <v>1</v>
      </c>
      <c r="AF35" t="str">
        <f t="shared" si="7"/>
        <v/>
      </c>
      <c r="AG35">
        <v>1</v>
      </c>
    </row>
    <row r="36" spans="1:33" x14ac:dyDescent="0.3">
      <c r="A36">
        <v>2015</v>
      </c>
      <c r="B36">
        <v>88</v>
      </c>
      <c r="C36" t="s">
        <v>24</v>
      </c>
      <c r="D36">
        <v>8</v>
      </c>
      <c r="E36">
        <v>23</v>
      </c>
      <c r="F36">
        <v>291</v>
      </c>
      <c r="G36">
        <v>2</v>
      </c>
      <c r="H36">
        <v>9.75</v>
      </c>
      <c r="I36">
        <v>554</v>
      </c>
      <c r="J36">
        <v>618</v>
      </c>
      <c r="K36">
        <v>24.33</v>
      </c>
      <c r="L36">
        <v>24</v>
      </c>
      <c r="M36">
        <v>1</v>
      </c>
      <c r="N36">
        <v>2</v>
      </c>
      <c r="O36" t="s">
        <v>25</v>
      </c>
      <c r="P36" t="s">
        <v>114</v>
      </c>
      <c r="Q36">
        <v>356</v>
      </c>
      <c r="R36">
        <v>1</v>
      </c>
      <c r="S36">
        <v>307</v>
      </c>
      <c r="T36">
        <v>20</v>
      </c>
      <c r="U36" t="s">
        <v>149</v>
      </c>
      <c r="V36" t="s">
        <v>150</v>
      </c>
      <c r="W36" t="s">
        <v>151</v>
      </c>
      <c r="X36" t="s">
        <v>25</v>
      </c>
      <c r="Y36">
        <v>23</v>
      </c>
      <c r="Z36">
        <v>23</v>
      </c>
      <c r="AA36">
        <v>23</v>
      </c>
      <c r="AB36">
        <v>23</v>
      </c>
      <c r="AC36">
        <f t="shared" si="6"/>
        <v>23</v>
      </c>
      <c r="AD36">
        <f t="shared" si="8"/>
        <v>1992</v>
      </c>
      <c r="AE36">
        <f t="shared" si="9"/>
        <v>1</v>
      </c>
      <c r="AF36" t="str">
        <f t="shared" si="7"/>
        <v/>
      </c>
      <c r="AG36">
        <v>1</v>
      </c>
    </row>
    <row r="37" spans="1:33" x14ac:dyDescent="0.3">
      <c r="A37">
        <v>2015</v>
      </c>
      <c r="B37">
        <v>93</v>
      </c>
      <c r="C37" t="s">
        <v>24</v>
      </c>
      <c r="D37">
        <v>8</v>
      </c>
      <c r="E37">
        <v>24</v>
      </c>
      <c r="F37">
        <v>288</v>
      </c>
      <c r="G37">
        <v>2</v>
      </c>
      <c r="I37">
        <v>496</v>
      </c>
      <c r="J37">
        <v>558</v>
      </c>
      <c r="K37">
        <v>21.97</v>
      </c>
      <c r="L37">
        <v>21</v>
      </c>
      <c r="M37">
        <v>1</v>
      </c>
      <c r="N37">
        <v>2</v>
      </c>
      <c r="O37" t="s">
        <v>25</v>
      </c>
      <c r="P37" t="s">
        <v>119</v>
      </c>
      <c r="Q37">
        <v>356</v>
      </c>
      <c r="R37">
        <v>1</v>
      </c>
      <c r="S37">
        <v>307</v>
      </c>
      <c r="T37">
        <v>20</v>
      </c>
      <c r="U37" t="s">
        <v>149</v>
      </c>
      <c r="V37" t="s">
        <v>150</v>
      </c>
      <c r="W37" t="s">
        <v>151</v>
      </c>
      <c r="X37" t="s">
        <v>25</v>
      </c>
      <c r="Y37">
        <v>8</v>
      </c>
      <c r="Z37">
        <v>8</v>
      </c>
      <c r="AA37">
        <v>8</v>
      </c>
      <c r="AB37">
        <v>8</v>
      </c>
      <c r="AC37">
        <f t="shared" si="6"/>
        <v>8</v>
      </c>
      <c r="AD37">
        <f t="shared" si="8"/>
        <v>2007</v>
      </c>
      <c r="AE37">
        <f t="shared" si="9"/>
        <v>1</v>
      </c>
      <c r="AF37" t="str">
        <f t="shared" si="7"/>
        <v/>
      </c>
      <c r="AG37">
        <v>1</v>
      </c>
    </row>
    <row r="38" spans="1:33" x14ac:dyDescent="0.3">
      <c r="A38">
        <v>2015</v>
      </c>
      <c r="B38">
        <v>97</v>
      </c>
      <c r="C38" t="s">
        <v>24</v>
      </c>
      <c r="D38">
        <v>9</v>
      </c>
      <c r="E38">
        <v>8</v>
      </c>
      <c r="F38">
        <v>294</v>
      </c>
      <c r="G38">
        <v>1</v>
      </c>
      <c r="I38">
        <v>526</v>
      </c>
      <c r="J38">
        <v>582</v>
      </c>
      <c r="K38">
        <v>22.91</v>
      </c>
      <c r="L38">
        <v>22</v>
      </c>
      <c r="M38">
        <v>2</v>
      </c>
      <c r="N38">
        <v>3</v>
      </c>
      <c r="O38" t="s">
        <v>25</v>
      </c>
      <c r="P38" t="s">
        <v>123</v>
      </c>
      <c r="Q38">
        <v>356</v>
      </c>
      <c r="R38">
        <v>1</v>
      </c>
      <c r="S38">
        <v>307</v>
      </c>
      <c r="T38">
        <v>20</v>
      </c>
      <c r="U38" t="s">
        <v>149</v>
      </c>
      <c r="V38" t="s">
        <v>150</v>
      </c>
      <c r="W38" t="s">
        <v>151</v>
      </c>
      <c r="X38" t="s">
        <v>25</v>
      </c>
      <c r="Y38">
        <v>18</v>
      </c>
      <c r="Z38">
        <v>18</v>
      </c>
      <c r="AA38">
        <v>15</v>
      </c>
      <c r="AB38">
        <v>18</v>
      </c>
      <c r="AC38">
        <v>18</v>
      </c>
      <c r="AD38">
        <f t="shared" si="8"/>
        <v>1997</v>
      </c>
      <c r="AE38">
        <f t="shared" si="9"/>
        <v>1</v>
      </c>
      <c r="AG38">
        <v>1</v>
      </c>
    </row>
    <row r="39" spans="1:33" x14ac:dyDescent="0.3">
      <c r="A39">
        <v>2015</v>
      </c>
      <c r="B39">
        <v>101</v>
      </c>
      <c r="C39" t="s">
        <v>24</v>
      </c>
      <c r="D39">
        <v>9</v>
      </c>
      <c r="E39">
        <v>12</v>
      </c>
      <c r="F39">
        <v>293</v>
      </c>
      <c r="G39">
        <v>4</v>
      </c>
      <c r="I39">
        <v>385</v>
      </c>
      <c r="J39">
        <v>430</v>
      </c>
      <c r="K39">
        <v>16.93</v>
      </c>
      <c r="L39">
        <v>16</v>
      </c>
      <c r="M39">
        <v>2</v>
      </c>
      <c r="N39">
        <v>3</v>
      </c>
      <c r="O39" t="s">
        <v>25</v>
      </c>
      <c r="P39" t="s">
        <v>127</v>
      </c>
      <c r="Q39">
        <v>356</v>
      </c>
      <c r="R39">
        <v>1</v>
      </c>
      <c r="S39">
        <v>305</v>
      </c>
      <c r="T39">
        <v>20</v>
      </c>
      <c r="U39" t="s">
        <v>149</v>
      </c>
      <c r="V39" t="s">
        <v>150</v>
      </c>
      <c r="W39" t="s">
        <v>151</v>
      </c>
      <c r="X39" t="s">
        <v>25</v>
      </c>
      <c r="Y39">
        <v>4</v>
      </c>
      <c r="Z39">
        <v>4</v>
      </c>
      <c r="AA39">
        <v>4</v>
      </c>
      <c r="AB39">
        <v>4</v>
      </c>
      <c r="AC39">
        <f>IF(Y39="","",IF(AA39="","", IF(Y39=AA39, AA39, "")))</f>
        <v>4</v>
      </c>
      <c r="AD39">
        <f t="shared" si="8"/>
        <v>2011</v>
      </c>
      <c r="AE39">
        <f t="shared" si="9"/>
        <v>1</v>
      </c>
      <c r="AF39" t="str">
        <f>IF(Y39="","",IF(AA39="","",IF(Y39=AA39,"",1)))</f>
        <v/>
      </c>
      <c r="AG39">
        <v>1</v>
      </c>
    </row>
    <row r="40" spans="1:33" x14ac:dyDescent="0.3">
      <c r="A40">
        <v>2015</v>
      </c>
      <c r="B40">
        <v>102</v>
      </c>
      <c r="C40" t="s">
        <v>24</v>
      </c>
      <c r="D40">
        <v>9</v>
      </c>
      <c r="E40">
        <v>13</v>
      </c>
      <c r="F40">
        <v>301</v>
      </c>
      <c r="G40">
        <v>1</v>
      </c>
      <c r="I40">
        <v>516</v>
      </c>
      <c r="J40">
        <v>555</v>
      </c>
      <c r="K40">
        <v>21.85</v>
      </c>
      <c r="L40">
        <v>21</v>
      </c>
      <c r="M40">
        <v>3</v>
      </c>
      <c r="O40" t="s">
        <v>25</v>
      </c>
      <c r="P40" t="s">
        <v>128</v>
      </c>
      <c r="Q40">
        <v>356</v>
      </c>
      <c r="R40">
        <v>1</v>
      </c>
      <c r="S40">
        <v>307</v>
      </c>
      <c r="T40">
        <v>20</v>
      </c>
      <c r="U40" t="s">
        <v>149</v>
      </c>
      <c r="V40" t="s">
        <v>150</v>
      </c>
      <c r="W40" t="s">
        <v>151</v>
      </c>
      <c r="X40" t="s">
        <v>25</v>
      </c>
      <c r="Y40">
        <v>24</v>
      </c>
      <c r="Z40">
        <v>24</v>
      </c>
      <c r="AA40">
        <v>24</v>
      </c>
      <c r="AB40">
        <v>24</v>
      </c>
      <c r="AC40">
        <f>IF(Y40="","",IF(AA40="","", IF(Y40=AA40, AA40, "")))</f>
        <v>24</v>
      </c>
      <c r="AD40">
        <f t="shared" si="8"/>
        <v>1991</v>
      </c>
      <c r="AE40">
        <f t="shared" si="9"/>
        <v>1</v>
      </c>
      <c r="AF40" t="str">
        <f>IF(Y40="","",IF(AA40="","",IF(Y40=AA40,"",1)))</f>
        <v/>
      </c>
      <c r="AG40">
        <v>1</v>
      </c>
    </row>
    <row r="41" spans="1:33" x14ac:dyDescent="0.3">
      <c r="A41">
        <v>2015</v>
      </c>
      <c r="B41">
        <v>103</v>
      </c>
      <c r="C41" t="s">
        <v>24</v>
      </c>
      <c r="D41">
        <v>9</v>
      </c>
      <c r="E41">
        <v>13</v>
      </c>
      <c r="F41">
        <v>301</v>
      </c>
      <c r="G41">
        <v>2</v>
      </c>
      <c r="I41">
        <v>539</v>
      </c>
      <c r="J41">
        <v>600</v>
      </c>
      <c r="K41">
        <v>23.62</v>
      </c>
      <c r="L41">
        <v>23</v>
      </c>
      <c r="M41">
        <v>2</v>
      </c>
      <c r="N41">
        <v>2</v>
      </c>
      <c r="O41" t="s">
        <v>25</v>
      </c>
      <c r="P41" t="s">
        <v>129</v>
      </c>
      <c r="Q41">
        <v>356</v>
      </c>
      <c r="R41">
        <v>1</v>
      </c>
      <c r="S41">
        <v>307</v>
      </c>
      <c r="T41">
        <v>20</v>
      </c>
      <c r="U41" t="s">
        <v>149</v>
      </c>
      <c r="V41" t="s">
        <v>150</v>
      </c>
      <c r="W41" t="s">
        <v>151</v>
      </c>
      <c r="X41" t="s">
        <v>25</v>
      </c>
      <c r="Y41">
        <v>18</v>
      </c>
      <c r="Z41">
        <v>18</v>
      </c>
      <c r="AA41">
        <v>18</v>
      </c>
      <c r="AB41">
        <v>18</v>
      </c>
      <c r="AC41">
        <f>IF(Y41="","",IF(AA41="","", IF(Y41=AA41, AA41, "")))</f>
        <v>18</v>
      </c>
      <c r="AD41">
        <f t="shared" si="8"/>
        <v>1997</v>
      </c>
      <c r="AE41">
        <f t="shared" si="9"/>
        <v>1</v>
      </c>
      <c r="AF41" t="str">
        <f>IF(Y41="","",IF(AA41="","",IF(Y41=AA41,"",1)))</f>
        <v/>
      </c>
      <c r="AG41">
        <v>1</v>
      </c>
    </row>
    <row r="42" spans="1:33" x14ac:dyDescent="0.3">
      <c r="A42">
        <v>2015</v>
      </c>
      <c r="B42">
        <v>107</v>
      </c>
      <c r="C42" t="s">
        <v>24</v>
      </c>
      <c r="D42">
        <v>9</v>
      </c>
      <c r="E42">
        <v>16</v>
      </c>
      <c r="F42">
        <v>302</v>
      </c>
      <c r="G42">
        <v>1</v>
      </c>
      <c r="I42">
        <v>506</v>
      </c>
      <c r="J42">
        <v>552</v>
      </c>
      <c r="K42">
        <v>21.73</v>
      </c>
      <c r="L42">
        <v>21</v>
      </c>
      <c r="M42">
        <v>2</v>
      </c>
      <c r="N42">
        <v>3</v>
      </c>
      <c r="O42" t="s">
        <v>25</v>
      </c>
      <c r="P42" t="s">
        <v>133</v>
      </c>
      <c r="Q42">
        <v>356</v>
      </c>
      <c r="R42">
        <v>1</v>
      </c>
      <c r="S42">
        <v>307</v>
      </c>
      <c r="T42">
        <v>20</v>
      </c>
      <c r="U42" t="s">
        <v>149</v>
      </c>
      <c r="V42" t="s">
        <v>150</v>
      </c>
      <c r="W42" t="s">
        <v>151</v>
      </c>
      <c r="X42" t="s">
        <v>25</v>
      </c>
      <c r="Y42">
        <v>18</v>
      </c>
      <c r="Z42">
        <v>18</v>
      </c>
      <c r="AA42">
        <v>17</v>
      </c>
      <c r="AB42">
        <v>18</v>
      </c>
      <c r="AC42">
        <v>18</v>
      </c>
      <c r="AD42">
        <f t="shared" si="8"/>
        <v>1997</v>
      </c>
      <c r="AE42">
        <f t="shared" si="9"/>
        <v>1</v>
      </c>
      <c r="AG42">
        <v>1</v>
      </c>
    </row>
    <row r="43" spans="1:33" x14ac:dyDescent="0.3">
      <c r="A43">
        <v>2015</v>
      </c>
      <c r="B43">
        <v>108</v>
      </c>
      <c r="C43" t="s">
        <v>24</v>
      </c>
      <c r="D43">
        <v>9</v>
      </c>
      <c r="E43">
        <v>17</v>
      </c>
      <c r="F43">
        <v>300</v>
      </c>
      <c r="G43">
        <v>1</v>
      </c>
      <c r="H43">
        <v>12.6</v>
      </c>
      <c r="I43">
        <v>574</v>
      </c>
      <c r="J43">
        <v>640</v>
      </c>
      <c r="K43">
        <v>25.2</v>
      </c>
      <c r="L43">
        <v>25</v>
      </c>
      <c r="M43">
        <v>2</v>
      </c>
      <c r="N43">
        <v>3</v>
      </c>
      <c r="O43" t="s">
        <v>25</v>
      </c>
      <c r="P43" t="s">
        <v>134</v>
      </c>
      <c r="Q43">
        <v>356</v>
      </c>
      <c r="R43">
        <v>1</v>
      </c>
      <c r="S43">
        <v>307</v>
      </c>
      <c r="T43">
        <v>20</v>
      </c>
      <c r="U43" t="s">
        <v>149</v>
      </c>
      <c r="V43" t="s">
        <v>150</v>
      </c>
      <c r="W43" t="s">
        <v>151</v>
      </c>
      <c r="X43" t="s">
        <v>25</v>
      </c>
      <c r="Y43">
        <v>27</v>
      </c>
      <c r="Z43">
        <v>27</v>
      </c>
      <c r="AA43">
        <v>27</v>
      </c>
      <c r="AB43">
        <v>26</v>
      </c>
      <c r="AC43">
        <f t="shared" ref="AC43:AC54" si="10">IF(Y43="","",IF(AA43="","", IF(Y43=AA43, AA43, "")))</f>
        <v>27</v>
      </c>
      <c r="AD43">
        <f t="shared" si="8"/>
        <v>1988</v>
      </c>
      <c r="AE43">
        <f t="shared" si="9"/>
        <v>1</v>
      </c>
      <c r="AF43" t="str">
        <f t="shared" ref="AF43:AF54" si="11">IF(Y43="","",IF(AA43="","",IF(Y43=AA43,"",1)))</f>
        <v/>
      </c>
      <c r="AG43">
        <v>1</v>
      </c>
    </row>
    <row r="44" spans="1:33" x14ac:dyDescent="0.3">
      <c r="A44">
        <v>2015</v>
      </c>
      <c r="B44">
        <v>110</v>
      </c>
      <c r="C44" t="s">
        <v>24</v>
      </c>
      <c r="D44">
        <v>9</v>
      </c>
      <c r="E44">
        <v>17</v>
      </c>
      <c r="F44">
        <v>300</v>
      </c>
      <c r="G44">
        <v>3</v>
      </c>
      <c r="H44">
        <v>10.6</v>
      </c>
      <c r="I44">
        <v>534</v>
      </c>
      <c r="J44">
        <v>594</v>
      </c>
      <c r="K44">
        <v>23.39</v>
      </c>
      <c r="L44">
        <v>23</v>
      </c>
      <c r="M44">
        <v>2</v>
      </c>
      <c r="N44">
        <v>3</v>
      </c>
      <c r="O44" t="s">
        <v>25</v>
      </c>
      <c r="P44" t="s">
        <v>136</v>
      </c>
      <c r="Q44">
        <v>356</v>
      </c>
      <c r="R44">
        <v>1</v>
      </c>
      <c r="S44">
        <v>307</v>
      </c>
      <c r="T44">
        <v>20</v>
      </c>
      <c r="U44" t="s">
        <v>149</v>
      </c>
      <c r="V44" t="s">
        <v>150</v>
      </c>
      <c r="W44" t="s">
        <v>151</v>
      </c>
      <c r="X44" t="s">
        <v>25</v>
      </c>
      <c r="Y44">
        <v>14</v>
      </c>
      <c r="Z44">
        <v>14</v>
      </c>
      <c r="AA44">
        <v>14</v>
      </c>
      <c r="AB44">
        <v>14</v>
      </c>
      <c r="AC44">
        <f t="shared" si="10"/>
        <v>14</v>
      </c>
      <c r="AD44">
        <f t="shared" si="8"/>
        <v>2001</v>
      </c>
      <c r="AE44">
        <f t="shared" si="9"/>
        <v>1</v>
      </c>
      <c r="AF44" t="str">
        <f t="shared" si="11"/>
        <v/>
      </c>
      <c r="AG44">
        <v>1</v>
      </c>
    </row>
    <row r="45" spans="1:33" x14ac:dyDescent="0.3">
      <c r="A45">
        <v>2015</v>
      </c>
      <c r="B45">
        <v>111</v>
      </c>
      <c r="C45" t="s">
        <v>24</v>
      </c>
      <c r="D45">
        <v>9</v>
      </c>
      <c r="E45">
        <v>17</v>
      </c>
      <c r="F45">
        <v>300</v>
      </c>
      <c r="G45">
        <v>4</v>
      </c>
      <c r="H45">
        <v>11</v>
      </c>
      <c r="I45">
        <v>510</v>
      </c>
      <c r="J45">
        <v>563</v>
      </c>
      <c r="K45">
        <v>22.17</v>
      </c>
      <c r="L45">
        <v>22</v>
      </c>
      <c r="M45">
        <v>2</v>
      </c>
      <c r="N45">
        <v>3</v>
      </c>
      <c r="O45" t="s">
        <v>25</v>
      </c>
      <c r="P45" t="s">
        <v>137</v>
      </c>
      <c r="Q45">
        <v>356</v>
      </c>
      <c r="R45">
        <v>1</v>
      </c>
      <c r="S45">
        <v>307</v>
      </c>
      <c r="T45">
        <v>20</v>
      </c>
      <c r="U45" t="s">
        <v>149</v>
      </c>
      <c r="V45" t="s">
        <v>150</v>
      </c>
      <c r="W45" t="s">
        <v>151</v>
      </c>
      <c r="X45" t="s">
        <v>25</v>
      </c>
      <c r="Y45">
        <v>18</v>
      </c>
      <c r="Z45">
        <v>18</v>
      </c>
      <c r="AA45">
        <v>18</v>
      </c>
      <c r="AB45">
        <v>18</v>
      </c>
      <c r="AC45">
        <f t="shared" si="10"/>
        <v>18</v>
      </c>
      <c r="AD45">
        <f t="shared" si="8"/>
        <v>1997</v>
      </c>
      <c r="AE45">
        <f t="shared" si="9"/>
        <v>1</v>
      </c>
      <c r="AF45" t="str">
        <f t="shared" si="11"/>
        <v/>
      </c>
      <c r="AG45">
        <v>1</v>
      </c>
    </row>
    <row r="46" spans="1:33" x14ac:dyDescent="0.3">
      <c r="A46">
        <v>2015</v>
      </c>
      <c r="B46">
        <v>112</v>
      </c>
      <c r="C46" t="s">
        <v>24</v>
      </c>
      <c r="D46">
        <v>9</v>
      </c>
      <c r="E46">
        <v>18</v>
      </c>
      <c r="F46">
        <v>299</v>
      </c>
      <c r="G46">
        <v>1</v>
      </c>
      <c r="I46">
        <v>390</v>
      </c>
      <c r="J46">
        <v>433</v>
      </c>
      <c r="K46">
        <v>17.05</v>
      </c>
      <c r="L46">
        <v>17</v>
      </c>
      <c r="M46">
        <v>2</v>
      </c>
      <c r="N46">
        <v>3</v>
      </c>
      <c r="O46" t="s">
        <v>25</v>
      </c>
      <c r="P46" t="s">
        <v>138</v>
      </c>
      <c r="Q46">
        <v>356</v>
      </c>
      <c r="R46">
        <v>1</v>
      </c>
      <c r="S46">
        <v>306</v>
      </c>
      <c r="T46">
        <v>20</v>
      </c>
      <c r="U46" t="s">
        <v>149</v>
      </c>
      <c r="V46" t="s">
        <v>150</v>
      </c>
      <c r="W46" t="s">
        <v>151</v>
      </c>
      <c r="X46" t="s">
        <v>25</v>
      </c>
      <c r="Y46">
        <v>4</v>
      </c>
      <c r="Z46">
        <v>4</v>
      </c>
      <c r="AA46">
        <v>4</v>
      </c>
      <c r="AB46">
        <v>4</v>
      </c>
      <c r="AC46">
        <f t="shared" si="10"/>
        <v>4</v>
      </c>
      <c r="AD46">
        <f t="shared" si="8"/>
        <v>2011</v>
      </c>
      <c r="AE46">
        <f t="shared" si="9"/>
        <v>1</v>
      </c>
      <c r="AF46" t="str">
        <f t="shared" si="11"/>
        <v/>
      </c>
      <c r="AG46">
        <v>1</v>
      </c>
    </row>
    <row r="47" spans="1:33" x14ac:dyDescent="0.3">
      <c r="A47">
        <v>2015</v>
      </c>
      <c r="B47">
        <v>114</v>
      </c>
      <c r="C47" t="s">
        <v>24</v>
      </c>
      <c r="D47">
        <v>9</v>
      </c>
      <c r="E47">
        <v>24</v>
      </c>
      <c r="F47">
        <v>2484</v>
      </c>
      <c r="G47">
        <v>2</v>
      </c>
      <c r="H47">
        <v>14.52</v>
      </c>
      <c r="I47">
        <v>592</v>
      </c>
      <c r="J47">
        <v>659</v>
      </c>
      <c r="K47">
        <v>25.94</v>
      </c>
      <c r="L47">
        <v>25</v>
      </c>
      <c r="M47">
        <v>2</v>
      </c>
      <c r="N47">
        <v>3</v>
      </c>
      <c r="O47" t="s">
        <v>25</v>
      </c>
      <c r="P47" t="s">
        <v>140</v>
      </c>
      <c r="Q47">
        <v>356</v>
      </c>
      <c r="R47">
        <v>1</v>
      </c>
      <c r="S47">
        <v>306</v>
      </c>
      <c r="T47">
        <v>142</v>
      </c>
      <c r="U47" t="s">
        <v>148</v>
      </c>
      <c r="V47" t="s">
        <v>150</v>
      </c>
      <c r="W47" t="s">
        <v>151</v>
      </c>
      <c r="X47" t="s">
        <v>25</v>
      </c>
      <c r="Y47">
        <v>14</v>
      </c>
      <c r="Z47">
        <v>14</v>
      </c>
      <c r="AA47">
        <v>14</v>
      </c>
      <c r="AB47">
        <v>14</v>
      </c>
      <c r="AC47">
        <f t="shared" si="10"/>
        <v>14</v>
      </c>
      <c r="AD47">
        <f t="shared" si="8"/>
        <v>2001</v>
      </c>
      <c r="AE47">
        <f t="shared" si="9"/>
        <v>1</v>
      </c>
      <c r="AF47" t="str">
        <f t="shared" si="11"/>
        <v/>
      </c>
      <c r="AG47">
        <v>1</v>
      </c>
    </row>
    <row r="48" spans="1:33" x14ac:dyDescent="0.3">
      <c r="A48">
        <v>2015</v>
      </c>
      <c r="B48">
        <v>117</v>
      </c>
      <c r="C48" t="s">
        <v>24</v>
      </c>
      <c r="D48">
        <v>10</v>
      </c>
      <c r="E48">
        <v>11</v>
      </c>
      <c r="F48">
        <v>323</v>
      </c>
      <c r="G48">
        <v>1</v>
      </c>
      <c r="I48">
        <v>405</v>
      </c>
      <c r="J48">
        <v>442</v>
      </c>
      <c r="K48">
        <v>17.399999999999999</v>
      </c>
      <c r="L48">
        <v>17</v>
      </c>
      <c r="M48">
        <v>1</v>
      </c>
      <c r="N48">
        <v>2</v>
      </c>
      <c r="O48" t="s">
        <v>25</v>
      </c>
      <c r="P48" t="s">
        <v>143</v>
      </c>
      <c r="Q48">
        <v>356</v>
      </c>
      <c r="R48">
        <v>1</v>
      </c>
      <c r="S48">
        <v>306</v>
      </c>
      <c r="T48">
        <v>20</v>
      </c>
      <c r="U48" t="s">
        <v>149</v>
      </c>
      <c r="V48" t="s">
        <v>150</v>
      </c>
      <c r="W48" t="s">
        <v>151</v>
      </c>
      <c r="X48" t="s">
        <v>25</v>
      </c>
      <c r="Y48">
        <v>4</v>
      </c>
      <c r="Z48">
        <v>4</v>
      </c>
      <c r="AA48">
        <v>4</v>
      </c>
      <c r="AB48">
        <v>4</v>
      </c>
      <c r="AC48">
        <f t="shared" si="10"/>
        <v>4</v>
      </c>
      <c r="AD48">
        <f t="shared" si="8"/>
        <v>2011</v>
      </c>
      <c r="AE48">
        <f t="shared" si="9"/>
        <v>1</v>
      </c>
      <c r="AF48" t="str">
        <f t="shared" si="11"/>
        <v/>
      </c>
      <c r="AG48">
        <v>1</v>
      </c>
    </row>
    <row r="49" spans="1:33" x14ac:dyDescent="0.3">
      <c r="A49">
        <v>2015</v>
      </c>
      <c r="B49">
        <v>118</v>
      </c>
      <c r="C49" t="s">
        <v>24</v>
      </c>
      <c r="D49">
        <v>10</v>
      </c>
      <c r="E49">
        <v>11</v>
      </c>
      <c r="F49">
        <v>323</v>
      </c>
      <c r="G49">
        <v>2</v>
      </c>
      <c r="I49">
        <v>409</v>
      </c>
      <c r="J49">
        <v>458</v>
      </c>
      <c r="K49">
        <v>18.03</v>
      </c>
      <c r="L49">
        <v>18</v>
      </c>
      <c r="M49">
        <v>2</v>
      </c>
      <c r="N49">
        <v>2</v>
      </c>
      <c r="O49" t="s">
        <v>25</v>
      </c>
      <c r="P49" t="s">
        <v>144</v>
      </c>
      <c r="Q49">
        <v>356</v>
      </c>
      <c r="R49">
        <v>1</v>
      </c>
      <c r="S49">
        <v>306</v>
      </c>
      <c r="T49">
        <v>20</v>
      </c>
      <c r="U49" t="s">
        <v>149</v>
      </c>
      <c r="V49" t="s">
        <v>150</v>
      </c>
      <c r="W49" t="s">
        <v>151</v>
      </c>
      <c r="X49" t="s">
        <v>25</v>
      </c>
      <c r="Y49">
        <v>4</v>
      </c>
      <c r="Z49">
        <v>4</v>
      </c>
      <c r="AA49">
        <v>4</v>
      </c>
      <c r="AB49">
        <v>4</v>
      </c>
      <c r="AC49">
        <f t="shared" si="10"/>
        <v>4</v>
      </c>
      <c r="AD49">
        <f t="shared" si="8"/>
        <v>2011</v>
      </c>
      <c r="AE49">
        <f t="shared" si="9"/>
        <v>1</v>
      </c>
      <c r="AF49" t="str">
        <f t="shared" si="11"/>
        <v/>
      </c>
      <c r="AG49">
        <v>1</v>
      </c>
    </row>
    <row r="50" spans="1:33" x14ac:dyDescent="0.3">
      <c r="A50">
        <v>2015</v>
      </c>
      <c r="B50">
        <v>120</v>
      </c>
      <c r="C50" t="s">
        <v>24</v>
      </c>
      <c r="D50">
        <v>10</v>
      </c>
      <c r="E50">
        <v>17</v>
      </c>
      <c r="F50">
        <v>327</v>
      </c>
      <c r="G50">
        <v>1</v>
      </c>
      <c r="I50">
        <v>423</v>
      </c>
      <c r="J50">
        <v>466</v>
      </c>
      <c r="K50">
        <v>18.350000000000001</v>
      </c>
      <c r="L50">
        <v>18</v>
      </c>
      <c r="M50">
        <v>2</v>
      </c>
      <c r="N50">
        <v>3</v>
      </c>
      <c r="O50" t="s">
        <v>25</v>
      </c>
      <c r="P50" t="s">
        <v>146</v>
      </c>
      <c r="Q50">
        <v>356</v>
      </c>
      <c r="R50">
        <v>1</v>
      </c>
      <c r="S50">
        <v>307</v>
      </c>
      <c r="T50">
        <v>20</v>
      </c>
      <c r="U50" t="s">
        <v>149</v>
      </c>
      <c r="V50" t="s">
        <v>150</v>
      </c>
      <c r="W50" t="s">
        <v>151</v>
      </c>
      <c r="X50" t="s">
        <v>25</v>
      </c>
      <c r="Y50">
        <v>4</v>
      </c>
      <c r="Z50">
        <v>4</v>
      </c>
      <c r="AA50">
        <v>4</v>
      </c>
      <c r="AB50">
        <v>4</v>
      </c>
      <c r="AC50">
        <f t="shared" si="10"/>
        <v>4</v>
      </c>
      <c r="AD50">
        <f t="shared" si="8"/>
        <v>2011</v>
      </c>
      <c r="AE50">
        <f t="shared" si="9"/>
        <v>1</v>
      </c>
      <c r="AF50" t="str">
        <f t="shared" si="11"/>
        <v/>
      </c>
      <c r="AG50">
        <v>1</v>
      </c>
    </row>
    <row r="51" spans="1:33" x14ac:dyDescent="0.3">
      <c r="A51">
        <v>2015</v>
      </c>
      <c r="B51">
        <v>121</v>
      </c>
      <c r="C51" t="s">
        <v>24</v>
      </c>
      <c r="D51">
        <v>11</v>
      </c>
      <c r="E51">
        <v>9</v>
      </c>
      <c r="F51">
        <v>2608</v>
      </c>
      <c r="G51">
        <v>1</v>
      </c>
      <c r="H51">
        <v>2.87</v>
      </c>
      <c r="I51">
        <v>376</v>
      </c>
      <c r="J51">
        <v>416</v>
      </c>
      <c r="K51">
        <v>16.38</v>
      </c>
      <c r="L51">
        <v>16</v>
      </c>
      <c r="M51">
        <v>1</v>
      </c>
      <c r="N51">
        <v>2</v>
      </c>
      <c r="O51" t="s">
        <v>25</v>
      </c>
      <c r="P51" t="s">
        <v>147</v>
      </c>
      <c r="Q51">
        <v>356</v>
      </c>
      <c r="R51">
        <v>1</v>
      </c>
      <c r="S51">
        <v>306</v>
      </c>
      <c r="T51">
        <v>142</v>
      </c>
      <c r="U51" t="s">
        <v>148</v>
      </c>
      <c r="V51" t="s">
        <v>150</v>
      </c>
      <c r="W51" t="s">
        <v>151</v>
      </c>
      <c r="X51" t="s">
        <v>25</v>
      </c>
      <c r="Y51">
        <v>3</v>
      </c>
      <c r="Z51">
        <v>3</v>
      </c>
      <c r="AA51">
        <v>3</v>
      </c>
      <c r="AB51">
        <v>3</v>
      </c>
      <c r="AC51">
        <f t="shared" si="10"/>
        <v>3</v>
      </c>
      <c r="AD51">
        <f t="shared" si="8"/>
        <v>2012</v>
      </c>
      <c r="AE51">
        <f t="shared" si="9"/>
        <v>1</v>
      </c>
      <c r="AF51" t="str">
        <f t="shared" si="11"/>
        <v/>
      </c>
      <c r="AG51">
        <v>1</v>
      </c>
    </row>
    <row r="52" spans="1:33" x14ac:dyDescent="0.3">
      <c r="A52">
        <v>2015</v>
      </c>
      <c r="B52">
        <v>2</v>
      </c>
      <c r="C52" t="s">
        <v>24</v>
      </c>
      <c r="D52">
        <v>5</v>
      </c>
      <c r="E52">
        <v>6</v>
      </c>
      <c r="F52">
        <v>2108</v>
      </c>
      <c r="G52">
        <v>2</v>
      </c>
      <c r="H52">
        <v>3.8</v>
      </c>
      <c r="I52">
        <v>411</v>
      </c>
      <c r="J52">
        <v>447</v>
      </c>
      <c r="K52">
        <v>17.600000000000001</v>
      </c>
      <c r="L52">
        <v>17</v>
      </c>
      <c r="M52">
        <v>1</v>
      </c>
      <c r="N52">
        <v>2</v>
      </c>
      <c r="O52" t="s">
        <v>25</v>
      </c>
      <c r="P52" t="s">
        <v>28</v>
      </c>
      <c r="Q52">
        <v>356</v>
      </c>
      <c r="R52">
        <v>1</v>
      </c>
      <c r="S52">
        <v>306</v>
      </c>
      <c r="T52">
        <v>142</v>
      </c>
      <c r="U52" t="s">
        <v>148</v>
      </c>
      <c r="V52" t="s">
        <v>150</v>
      </c>
      <c r="W52" t="s">
        <v>151</v>
      </c>
      <c r="X52" t="s">
        <v>25</v>
      </c>
      <c r="Y52">
        <v>4</v>
      </c>
      <c r="AA52">
        <v>4</v>
      </c>
      <c r="AC52">
        <f t="shared" si="10"/>
        <v>4</v>
      </c>
      <c r="AD52">
        <f t="shared" si="8"/>
        <v>2011</v>
      </c>
      <c r="AE52">
        <f t="shared" si="9"/>
        <v>1</v>
      </c>
      <c r="AF52" t="str">
        <f t="shared" si="11"/>
        <v/>
      </c>
    </row>
    <row r="53" spans="1:33" x14ac:dyDescent="0.3">
      <c r="A53">
        <v>2015</v>
      </c>
      <c r="B53">
        <v>3</v>
      </c>
      <c r="C53" t="s">
        <v>24</v>
      </c>
      <c r="D53">
        <v>5</v>
      </c>
      <c r="E53">
        <v>8</v>
      </c>
      <c r="F53">
        <v>2138</v>
      </c>
      <c r="G53">
        <v>1</v>
      </c>
      <c r="I53">
        <v>547</v>
      </c>
      <c r="J53">
        <v>597</v>
      </c>
      <c r="K53">
        <v>23.5</v>
      </c>
      <c r="L53">
        <v>23</v>
      </c>
      <c r="M53">
        <v>2</v>
      </c>
      <c r="N53">
        <v>3</v>
      </c>
      <c r="O53" t="s">
        <v>25</v>
      </c>
      <c r="P53" t="s">
        <v>29</v>
      </c>
      <c r="Q53">
        <v>356</v>
      </c>
      <c r="R53">
        <v>1</v>
      </c>
      <c r="S53">
        <v>306</v>
      </c>
      <c r="T53">
        <v>20</v>
      </c>
      <c r="U53" t="s">
        <v>149</v>
      </c>
      <c r="V53" t="s">
        <v>150</v>
      </c>
      <c r="W53" t="s">
        <v>151</v>
      </c>
      <c r="X53" t="s">
        <v>25</v>
      </c>
      <c r="Y53">
        <v>14</v>
      </c>
      <c r="AA53">
        <v>14</v>
      </c>
      <c r="AC53">
        <f t="shared" si="10"/>
        <v>14</v>
      </c>
      <c r="AD53">
        <f t="shared" si="8"/>
        <v>2001</v>
      </c>
      <c r="AE53">
        <f t="shared" si="9"/>
        <v>1</v>
      </c>
      <c r="AF53" t="str">
        <f t="shared" si="11"/>
        <v/>
      </c>
    </row>
    <row r="54" spans="1:33" x14ac:dyDescent="0.3">
      <c r="A54">
        <v>2015</v>
      </c>
      <c r="B54">
        <v>4</v>
      </c>
      <c r="C54" t="s">
        <v>24</v>
      </c>
      <c r="D54">
        <v>5</v>
      </c>
      <c r="E54">
        <v>15</v>
      </c>
      <c r="F54">
        <v>2133</v>
      </c>
      <c r="G54">
        <v>1</v>
      </c>
      <c r="H54">
        <v>2.75</v>
      </c>
      <c r="I54">
        <v>390</v>
      </c>
      <c r="J54">
        <v>429</v>
      </c>
      <c r="K54">
        <v>16.89</v>
      </c>
      <c r="L54">
        <v>16</v>
      </c>
      <c r="M54">
        <v>1</v>
      </c>
      <c r="N54">
        <v>2</v>
      </c>
      <c r="O54" t="s">
        <v>25</v>
      </c>
      <c r="P54" t="s">
        <v>30</v>
      </c>
      <c r="Q54">
        <v>356</v>
      </c>
      <c r="R54">
        <v>1</v>
      </c>
      <c r="S54">
        <v>306</v>
      </c>
      <c r="T54">
        <v>142</v>
      </c>
      <c r="U54" t="s">
        <v>148</v>
      </c>
      <c r="V54" t="s">
        <v>150</v>
      </c>
      <c r="W54" t="s">
        <v>151</v>
      </c>
      <c r="X54" t="s">
        <v>25</v>
      </c>
      <c r="Y54">
        <v>4</v>
      </c>
      <c r="AA54">
        <v>4</v>
      </c>
      <c r="AC54">
        <f t="shared" si="10"/>
        <v>4</v>
      </c>
      <c r="AD54">
        <f t="shared" si="8"/>
        <v>2011</v>
      </c>
      <c r="AE54">
        <f t="shared" si="9"/>
        <v>1</v>
      </c>
      <c r="AF54" t="str">
        <f t="shared" si="11"/>
        <v/>
      </c>
    </row>
    <row r="55" spans="1:33" x14ac:dyDescent="0.3">
      <c r="A55">
        <v>2015</v>
      </c>
      <c r="B55">
        <v>6</v>
      </c>
      <c r="C55" t="s">
        <v>24</v>
      </c>
      <c r="D55">
        <v>5</v>
      </c>
      <c r="E55">
        <v>24</v>
      </c>
      <c r="F55">
        <v>65</v>
      </c>
      <c r="G55">
        <v>2</v>
      </c>
      <c r="I55">
        <v>581</v>
      </c>
      <c r="J55">
        <v>640</v>
      </c>
      <c r="K55">
        <v>25.2</v>
      </c>
      <c r="L55">
        <v>25</v>
      </c>
      <c r="M55">
        <v>2</v>
      </c>
      <c r="N55">
        <v>5</v>
      </c>
      <c r="O55" t="s">
        <v>25</v>
      </c>
      <c r="P55" t="s">
        <v>32</v>
      </c>
      <c r="Q55">
        <v>356</v>
      </c>
      <c r="R55">
        <v>1</v>
      </c>
      <c r="S55">
        <v>307</v>
      </c>
      <c r="T55">
        <v>20</v>
      </c>
      <c r="U55" t="s">
        <v>149</v>
      </c>
      <c r="V55" t="s">
        <v>150</v>
      </c>
      <c r="W55" t="s">
        <v>151</v>
      </c>
      <c r="X55" t="s">
        <v>25</v>
      </c>
      <c r="Y55">
        <v>18</v>
      </c>
      <c r="AA55">
        <v>19</v>
      </c>
      <c r="AC55">
        <v>19</v>
      </c>
      <c r="AD55">
        <f t="shared" si="8"/>
        <v>1996</v>
      </c>
      <c r="AE55">
        <f t="shared" si="9"/>
        <v>1</v>
      </c>
    </row>
    <row r="56" spans="1:33" x14ac:dyDescent="0.3">
      <c r="A56">
        <v>2015</v>
      </c>
      <c r="B56">
        <v>7</v>
      </c>
      <c r="C56" t="s">
        <v>24</v>
      </c>
      <c r="D56">
        <v>5</v>
      </c>
      <c r="E56">
        <v>24</v>
      </c>
      <c r="F56">
        <v>65</v>
      </c>
      <c r="G56">
        <v>3</v>
      </c>
      <c r="I56">
        <v>584</v>
      </c>
      <c r="J56">
        <v>652</v>
      </c>
      <c r="K56">
        <v>25.67</v>
      </c>
      <c r="L56">
        <v>25</v>
      </c>
      <c r="M56">
        <v>2</v>
      </c>
      <c r="N56">
        <v>5</v>
      </c>
      <c r="O56" t="s">
        <v>25</v>
      </c>
      <c r="P56" t="s">
        <v>33</v>
      </c>
      <c r="Q56">
        <v>356</v>
      </c>
      <c r="R56">
        <v>1</v>
      </c>
      <c r="S56">
        <v>307</v>
      </c>
      <c r="T56">
        <v>20</v>
      </c>
      <c r="U56" t="s">
        <v>149</v>
      </c>
      <c r="V56" t="s">
        <v>150</v>
      </c>
      <c r="W56" t="s">
        <v>151</v>
      </c>
      <c r="X56" t="s">
        <v>25</v>
      </c>
      <c r="Y56">
        <v>18</v>
      </c>
      <c r="AA56">
        <v>18</v>
      </c>
      <c r="AC56">
        <f t="shared" ref="AC56:AC78" si="12">IF(Y56="","",IF(AA56="","", IF(Y56=AA56, AA56, "")))</f>
        <v>18</v>
      </c>
      <c r="AD56">
        <f t="shared" si="8"/>
        <v>1997</v>
      </c>
      <c r="AE56">
        <f t="shared" si="9"/>
        <v>1</v>
      </c>
      <c r="AF56" t="str">
        <f t="shared" ref="AF56:AF78" si="13">IF(Y56="","",IF(AA56="","",IF(Y56=AA56,"",1)))</f>
        <v/>
      </c>
    </row>
    <row r="57" spans="1:33" x14ac:dyDescent="0.3">
      <c r="A57">
        <v>2015</v>
      </c>
      <c r="B57">
        <v>8</v>
      </c>
      <c r="C57" t="s">
        <v>24</v>
      </c>
      <c r="D57">
        <v>5</v>
      </c>
      <c r="E57">
        <v>24</v>
      </c>
      <c r="F57">
        <v>65</v>
      </c>
      <c r="G57">
        <v>4</v>
      </c>
      <c r="I57">
        <v>531</v>
      </c>
      <c r="J57">
        <v>580</v>
      </c>
      <c r="K57">
        <v>22.83</v>
      </c>
      <c r="L57">
        <v>22</v>
      </c>
      <c r="M57">
        <v>2</v>
      </c>
      <c r="N57">
        <v>5</v>
      </c>
      <c r="O57" t="s">
        <v>25</v>
      </c>
      <c r="P57" t="s">
        <v>34</v>
      </c>
      <c r="Q57">
        <v>356</v>
      </c>
      <c r="R57">
        <v>1</v>
      </c>
      <c r="S57">
        <v>307</v>
      </c>
      <c r="T57">
        <v>20</v>
      </c>
      <c r="U57" t="s">
        <v>149</v>
      </c>
      <c r="V57" t="s">
        <v>150</v>
      </c>
      <c r="W57" t="s">
        <v>151</v>
      </c>
      <c r="X57" t="s">
        <v>25</v>
      </c>
      <c r="Y57">
        <v>21</v>
      </c>
      <c r="AA57">
        <v>21</v>
      </c>
      <c r="AC57">
        <f t="shared" si="12"/>
        <v>21</v>
      </c>
      <c r="AD57">
        <f t="shared" si="8"/>
        <v>1994</v>
      </c>
      <c r="AE57">
        <f t="shared" si="9"/>
        <v>1</v>
      </c>
      <c r="AF57" t="str">
        <f t="shared" si="13"/>
        <v/>
      </c>
    </row>
    <row r="58" spans="1:33" x14ac:dyDescent="0.3">
      <c r="A58">
        <v>2015</v>
      </c>
      <c r="B58">
        <v>9</v>
      </c>
      <c r="C58" t="s">
        <v>24</v>
      </c>
      <c r="D58">
        <v>5</v>
      </c>
      <c r="E58">
        <v>24</v>
      </c>
      <c r="F58">
        <v>65</v>
      </c>
      <c r="G58">
        <v>5</v>
      </c>
      <c r="I58">
        <v>537</v>
      </c>
      <c r="J58">
        <v>596</v>
      </c>
      <c r="K58">
        <v>23.46</v>
      </c>
      <c r="L58">
        <v>23</v>
      </c>
      <c r="M58">
        <v>2</v>
      </c>
      <c r="N58">
        <v>4</v>
      </c>
      <c r="O58" t="s">
        <v>25</v>
      </c>
      <c r="P58" t="s">
        <v>35</v>
      </c>
      <c r="Q58">
        <v>356</v>
      </c>
      <c r="R58">
        <v>1</v>
      </c>
      <c r="S58">
        <v>307</v>
      </c>
      <c r="T58">
        <v>20</v>
      </c>
      <c r="U58" t="s">
        <v>149</v>
      </c>
      <c r="V58" t="s">
        <v>150</v>
      </c>
      <c r="W58" t="s">
        <v>151</v>
      </c>
      <c r="X58" t="s">
        <v>25</v>
      </c>
      <c r="Y58">
        <v>9</v>
      </c>
      <c r="AA58">
        <v>9</v>
      </c>
      <c r="AC58">
        <f t="shared" si="12"/>
        <v>9</v>
      </c>
      <c r="AD58">
        <f t="shared" si="8"/>
        <v>2006</v>
      </c>
      <c r="AE58">
        <f t="shared" si="9"/>
        <v>1</v>
      </c>
      <c r="AF58" t="str">
        <f t="shared" si="13"/>
        <v/>
      </c>
    </row>
    <row r="59" spans="1:33" x14ac:dyDescent="0.3">
      <c r="A59">
        <v>2015</v>
      </c>
      <c r="B59">
        <v>10</v>
      </c>
      <c r="C59" t="s">
        <v>24</v>
      </c>
      <c r="D59">
        <v>5</v>
      </c>
      <c r="E59">
        <v>24</v>
      </c>
      <c r="F59">
        <v>65</v>
      </c>
      <c r="G59">
        <v>6</v>
      </c>
      <c r="I59">
        <v>498</v>
      </c>
      <c r="J59">
        <v>556</v>
      </c>
      <c r="K59">
        <v>21.89</v>
      </c>
      <c r="L59">
        <v>21</v>
      </c>
      <c r="M59">
        <v>3</v>
      </c>
      <c r="O59" t="s">
        <v>25</v>
      </c>
      <c r="P59" t="s">
        <v>36</v>
      </c>
      <c r="Q59">
        <v>356</v>
      </c>
      <c r="R59">
        <v>1</v>
      </c>
      <c r="S59">
        <v>307</v>
      </c>
      <c r="T59">
        <v>20</v>
      </c>
      <c r="U59" t="s">
        <v>149</v>
      </c>
      <c r="V59" t="s">
        <v>150</v>
      </c>
      <c r="W59" t="s">
        <v>151</v>
      </c>
      <c r="X59" t="s">
        <v>25</v>
      </c>
      <c r="Y59">
        <v>9</v>
      </c>
      <c r="AA59">
        <v>9</v>
      </c>
      <c r="AC59">
        <f t="shared" si="12"/>
        <v>9</v>
      </c>
      <c r="AD59">
        <f t="shared" si="8"/>
        <v>2006</v>
      </c>
      <c r="AE59">
        <f t="shared" si="9"/>
        <v>1</v>
      </c>
      <c r="AF59" t="str">
        <f t="shared" si="13"/>
        <v/>
      </c>
    </row>
    <row r="60" spans="1:33" x14ac:dyDescent="0.3">
      <c r="A60">
        <v>2015</v>
      </c>
      <c r="B60">
        <v>11</v>
      </c>
      <c r="C60" t="s">
        <v>24</v>
      </c>
      <c r="D60">
        <v>5</v>
      </c>
      <c r="E60">
        <v>27</v>
      </c>
      <c r="F60">
        <v>48</v>
      </c>
      <c r="G60">
        <v>1</v>
      </c>
      <c r="I60">
        <v>408</v>
      </c>
      <c r="J60">
        <v>447</v>
      </c>
      <c r="K60">
        <v>17.600000000000001</v>
      </c>
      <c r="L60">
        <v>17</v>
      </c>
      <c r="M60">
        <v>2</v>
      </c>
      <c r="N60">
        <v>3</v>
      </c>
      <c r="O60" t="s">
        <v>25</v>
      </c>
      <c r="P60" t="s">
        <v>37</v>
      </c>
      <c r="Q60">
        <v>356</v>
      </c>
      <c r="R60">
        <v>1</v>
      </c>
      <c r="S60">
        <v>307</v>
      </c>
      <c r="T60">
        <v>20</v>
      </c>
      <c r="U60" t="s">
        <v>149</v>
      </c>
      <c r="V60" t="s">
        <v>150</v>
      </c>
      <c r="W60" t="s">
        <v>151</v>
      </c>
      <c r="X60" t="s">
        <v>25</v>
      </c>
      <c r="Y60">
        <v>4</v>
      </c>
      <c r="AA60">
        <v>4</v>
      </c>
      <c r="AC60">
        <f t="shared" si="12"/>
        <v>4</v>
      </c>
      <c r="AD60">
        <f t="shared" si="8"/>
        <v>2011</v>
      </c>
      <c r="AE60">
        <f t="shared" si="9"/>
        <v>1</v>
      </c>
      <c r="AF60" t="str">
        <f t="shared" si="13"/>
        <v/>
      </c>
    </row>
    <row r="61" spans="1:33" x14ac:dyDescent="0.3">
      <c r="A61">
        <v>2015</v>
      </c>
      <c r="B61">
        <v>12</v>
      </c>
      <c r="C61" t="s">
        <v>24</v>
      </c>
      <c r="D61">
        <v>5</v>
      </c>
      <c r="E61">
        <v>27</v>
      </c>
      <c r="F61">
        <v>48</v>
      </c>
      <c r="G61">
        <v>2</v>
      </c>
      <c r="I61">
        <v>404</v>
      </c>
      <c r="J61">
        <v>450</v>
      </c>
      <c r="K61">
        <v>17.72</v>
      </c>
      <c r="L61">
        <v>17</v>
      </c>
      <c r="M61">
        <v>2</v>
      </c>
      <c r="N61">
        <v>3</v>
      </c>
      <c r="O61" t="s">
        <v>25</v>
      </c>
      <c r="P61" t="s">
        <v>38</v>
      </c>
      <c r="Q61">
        <v>356</v>
      </c>
      <c r="R61">
        <v>1</v>
      </c>
      <c r="S61">
        <v>307</v>
      </c>
      <c r="T61">
        <v>20</v>
      </c>
      <c r="U61" t="s">
        <v>149</v>
      </c>
      <c r="V61" t="s">
        <v>150</v>
      </c>
      <c r="W61" t="s">
        <v>151</v>
      </c>
      <c r="X61" t="s">
        <v>25</v>
      </c>
      <c r="Y61">
        <v>4</v>
      </c>
      <c r="AA61">
        <v>4</v>
      </c>
      <c r="AC61">
        <f t="shared" si="12"/>
        <v>4</v>
      </c>
      <c r="AD61">
        <f t="shared" si="8"/>
        <v>2011</v>
      </c>
      <c r="AE61">
        <f t="shared" si="9"/>
        <v>1</v>
      </c>
      <c r="AF61" t="str">
        <f t="shared" si="13"/>
        <v/>
      </c>
    </row>
    <row r="62" spans="1:33" x14ac:dyDescent="0.3">
      <c r="A62">
        <v>2015</v>
      </c>
      <c r="B62">
        <v>13</v>
      </c>
      <c r="C62" t="s">
        <v>24</v>
      </c>
      <c r="D62">
        <v>5</v>
      </c>
      <c r="E62">
        <v>27</v>
      </c>
      <c r="F62">
        <v>48</v>
      </c>
      <c r="G62">
        <v>3</v>
      </c>
      <c r="I62">
        <v>540</v>
      </c>
      <c r="J62">
        <v>591</v>
      </c>
      <c r="K62">
        <v>23.27</v>
      </c>
      <c r="L62">
        <v>23</v>
      </c>
      <c r="M62">
        <v>2</v>
      </c>
      <c r="N62">
        <v>3</v>
      </c>
      <c r="O62" t="s">
        <v>25</v>
      </c>
      <c r="P62" t="s">
        <v>39</v>
      </c>
      <c r="Q62">
        <v>356</v>
      </c>
      <c r="R62">
        <v>1</v>
      </c>
      <c r="S62">
        <v>307</v>
      </c>
      <c r="T62">
        <v>20</v>
      </c>
      <c r="U62" t="s">
        <v>149</v>
      </c>
      <c r="V62" t="s">
        <v>150</v>
      </c>
      <c r="W62" t="s">
        <v>151</v>
      </c>
      <c r="X62" t="s">
        <v>25</v>
      </c>
      <c r="Y62">
        <v>14</v>
      </c>
      <c r="AA62">
        <v>14</v>
      </c>
      <c r="AC62">
        <f t="shared" si="12"/>
        <v>14</v>
      </c>
      <c r="AD62">
        <f t="shared" si="8"/>
        <v>2001</v>
      </c>
      <c r="AE62">
        <f t="shared" si="9"/>
        <v>1</v>
      </c>
      <c r="AF62" t="str">
        <f t="shared" si="13"/>
        <v/>
      </c>
    </row>
    <row r="63" spans="1:33" x14ac:dyDescent="0.3">
      <c r="A63">
        <v>2015</v>
      </c>
      <c r="B63">
        <v>14</v>
      </c>
      <c r="C63" t="s">
        <v>24</v>
      </c>
      <c r="D63">
        <v>5</v>
      </c>
      <c r="E63">
        <v>27</v>
      </c>
      <c r="F63">
        <v>48</v>
      </c>
      <c r="G63">
        <v>4</v>
      </c>
      <c r="I63">
        <v>514</v>
      </c>
      <c r="J63">
        <v>573</v>
      </c>
      <c r="K63">
        <v>22.56</v>
      </c>
      <c r="L63">
        <v>22</v>
      </c>
      <c r="M63">
        <v>1</v>
      </c>
      <c r="N63">
        <v>3</v>
      </c>
      <c r="O63" t="s">
        <v>25</v>
      </c>
      <c r="P63" t="s">
        <v>40</v>
      </c>
      <c r="Q63">
        <v>356</v>
      </c>
      <c r="R63">
        <v>1</v>
      </c>
      <c r="S63">
        <v>307</v>
      </c>
      <c r="T63">
        <v>20</v>
      </c>
      <c r="U63" t="s">
        <v>149</v>
      </c>
      <c r="V63" t="s">
        <v>150</v>
      </c>
      <c r="W63" t="s">
        <v>151</v>
      </c>
      <c r="X63" t="s">
        <v>25</v>
      </c>
      <c r="Y63">
        <v>14</v>
      </c>
      <c r="AA63">
        <v>14</v>
      </c>
      <c r="AC63">
        <f t="shared" si="12"/>
        <v>14</v>
      </c>
      <c r="AD63">
        <f t="shared" si="8"/>
        <v>2001</v>
      </c>
      <c r="AE63">
        <f t="shared" si="9"/>
        <v>1</v>
      </c>
      <c r="AF63" t="str">
        <f t="shared" si="13"/>
        <v/>
      </c>
    </row>
    <row r="64" spans="1:33" x14ac:dyDescent="0.3">
      <c r="A64">
        <v>2015</v>
      </c>
      <c r="B64">
        <v>16</v>
      </c>
      <c r="C64" t="s">
        <v>24</v>
      </c>
      <c r="D64">
        <v>5</v>
      </c>
      <c r="E64">
        <v>27</v>
      </c>
      <c r="F64">
        <v>48</v>
      </c>
      <c r="G64">
        <v>6</v>
      </c>
      <c r="I64">
        <v>447</v>
      </c>
      <c r="J64">
        <v>495</v>
      </c>
      <c r="K64">
        <v>19.489999999999998</v>
      </c>
      <c r="L64">
        <v>19</v>
      </c>
      <c r="M64">
        <v>1</v>
      </c>
      <c r="N64">
        <v>3</v>
      </c>
      <c r="O64" t="s">
        <v>25</v>
      </c>
      <c r="P64" t="s">
        <v>42</v>
      </c>
      <c r="Q64">
        <v>356</v>
      </c>
      <c r="R64">
        <v>1</v>
      </c>
      <c r="S64">
        <v>307</v>
      </c>
      <c r="T64">
        <v>20</v>
      </c>
      <c r="U64" t="s">
        <v>149</v>
      </c>
      <c r="V64" t="s">
        <v>150</v>
      </c>
      <c r="W64" t="s">
        <v>151</v>
      </c>
      <c r="X64" t="s">
        <v>25</v>
      </c>
      <c r="Y64">
        <v>4</v>
      </c>
      <c r="AA64">
        <v>4</v>
      </c>
      <c r="AC64">
        <f t="shared" si="12"/>
        <v>4</v>
      </c>
      <c r="AD64">
        <f t="shared" si="8"/>
        <v>2011</v>
      </c>
      <c r="AE64">
        <f t="shared" si="9"/>
        <v>1</v>
      </c>
      <c r="AF64" t="str">
        <f t="shared" si="13"/>
        <v/>
      </c>
    </row>
    <row r="65" spans="1:32" x14ac:dyDescent="0.3">
      <c r="A65">
        <v>2015</v>
      </c>
      <c r="B65">
        <v>18</v>
      </c>
      <c r="C65" t="s">
        <v>24</v>
      </c>
      <c r="D65">
        <v>5</v>
      </c>
      <c r="E65">
        <v>27</v>
      </c>
      <c r="F65">
        <v>48</v>
      </c>
      <c r="G65">
        <v>8</v>
      </c>
      <c r="I65">
        <v>418</v>
      </c>
      <c r="J65">
        <v>470</v>
      </c>
      <c r="K65">
        <v>18.5</v>
      </c>
      <c r="L65">
        <v>18</v>
      </c>
      <c r="M65">
        <v>2</v>
      </c>
      <c r="N65">
        <v>3</v>
      </c>
      <c r="O65" t="s">
        <v>25</v>
      </c>
      <c r="P65" t="s">
        <v>44</v>
      </c>
      <c r="Q65">
        <v>356</v>
      </c>
      <c r="R65">
        <v>1</v>
      </c>
      <c r="S65">
        <v>307</v>
      </c>
      <c r="T65">
        <v>20</v>
      </c>
      <c r="U65" t="s">
        <v>149</v>
      </c>
      <c r="V65" t="s">
        <v>150</v>
      </c>
      <c r="W65" t="s">
        <v>151</v>
      </c>
      <c r="X65" t="s">
        <v>25</v>
      </c>
      <c r="Y65">
        <v>4</v>
      </c>
      <c r="AA65">
        <v>4</v>
      </c>
      <c r="AC65">
        <f t="shared" si="12"/>
        <v>4</v>
      </c>
      <c r="AD65">
        <f t="shared" si="8"/>
        <v>2011</v>
      </c>
      <c r="AE65">
        <f t="shared" si="9"/>
        <v>1</v>
      </c>
      <c r="AF65" t="str">
        <f t="shared" si="13"/>
        <v/>
      </c>
    </row>
    <row r="66" spans="1:32" x14ac:dyDescent="0.3">
      <c r="A66">
        <v>2015</v>
      </c>
      <c r="B66">
        <v>19</v>
      </c>
      <c r="C66" t="s">
        <v>24</v>
      </c>
      <c r="D66">
        <v>5</v>
      </c>
      <c r="E66">
        <v>27</v>
      </c>
      <c r="F66">
        <v>48</v>
      </c>
      <c r="G66">
        <v>9</v>
      </c>
      <c r="I66">
        <v>409</v>
      </c>
      <c r="J66">
        <v>455</v>
      </c>
      <c r="K66">
        <v>17.91</v>
      </c>
      <c r="L66">
        <v>17</v>
      </c>
      <c r="M66">
        <v>1</v>
      </c>
      <c r="N66">
        <v>2</v>
      </c>
      <c r="O66" t="s">
        <v>25</v>
      </c>
      <c r="P66" t="s">
        <v>45</v>
      </c>
      <c r="Q66">
        <v>356</v>
      </c>
      <c r="R66">
        <v>1</v>
      </c>
      <c r="S66">
        <v>307</v>
      </c>
      <c r="T66">
        <v>20</v>
      </c>
      <c r="U66" t="s">
        <v>149</v>
      </c>
      <c r="V66" t="s">
        <v>150</v>
      </c>
      <c r="W66" t="s">
        <v>151</v>
      </c>
      <c r="X66" t="s">
        <v>25</v>
      </c>
      <c r="Y66">
        <v>4</v>
      </c>
      <c r="AA66">
        <v>4</v>
      </c>
      <c r="AC66">
        <f t="shared" si="12"/>
        <v>4</v>
      </c>
      <c r="AD66">
        <f t="shared" ref="AD66:AD97" si="14">IF(AC66="","",A66-AC66)</f>
        <v>2011</v>
      </c>
      <c r="AE66">
        <f t="shared" ref="AE66:AE97" si="15">IF(AC66="","",1)</f>
        <v>1</v>
      </c>
      <c r="AF66" t="str">
        <f t="shared" si="13"/>
        <v/>
      </c>
    </row>
    <row r="67" spans="1:32" x14ac:dyDescent="0.3">
      <c r="A67">
        <v>2015</v>
      </c>
      <c r="B67">
        <v>23</v>
      </c>
      <c r="C67" t="s">
        <v>24</v>
      </c>
      <c r="D67">
        <v>5</v>
      </c>
      <c r="E67">
        <v>31</v>
      </c>
      <c r="F67">
        <v>51</v>
      </c>
      <c r="G67">
        <v>1</v>
      </c>
      <c r="I67">
        <v>426</v>
      </c>
      <c r="J67">
        <v>469</v>
      </c>
      <c r="K67">
        <v>18.46</v>
      </c>
      <c r="L67">
        <v>18</v>
      </c>
      <c r="M67">
        <v>2</v>
      </c>
      <c r="N67">
        <v>3</v>
      </c>
      <c r="O67" t="s">
        <v>25</v>
      </c>
      <c r="P67" t="s">
        <v>49</v>
      </c>
      <c r="Q67">
        <v>356</v>
      </c>
      <c r="R67">
        <v>1</v>
      </c>
      <c r="S67">
        <v>307</v>
      </c>
      <c r="T67">
        <v>20</v>
      </c>
      <c r="U67" t="s">
        <v>149</v>
      </c>
      <c r="V67" t="s">
        <v>150</v>
      </c>
      <c r="W67" t="s">
        <v>151</v>
      </c>
      <c r="X67" t="s">
        <v>25</v>
      </c>
      <c r="Y67">
        <v>4</v>
      </c>
      <c r="AA67">
        <v>4</v>
      </c>
      <c r="AC67">
        <f t="shared" si="12"/>
        <v>4</v>
      </c>
      <c r="AD67">
        <f t="shared" si="14"/>
        <v>2011</v>
      </c>
      <c r="AE67">
        <f t="shared" si="15"/>
        <v>1</v>
      </c>
      <c r="AF67" t="str">
        <f t="shared" si="13"/>
        <v/>
      </c>
    </row>
    <row r="68" spans="1:32" x14ac:dyDescent="0.3">
      <c r="A68">
        <v>2015</v>
      </c>
      <c r="B68">
        <v>24</v>
      </c>
      <c r="C68" t="s">
        <v>24</v>
      </c>
      <c r="D68">
        <v>6</v>
      </c>
      <c r="E68">
        <v>1</v>
      </c>
      <c r="F68">
        <v>75</v>
      </c>
      <c r="G68">
        <v>1</v>
      </c>
      <c r="I68">
        <v>413</v>
      </c>
      <c r="J68">
        <v>453</v>
      </c>
      <c r="K68">
        <v>17.829999999999998</v>
      </c>
      <c r="L68">
        <v>17</v>
      </c>
      <c r="M68">
        <v>2</v>
      </c>
      <c r="N68">
        <v>3</v>
      </c>
      <c r="O68" t="s">
        <v>25</v>
      </c>
      <c r="P68" t="s">
        <v>50</v>
      </c>
      <c r="Q68">
        <v>356</v>
      </c>
      <c r="R68">
        <v>1</v>
      </c>
      <c r="S68">
        <v>307</v>
      </c>
      <c r="T68">
        <v>20</v>
      </c>
      <c r="U68" t="s">
        <v>149</v>
      </c>
      <c r="V68" t="s">
        <v>150</v>
      </c>
      <c r="W68" t="s">
        <v>151</v>
      </c>
      <c r="X68" t="s">
        <v>25</v>
      </c>
      <c r="Y68">
        <v>4</v>
      </c>
      <c r="AA68">
        <v>4</v>
      </c>
      <c r="AC68">
        <f t="shared" si="12"/>
        <v>4</v>
      </c>
      <c r="AD68">
        <f t="shared" si="14"/>
        <v>2011</v>
      </c>
      <c r="AE68">
        <f t="shared" si="15"/>
        <v>1</v>
      </c>
      <c r="AF68" t="str">
        <f t="shared" si="13"/>
        <v/>
      </c>
    </row>
    <row r="69" spans="1:32" x14ac:dyDescent="0.3">
      <c r="A69">
        <v>2015</v>
      </c>
      <c r="B69">
        <v>25</v>
      </c>
      <c r="C69" t="s">
        <v>24</v>
      </c>
      <c r="D69">
        <v>6</v>
      </c>
      <c r="E69">
        <v>1</v>
      </c>
      <c r="F69">
        <v>75</v>
      </c>
      <c r="G69">
        <v>2</v>
      </c>
      <c r="I69">
        <v>441</v>
      </c>
      <c r="J69">
        <v>477</v>
      </c>
      <c r="K69">
        <v>18.78</v>
      </c>
      <c r="L69">
        <v>18</v>
      </c>
      <c r="M69">
        <v>2</v>
      </c>
      <c r="N69">
        <v>2</v>
      </c>
      <c r="O69" t="s">
        <v>25</v>
      </c>
      <c r="P69" t="s">
        <v>51</v>
      </c>
      <c r="Q69">
        <v>356</v>
      </c>
      <c r="R69">
        <v>1</v>
      </c>
      <c r="S69">
        <v>307</v>
      </c>
      <c r="T69">
        <v>20</v>
      </c>
      <c r="U69" t="s">
        <v>149</v>
      </c>
      <c r="V69" t="s">
        <v>150</v>
      </c>
      <c r="W69" t="s">
        <v>151</v>
      </c>
      <c r="X69" t="s">
        <v>25</v>
      </c>
      <c r="Y69">
        <v>8</v>
      </c>
      <c r="AA69">
        <v>8</v>
      </c>
      <c r="AC69">
        <f t="shared" si="12"/>
        <v>8</v>
      </c>
      <c r="AD69">
        <f t="shared" si="14"/>
        <v>2007</v>
      </c>
      <c r="AE69">
        <f t="shared" si="15"/>
        <v>1</v>
      </c>
      <c r="AF69" t="str">
        <f t="shared" si="13"/>
        <v/>
      </c>
    </row>
    <row r="70" spans="1:32" x14ac:dyDescent="0.3">
      <c r="A70">
        <v>2015</v>
      </c>
      <c r="B70">
        <v>26</v>
      </c>
      <c r="C70" t="s">
        <v>24</v>
      </c>
      <c r="D70">
        <v>6</v>
      </c>
      <c r="E70">
        <v>1</v>
      </c>
      <c r="F70">
        <v>75</v>
      </c>
      <c r="G70">
        <v>3</v>
      </c>
      <c r="I70">
        <v>379</v>
      </c>
      <c r="J70">
        <v>420</v>
      </c>
      <c r="K70">
        <v>16.54</v>
      </c>
      <c r="L70">
        <v>16</v>
      </c>
      <c r="M70">
        <v>1</v>
      </c>
      <c r="N70">
        <v>3</v>
      </c>
      <c r="O70" t="s">
        <v>25</v>
      </c>
      <c r="P70" t="s">
        <v>52</v>
      </c>
      <c r="Q70">
        <v>356</v>
      </c>
      <c r="R70">
        <v>1</v>
      </c>
      <c r="S70">
        <v>307</v>
      </c>
      <c r="T70">
        <v>20</v>
      </c>
      <c r="U70" t="s">
        <v>149</v>
      </c>
      <c r="V70" t="s">
        <v>150</v>
      </c>
      <c r="W70" t="s">
        <v>151</v>
      </c>
      <c r="X70" t="s">
        <v>25</v>
      </c>
      <c r="Y70">
        <v>4</v>
      </c>
      <c r="AA70">
        <v>4</v>
      </c>
      <c r="AC70">
        <f t="shared" si="12"/>
        <v>4</v>
      </c>
      <c r="AD70">
        <f t="shared" si="14"/>
        <v>2011</v>
      </c>
      <c r="AE70">
        <f t="shared" si="15"/>
        <v>1</v>
      </c>
      <c r="AF70" t="str">
        <f t="shared" si="13"/>
        <v/>
      </c>
    </row>
    <row r="71" spans="1:32" x14ac:dyDescent="0.3">
      <c r="A71">
        <v>2015</v>
      </c>
      <c r="B71">
        <v>28</v>
      </c>
      <c r="C71" t="s">
        <v>24</v>
      </c>
      <c r="D71">
        <v>6</v>
      </c>
      <c r="E71">
        <v>7</v>
      </c>
      <c r="F71">
        <v>84</v>
      </c>
      <c r="G71">
        <v>1</v>
      </c>
      <c r="I71">
        <v>381</v>
      </c>
      <c r="J71">
        <v>432</v>
      </c>
      <c r="K71">
        <v>17.010000000000002</v>
      </c>
      <c r="L71">
        <v>17</v>
      </c>
      <c r="M71">
        <v>2</v>
      </c>
      <c r="N71">
        <v>3</v>
      </c>
      <c r="O71" t="s">
        <v>25</v>
      </c>
      <c r="P71" t="s">
        <v>54</v>
      </c>
      <c r="Q71">
        <v>356</v>
      </c>
      <c r="R71">
        <v>1</v>
      </c>
      <c r="S71">
        <v>307</v>
      </c>
      <c r="T71">
        <v>20</v>
      </c>
      <c r="U71" t="s">
        <v>149</v>
      </c>
      <c r="V71" t="s">
        <v>150</v>
      </c>
      <c r="W71" t="s">
        <v>151</v>
      </c>
      <c r="X71" t="s">
        <v>25</v>
      </c>
      <c r="Y71">
        <v>4</v>
      </c>
      <c r="AA71">
        <v>4</v>
      </c>
      <c r="AC71">
        <f t="shared" si="12"/>
        <v>4</v>
      </c>
      <c r="AD71">
        <f t="shared" si="14"/>
        <v>2011</v>
      </c>
      <c r="AE71">
        <f t="shared" si="15"/>
        <v>1</v>
      </c>
      <c r="AF71" t="str">
        <f t="shared" si="13"/>
        <v/>
      </c>
    </row>
    <row r="72" spans="1:32" x14ac:dyDescent="0.3">
      <c r="A72">
        <v>2015</v>
      </c>
      <c r="B72">
        <v>29</v>
      </c>
      <c r="C72" t="s">
        <v>24</v>
      </c>
      <c r="D72">
        <v>6</v>
      </c>
      <c r="E72">
        <v>13</v>
      </c>
      <c r="F72">
        <v>91</v>
      </c>
      <c r="G72">
        <v>1</v>
      </c>
      <c r="I72">
        <v>469</v>
      </c>
      <c r="J72">
        <v>517</v>
      </c>
      <c r="K72">
        <v>20.350000000000001</v>
      </c>
      <c r="L72">
        <v>20</v>
      </c>
      <c r="M72">
        <v>1</v>
      </c>
      <c r="N72">
        <v>3</v>
      </c>
      <c r="O72" t="s">
        <v>25</v>
      </c>
      <c r="P72" t="s">
        <v>55</v>
      </c>
      <c r="Q72">
        <v>356</v>
      </c>
      <c r="R72">
        <v>1</v>
      </c>
      <c r="S72">
        <v>307</v>
      </c>
      <c r="T72">
        <v>20</v>
      </c>
      <c r="U72" t="s">
        <v>149</v>
      </c>
      <c r="V72" t="s">
        <v>150</v>
      </c>
      <c r="W72" t="s">
        <v>151</v>
      </c>
      <c r="X72" t="s">
        <v>25</v>
      </c>
      <c r="Y72">
        <v>8</v>
      </c>
      <c r="AA72">
        <v>8</v>
      </c>
      <c r="AC72">
        <f t="shared" si="12"/>
        <v>8</v>
      </c>
      <c r="AD72">
        <f t="shared" si="14"/>
        <v>2007</v>
      </c>
      <c r="AE72">
        <f t="shared" si="15"/>
        <v>1</v>
      </c>
      <c r="AF72" t="str">
        <f t="shared" si="13"/>
        <v/>
      </c>
    </row>
    <row r="73" spans="1:32" x14ac:dyDescent="0.3">
      <c r="A73">
        <v>2015</v>
      </c>
      <c r="B73">
        <v>30</v>
      </c>
      <c r="C73" t="s">
        <v>24</v>
      </c>
      <c r="D73">
        <v>6</v>
      </c>
      <c r="E73">
        <v>13</v>
      </c>
      <c r="F73">
        <v>91</v>
      </c>
      <c r="G73">
        <v>2</v>
      </c>
      <c r="I73">
        <v>530</v>
      </c>
      <c r="J73">
        <v>583</v>
      </c>
      <c r="K73">
        <v>22.95</v>
      </c>
      <c r="L73">
        <v>22</v>
      </c>
      <c r="M73">
        <v>1</v>
      </c>
      <c r="N73">
        <v>2</v>
      </c>
      <c r="O73" t="s">
        <v>25</v>
      </c>
      <c r="P73" t="s">
        <v>56</v>
      </c>
      <c r="Q73">
        <v>356</v>
      </c>
      <c r="R73">
        <v>1</v>
      </c>
      <c r="S73">
        <v>307</v>
      </c>
      <c r="T73">
        <v>20</v>
      </c>
      <c r="U73" t="s">
        <v>149</v>
      </c>
      <c r="V73" t="s">
        <v>150</v>
      </c>
      <c r="W73" t="s">
        <v>151</v>
      </c>
      <c r="X73" t="s">
        <v>25</v>
      </c>
      <c r="Y73">
        <v>18</v>
      </c>
      <c r="AA73">
        <v>18</v>
      </c>
      <c r="AC73">
        <f t="shared" si="12"/>
        <v>18</v>
      </c>
      <c r="AD73">
        <f t="shared" si="14"/>
        <v>1997</v>
      </c>
      <c r="AE73">
        <f t="shared" si="15"/>
        <v>1</v>
      </c>
      <c r="AF73" t="str">
        <f t="shared" si="13"/>
        <v/>
      </c>
    </row>
    <row r="74" spans="1:32" x14ac:dyDescent="0.3">
      <c r="A74">
        <v>2015</v>
      </c>
      <c r="B74">
        <v>32</v>
      </c>
      <c r="C74" t="s">
        <v>24</v>
      </c>
      <c r="D74">
        <v>6</v>
      </c>
      <c r="E74">
        <v>19</v>
      </c>
      <c r="F74">
        <v>115</v>
      </c>
      <c r="G74">
        <v>1</v>
      </c>
      <c r="I74">
        <v>419</v>
      </c>
      <c r="J74">
        <v>454</v>
      </c>
      <c r="K74">
        <v>17.87</v>
      </c>
      <c r="L74">
        <v>17</v>
      </c>
      <c r="M74">
        <v>2</v>
      </c>
      <c r="N74">
        <v>3</v>
      </c>
      <c r="O74" t="s">
        <v>25</v>
      </c>
      <c r="P74" t="s">
        <v>58</v>
      </c>
      <c r="Q74">
        <v>356</v>
      </c>
      <c r="R74">
        <v>1</v>
      </c>
      <c r="S74">
        <v>307</v>
      </c>
      <c r="T74">
        <v>20</v>
      </c>
      <c r="U74" t="s">
        <v>149</v>
      </c>
      <c r="V74" t="s">
        <v>150</v>
      </c>
      <c r="W74" t="s">
        <v>151</v>
      </c>
      <c r="X74" t="s">
        <v>25</v>
      </c>
      <c r="Y74">
        <v>4</v>
      </c>
      <c r="AA74">
        <v>4</v>
      </c>
      <c r="AC74">
        <f t="shared" si="12"/>
        <v>4</v>
      </c>
      <c r="AD74">
        <f t="shared" si="14"/>
        <v>2011</v>
      </c>
      <c r="AE74">
        <f t="shared" si="15"/>
        <v>1</v>
      </c>
      <c r="AF74" t="str">
        <f t="shared" si="13"/>
        <v/>
      </c>
    </row>
    <row r="75" spans="1:32" x14ac:dyDescent="0.3">
      <c r="A75">
        <v>2015</v>
      </c>
      <c r="B75">
        <v>34</v>
      </c>
      <c r="C75" t="s">
        <v>24</v>
      </c>
      <c r="D75">
        <v>6</v>
      </c>
      <c r="E75">
        <v>20</v>
      </c>
      <c r="F75">
        <v>106</v>
      </c>
      <c r="G75">
        <v>1</v>
      </c>
      <c r="I75">
        <v>433</v>
      </c>
      <c r="J75">
        <v>470</v>
      </c>
      <c r="K75">
        <v>18.5</v>
      </c>
      <c r="L75">
        <v>18</v>
      </c>
      <c r="M75">
        <v>2</v>
      </c>
      <c r="N75">
        <v>3</v>
      </c>
      <c r="O75" t="s">
        <v>25</v>
      </c>
      <c r="P75" t="s">
        <v>60</v>
      </c>
      <c r="Q75">
        <v>356</v>
      </c>
      <c r="R75">
        <v>1</v>
      </c>
      <c r="S75">
        <v>307</v>
      </c>
      <c r="T75">
        <v>20</v>
      </c>
      <c r="U75" t="s">
        <v>149</v>
      </c>
      <c r="V75" t="s">
        <v>150</v>
      </c>
      <c r="W75" t="s">
        <v>151</v>
      </c>
      <c r="X75" t="s">
        <v>25</v>
      </c>
      <c r="Y75">
        <v>4</v>
      </c>
      <c r="AA75">
        <v>4</v>
      </c>
      <c r="AC75">
        <f t="shared" si="12"/>
        <v>4</v>
      </c>
      <c r="AD75">
        <f t="shared" si="14"/>
        <v>2011</v>
      </c>
      <c r="AE75">
        <f t="shared" si="15"/>
        <v>1</v>
      </c>
      <c r="AF75" t="str">
        <f t="shared" si="13"/>
        <v/>
      </c>
    </row>
    <row r="76" spans="1:32" x14ac:dyDescent="0.3">
      <c r="A76">
        <v>2015</v>
      </c>
      <c r="B76">
        <v>35</v>
      </c>
      <c r="C76" t="s">
        <v>24</v>
      </c>
      <c r="D76">
        <v>6</v>
      </c>
      <c r="E76">
        <v>24</v>
      </c>
      <c r="F76">
        <v>131</v>
      </c>
      <c r="G76">
        <v>1</v>
      </c>
      <c r="H76">
        <v>8.8800000000000008</v>
      </c>
      <c r="I76">
        <v>505</v>
      </c>
      <c r="J76">
        <v>553</v>
      </c>
      <c r="K76">
        <v>21.77</v>
      </c>
      <c r="L76">
        <v>21</v>
      </c>
      <c r="M76">
        <v>1</v>
      </c>
      <c r="N76">
        <v>3</v>
      </c>
      <c r="O76" t="s">
        <v>26</v>
      </c>
      <c r="P76" t="s">
        <v>61</v>
      </c>
      <c r="Q76">
        <v>356</v>
      </c>
      <c r="R76">
        <v>1</v>
      </c>
      <c r="S76">
        <v>307</v>
      </c>
      <c r="T76">
        <v>20</v>
      </c>
      <c r="U76" t="s">
        <v>149</v>
      </c>
      <c r="V76" t="s">
        <v>150</v>
      </c>
      <c r="W76" t="s">
        <v>151</v>
      </c>
      <c r="X76" t="s">
        <v>25</v>
      </c>
      <c r="Y76">
        <v>17</v>
      </c>
      <c r="AA76">
        <v>17</v>
      </c>
      <c r="AC76">
        <f t="shared" si="12"/>
        <v>17</v>
      </c>
      <c r="AD76">
        <f t="shared" si="14"/>
        <v>1998</v>
      </c>
      <c r="AE76">
        <f t="shared" si="15"/>
        <v>1</v>
      </c>
      <c r="AF76" t="str">
        <f t="shared" si="13"/>
        <v/>
      </c>
    </row>
    <row r="77" spans="1:32" x14ac:dyDescent="0.3">
      <c r="A77">
        <v>2015</v>
      </c>
      <c r="B77">
        <v>36</v>
      </c>
      <c r="C77" t="s">
        <v>24</v>
      </c>
      <c r="D77">
        <v>7</v>
      </c>
      <c r="E77">
        <v>3</v>
      </c>
      <c r="F77">
        <v>144</v>
      </c>
      <c r="G77">
        <v>1</v>
      </c>
      <c r="I77">
        <v>356</v>
      </c>
      <c r="J77">
        <v>387</v>
      </c>
      <c r="K77">
        <v>15.24</v>
      </c>
      <c r="L77">
        <v>15</v>
      </c>
      <c r="M77">
        <v>2</v>
      </c>
      <c r="N77">
        <v>2</v>
      </c>
      <c r="O77" t="s">
        <v>25</v>
      </c>
      <c r="P77" t="s">
        <v>62</v>
      </c>
      <c r="Q77">
        <v>356</v>
      </c>
      <c r="R77">
        <v>1</v>
      </c>
      <c r="S77">
        <v>307</v>
      </c>
      <c r="T77">
        <v>20</v>
      </c>
      <c r="U77" t="s">
        <v>149</v>
      </c>
      <c r="V77" t="s">
        <v>150</v>
      </c>
      <c r="W77" t="s">
        <v>151</v>
      </c>
      <c r="X77" t="s">
        <v>25</v>
      </c>
      <c r="Y77">
        <v>4</v>
      </c>
      <c r="AA77">
        <v>4</v>
      </c>
      <c r="AC77">
        <f t="shared" si="12"/>
        <v>4</v>
      </c>
      <c r="AD77">
        <f t="shared" si="14"/>
        <v>2011</v>
      </c>
      <c r="AE77">
        <f t="shared" si="15"/>
        <v>1</v>
      </c>
      <c r="AF77" t="str">
        <f t="shared" si="13"/>
        <v/>
      </c>
    </row>
    <row r="78" spans="1:32" x14ac:dyDescent="0.3">
      <c r="A78">
        <v>2015</v>
      </c>
      <c r="B78">
        <v>37</v>
      </c>
      <c r="C78" t="s">
        <v>24</v>
      </c>
      <c r="D78">
        <v>7</v>
      </c>
      <c r="E78">
        <v>3</v>
      </c>
      <c r="F78">
        <v>144</v>
      </c>
      <c r="G78">
        <v>2</v>
      </c>
      <c r="I78">
        <v>418</v>
      </c>
      <c r="J78">
        <v>461</v>
      </c>
      <c r="K78">
        <v>18.149999999999999</v>
      </c>
      <c r="L78">
        <v>18</v>
      </c>
      <c r="M78">
        <v>1</v>
      </c>
      <c r="N78">
        <v>2</v>
      </c>
      <c r="O78" t="s">
        <v>25</v>
      </c>
      <c r="P78" t="s">
        <v>63</v>
      </c>
      <c r="Q78">
        <v>356</v>
      </c>
      <c r="R78">
        <v>1</v>
      </c>
      <c r="S78">
        <v>307</v>
      </c>
      <c r="T78">
        <v>20</v>
      </c>
      <c r="U78" t="s">
        <v>149</v>
      </c>
      <c r="V78" t="s">
        <v>150</v>
      </c>
      <c r="W78" t="s">
        <v>151</v>
      </c>
      <c r="X78" t="s">
        <v>25</v>
      </c>
      <c r="Y78">
        <v>4</v>
      </c>
      <c r="AA78">
        <v>4</v>
      </c>
      <c r="AC78">
        <f t="shared" si="12"/>
        <v>4</v>
      </c>
      <c r="AD78">
        <f t="shared" si="14"/>
        <v>2011</v>
      </c>
      <c r="AE78">
        <f t="shared" si="15"/>
        <v>1</v>
      </c>
      <c r="AF78" t="str">
        <f t="shared" si="13"/>
        <v/>
      </c>
    </row>
    <row r="79" spans="1:32" x14ac:dyDescent="0.3">
      <c r="A79">
        <v>2015</v>
      </c>
      <c r="B79">
        <v>38</v>
      </c>
      <c r="C79" t="s">
        <v>24</v>
      </c>
      <c r="D79">
        <v>7</v>
      </c>
      <c r="E79">
        <v>3</v>
      </c>
      <c r="F79">
        <v>165</v>
      </c>
      <c r="G79">
        <v>1</v>
      </c>
      <c r="I79">
        <v>562</v>
      </c>
      <c r="J79">
        <v>623</v>
      </c>
      <c r="K79">
        <v>24.53</v>
      </c>
      <c r="L79">
        <v>24</v>
      </c>
      <c r="M79">
        <v>1</v>
      </c>
      <c r="N79">
        <v>3</v>
      </c>
      <c r="O79" t="s">
        <v>25</v>
      </c>
      <c r="P79" t="s">
        <v>64</v>
      </c>
      <c r="Q79">
        <v>356</v>
      </c>
      <c r="R79">
        <v>1</v>
      </c>
      <c r="S79">
        <v>307</v>
      </c>
      <c r="T79">
        <v>20</v>
      </c>
      <c r="U79" t="s">
        <v>149</v>
      </c>
      <c r="V79" t="s">
        <v>150</v>
      </c>
      <c r="W79" t="s">
        <v>151</v>
      </c>
      <c r="X79" t="s">
        <v>25</v>
      </c>
      <c r="Y79">
        <v>14</v>
      </c>
      <c r="AA79">
        <v>13</v>
      </c>
      <c r="AC79">
        <v>13</v>
      </c>
      <c r="AD79">
        <f t="shared" si="14"/>
        <v>2002</v>
      </c>
      <c r="AE79">
        <f t="shared" si="15"/>
        <v>1</v>
      </c>
    </row>
    <row r="80" spans="1:32" x14ac:dyDescent="0.3">
      <c r="A80">
        <v>2015</v>
      </c>
      <c r="B80">
        <v>39</v>
      </c>
      <c r="C80" t="s">
        <v>24</v>
      </c>
      <c r="D80">
        <v>7</v>
      </c>
      <c r="E80">
        <v>3</v>
      </c>
      <c r="F80">
        <v>165</v>
      </c>
      <c r="G80">
        <v>2</v>
      </c>
      <c r="I80">
        <v>447</v>
      </c>
      <c r="J80">
        <v>489</v>
      </c>
      <c r="K80">
        <v>19.25</v>
      </c>
      <c r="L80">
        <v>19</v>
      </c>
      <c r="M80">
        <v>1</v>
      </c>
      <c r="N80">
        <v>2</v>
      </c>
      <c r="O80" t="s">
        <v>25</v>
      </c>
      <c r="P80" t="s">
        <v>65</v>
      </c>
      <c r="Q80">
        <v>356</v>
      </c>
      <c r="R80">
        <v>1</v>
      </c>
      <c r="S80">
        <v>307</v>
      </c>
      <c r="T80">
        <v>20</v>
      </c>
      <c r="U80" t="s">
        <v>149</v>
      </c>
      <c r="V80" t="s">
        <v>150</v>
      </c>
      <c r="W80" t="s">
        <v>151</v>
      </c>
      <c r="X80" t="s">
        <v>25</v>
      </c>
      <c r="Y80">
        <v>8</v>
      </c>
      <c r="AA80">
        <v>8</v>
      </c>
      <c r="AC80">
        <f>IF(Y80="","",IF(AA80="","", IF(Y80=AA80, AA80, "")))</f>
        <v>8</v>
      </c>
      <c r="AD80">
        <f t="shared" si="14"/>
        <v>2007</v>
      </c>
      <c r="AE80">
        <f t="shared" si="15"/>
        <v>1</v>
      </c>
      <c r="AF80" t="str">
        <f>IF(Y80="","",IF(AA80="","",IF(Y80=AA80,"",1)))</f>
        <v/>
      </c>
    </row>
    <row r="81" spans="1:32" x14ac:dyDescent="0.3">
      <c r="A81">
        <v>2015</v>
      </c>
      <c r="B81">
        <v>40</v>
      </c>
      <c r="C81" t="s">
        <v>24</v>
      </c>
      <c r="D81">
        <v>7</v>
      </c>
      <c r="E81">
        <v>3</v>
      </c>
      <c r="F81">
        <v>165</v>
      </c>
      <c r="G81">
        <v>3</v>
      </c>
      <c r="I81">
        <v>378</v>
      </c>
      <c r="J81">
        <v>418</v>
      </c>
      <c r="K81">
        <v>16.46</v>
      </c>
      <c r="L81">
        <v>16</v>
      </c>
      <c r="M81">
        <v>2</v>
      </c>
      <c r="N81">
        <v>3</v>
      </c>
      <c r="O81" t="s">
        <v>25</v>
      </c>
      <c r="P81" t="s">
        <v>66</v>
      </c>
      <c r="Q81">
        <v>356</v>
      </c>
      <c r="R81">
        <v>1</v>
      </c>
      <c r="S81">
        <v>307</v>
      </c>
      <c r="T81">
        <v>20</v>
      </c>
      <c r="U81" t="s">
        <v>149</v>
      </c>
      <c r="V81" t="s">
        <v>150</v>
      </c>
      <c r="W81" t="s">
        <v>151</v>
      </c>
      <c r="X81" t="s">
        <v>25</v>
      </c>
      <c r="Y81">
        <v>6</v>
      </c>
      <c r="AA81">
        <v>6</v>
      </c>
      <c r="AC81">
        <f>IF(Y81="","",IF(AA81="","", IF(Y81=AA81, AA81, "")))</f>
        <v>6</v>
      </c>
      <c r="AD81">
        <f t="shared" si="14"/>
        <v>2009</v>
      </c>
      <c r="AE81">
        <f t="shared" si="15"/>
        <v>1</v>
      </c>
      <c r="AF81" t="str">
        <f>IF(Y81="","",IF(AA81="","",IF(Y81=AA81,"",1)))</f>
        <v/>
      </c>
    </row>
    <row r="82" spans="1:32" x14ac:dyDescent="0.3">
      <c r="A82">
        <v>2015</v>
      </c>
      <c r="B82">
        <v>41</v>
      </c>
      <c r="C82" t="s">
        <v>24</v>
      </c>
      <c r="D82">
        <v>7</v>
      </c>
      <c r="E82">
        <v>5</v>
      </c>
      <c r="F82">
        <v>145</v>
      </c>
      <c r="G82">
        <v>1</v>
      </c>
      <c r="I82">
        <v>423</v>
      </c>
      <c r="J82">
        <v>466</v>
      </c>
      <c r="K82">
        <v>18.350000000000001</v>
      </c>
      <c r="L82">
        <v>18</v>
      </c>
      <c r="M82">
        <v>2</v>
      </c>
      <c r="N82">
        <v>2</v>
      </c>
      <c r="O82" t="s">
        <v>25</v>
      </c>
      <c r="P82" t="s">
        <v>67</v>
      </c>
      <c r="Q82">
        <v>356</v>
      </c>
      <c r="R82">
        <v>1</v>
      </c>
      <c r="S82">
        <v>307</v>
      </c>
      <c r="T82">
        <v>20</v>
      </c>
      <c r="U82" t="s">
        <v>149</v>
      </c>
      <c r="V82" t="s">
        <v>150</v>
      </c>
      <c r="W82" t="s">
        <v>151</v>
      </c>
      <c r="X82" t="s">
        <v>25</v>
      </c>
      <c r="Y82">
        <v>4</v>
      </c>
      <c r="AA82">
        <v>4</v>
      </c>
      <c r="AC82">
        <f>IF(Y82="","",IF(AA82="","", IF(Y82=AA82, AA82, "")))</f>
        <v>4</v>
      </c>
      <c r="AD82">
        <f t="shared" si="14"/>
        <v>2011</v>
      </c>
      <c r="AE82">
        <f t="shared" si="15"/>
        <v>1</v>
      </c>
      <c r="AF82" t="str">
        <f>IF(Y82="","",IF(AA82="","",IF(Y82=AA82,"",1)))</f>
        <v/>
      </c>
    </row>
    <row r="83" spans="1:32" x14ac:dyDescent="0.3">
      <c r="A83">
        <v>2015</v>
      </c>
      <c r="B83">
        <v>44</v>
      </c>
      <c r="C83" t="s">
        <v>24</v>
      </c>
      <c r="D83">
        <v>7</v>
      </c>
      <c r="E83">
        <v>7</v>
      </c>
      <c r="F83">
        <v>166</v>
      </c>
      <c r="G83">
        <v>2</v>
      </c>
      <c r="I83">
        <v>431</v>
      </c>
      <c r="J83">
        <v>480</v>
      </c>
      <c r="K83">
        <v>18.899999999999999</v>
      </c>
      <c r="L83">
        <v>18</v>
      </c>
      <c r="M83">
        <v>1</v>
      </c>
      <c r="N83">
        <v>2</v>
      </c>
      <c r="O83" t="s">
        <v>25</v>
      </c>
      <c r="P83" t="s">
        <v>70</v>
      </c>
      <c r="Q83">
        <v>356</v>
      </c>
      <c r="R83">
        <v>1</v>
      </c>
      <c r="S83">
        <v>306</v>
      </c>
      <c r="T83">
        <v>20</v>
      </c>
      <c r="U83" t="s">
        <v>149</v>
      </c>
      <c r="V83" t="s">
        <v>150</v>
      </c>
      <c r="W83" t="s">
        <v>151</v>
      </c>
      <c r="X83" t="s">
        <v>25</v>
      </c>
      <c r="Y83">
        <v>4</v>
      </c>
      <c r="AA83">
        <v>4</v>
      </c>
      <c r="AC83">
        <f>IF(Y83="","",IF(AA83="","", IF(Y83=AA83, AA83, "")))</f>
        <v>4</v>
      </c>
      <c r="AD83">
        <f t="shared" si="14"/>
        <v>2011</v>
      </c>
      <c r="AE83">
        <f t="shared" si="15"/>
        <v>1</v>
      </c>
      <c r="AF83" t="str">
        <f>IF(Y83="","",IF(AA83="","",IF(Y83=AA83,"",1)))</f>
        <v/>
      </c>
    </row>
    <row r="84" spans="1:32" x14ac:dyDescent="0.3">
      <c r="A84">
        <v>2015</v>
      </c>
      <c r="B84">
        <v>45</v>
      </c>
      <c r="C84" t="s">
        <v>24</v>
      </c>
      <c r="D84">
        <v>7</v>
      </c>
      <c r="E84">
        <v>7</v>
      </c>
      <c r="F84">
        <v>166</v>
      </c>
      <c r="G84">
        <v>3</v>
      </c>
      <c r="I84">
        <v>542</v>
      </c>
      <c r="J84">
        <v>599</v>
      </c>
      <c r="K84">
        <v>23.58</v>
      </c>
      <c r="L84">
        <v>23</v>
      </c>
      <c r="M84">
        <v>1</v>
      </c>
      <c r="N84">
        <v>2</v>
      </c>
      <c r="O84" t="s">
        <v>25</v>
      </c>
      <c r="P84" t="s">
        <v>71</v>
      </c>
      <c r="Q84">
        <v>356</v>
      </c>
      <c r="R84">
        <v>1</v>
      </c>
      <c r="S84">
        <v>306</v>
      </c>
      <c r="T84">
        <v>20</v>
      </c>
      <c r="U84" t="s">
        <v>149</v>
      </c>
      <c r="V84" t="s">
        <v>150</v>
      </c>
      <c r="W84" t="s">
        <v>151</v>
      </c>
      <c r="X84" t="s">
        <v>25</v>
      </c>
      <c r="Y84">
        <v>19</v>
      </c>
      <c r="AA84">
        <v>18</v>
      </c>
      <c r="AC84">
        <v>19</v>
      </c>
      <c r="AD84">
        <f t="shared" si="14"/>
        <v>1996</v>
      </c>
      <c r="AE84">
        <f t="shared" si="15"/>
        <v>1</v>
      </c>
    </row>
    <row r="85" spans="1:32" x14ac:dyDescent="0.3">
      <c r="A85">
        <v>2015</v>
      </c>
      <c r="B85">
        <v>50</v>
      </c>
      <c r="C85" t="s">
        <v>24</v>
      </c>
      <c r="D85">
        <v>7</v>
      </c>
      <c r="E85">
        <v>8</v>
      </c>
      <c r="F85">
        <v>176</v>
      </c>
      <c r="G85">
        <v>5</v>
      </c>
      <c r="I85">
        <v>387</v>
      </c>
      <c r="J85">
        <v>425</v>
      </c>
      <c r="K85">
        <v>16.73</v>
      </c>
      <c r="L85">
        <v>16</v>
      </c>
      <c r="M85">
        <v>2</v>
      </c>
      <c r="N85">
        <v>3</v>
      </c>
      <c r="O85" t="s">
        <v>25</v>
      </c>
      <c r="P85" t="s">
        <v>76</v>
      </c>
      <c r="Q85">
        <v>356</v>
      </c>
      <c r="R85">
        <v>1</v>
      </c>
      <c r="S85">
        <v>307</v>
      </c>
      <c r="T85">
        <v>20</v>
      </c>
      <c r="U85" t="s">
        <v>149</v>
      </c>
      <c r="V85" t="s">
        <v>150</v>
      </c>
      <c r="W85" t="s">
        <v>151</v>
      </c>
      <c r="X85" t="s">
        <v>25</v>
      </c>
      <c r="Y85">
        <v>4</v>
      </c>
      <c r="AA85">
        <v>4</v>
      </c>
      <c r="AC85">
        <f>IF(Y85="","",IF(AA85="","", IF(Y85=AA85, AA85, "")))</f>
        <v>4</v>
      </c>
      <c r="AD85">
        <f t="shared" si="14"/>
        <v>2011</v>
      </c>
      <c r="AE85">
        <f t="shared" si="15"/>
        <v>1</v>
      </c>
      <c r="AF85" t="str">
        <f>IF(Y85="","",IF(AA85="","",IF(Y85=AA85,"",1)))</f>
        <v/>
      </c>
    </row>
    <row r="86" spans="1:32" x14ac:dyDescent="0.3">
      <c r="A86">
        <v>2015</v>
      </c>
      <c r="B86">
        <v>53</v>
      </c>
      <c r="C86" t="s">
        <v>24</v>
      </c>
      <c r="D86">
        <v>7</v>
      </c>
      <c r="E86">
        <v>8</v>
      </c>
      <c r="F86">
        <v>176</v>
      </c>
      <c r="G86">
        <v>8</v>
      </c>
      <c r="I86">
        <v>428</v>
      </c>
      <c r="J86">
        <v>469</v>
      </c>
      <c r="K86">
        <v>18.46</v>
      </c>
      <c r="L86">
        <v>18</v>
      </c>
      <c r="M86">
        <v>2</v>
      </c>
      <c r="N86">
        <v>3</v>
      </c>
      <c r="O86" t="s">
        <v>25</v>
      </c>
      <c r="P86" t="s">
        <v>79</v>
      </c>
      <c r="Q86">
        <v>356</v>
      </c>
      <c r="R86">
        <v>1</v>
      </c>
      <c r="S86">
        <v>307</v>
      </c>
      <c r="T86">
        <v>20</v>
      </c>
      <c r="U86" t="s">
        <v>149</v>
      </c>
      <c r="V86" t="s">
        <v>150</v>
      </c>
      <c r="W86" t="s">
        <v>151</v>
      </c>
      <c r="X86" t="s">
        <v>25</v>
      </c>
      <c r="Y86">
        <v>4</v>
      </c>
      <c r="AA86">
        <v>4</v>
      </c>
      <c r="AC86">
        <f>IF(Y86="","",IF(AA86="","", IF(Y86=AA86, AA86, "")))</f>
        <v>4</v>
      </c>
      <c r="AD86">
        <f t="shared" si="14"/>
        <v>2011</v>
      </c>
      <c r="AE86">
        <f t="shared" si="15"/>
        <v>1</v>
      </c>
      <c r="AF86" t="str">
        <f>IF(Y86="","",IF(AA86="","",IF(Y86=AA86,"",1)))</f>
        <v/>
      </c>
    </row>
    <row r="87" spans="1:32" x14ac:dyDescent="0.3">
      <c r="A87">
        <v>2015</v>
      </c>
      <c r="B87">
        <v>57</v>
      </c>
      <c r="C87" t="s">
        <v>24</v>
      </c>
      <c r="D87">
        <v>7</v>
      </c>
      <c r="E87">
        <v>30</v>
      </c>
      <c r="F87">
        <v>236</v>
      </c>
      <c r="G87">
        <v>1</v>
      </c>
      <c r="I87">
        <v>536</v>
      </c>
      <c r="J87">
        <v>592</v>
      </c>
      <c r="K87">
        <v>23.31</v>
      </c>
      <c r="L87">
        <v>23</v>
      </c>
      <c r="M87">
        <v>2</v>
      </c>
      <c r="N87">
        <v>3</v>
      </c>
      <c r="O87" t="s">
        <v>25</v>
      </c>
      <c r="P87" t="s">
        <v>83</v>
      </c>
      <c r="Q87">
        <v>356</v>
      </c>
      <c r="R87">
        <v>1</v>
      </c>
      <c r="S87">
        <v>306</v>
      </c>
      <c r="T87">
        <v>20</v>
      </c>
      <c r="U87" t="s">
        <v>149</v>
      </c>
      <c r="V87" t="s">
        <v>150</v>
      </c>
      <c r="W87" t="s">
        <v>151</v>
      </c>
      <c r="X87" t="s">
        <v>25</v>
      </c>
      <c r="Y87">
        <v>18</v>
      </c>
      <c r="AA87">
        <v>17</v>
      </c>
      <c r="AC87">
        <v>18</v>
      </c>
      <c r="AD87">
        <f t="shared" si="14"/>
        <v>1997</v>
      </c>
      <c r="AE87">
        <f t="shared" si="15"/>
        <v>1</v>
      </c>
    </row>
    <row r="88" spans="1:32" x14ac:dyDescent="0.3">
      <c r="A88">
        <v>2015</v>
      </c>
      <c r="B88">
        <v>58</v>
      </c>
      <c r="C88" t="s">
        <v>24</v>
      </c>
      <c r="D88">
        <v>7</v>
      </c>
      <c r="E88">
        <v>30</v>
      </c>
      <c r="F88">
        <v>2303</v>
      </c>
      <c r="G88">
        <v>1</v>
      </c>
      <c r="H88">
        <v>5.56</v>
      </c>
      <c r="I88">
        <v>474</v>
      </c>
      <c r="J88">
        <v>522</v>
      </c>
      <c r="K88">
        <v>20.55</v>
      </c>
      <c r="L88">
        <v>20</v>
      </c>
      <c r="M88">
        <v>1</v>
      </c>
      <c r="N88">
        <v>2</v>
      </c>
      <c r="O88" t="s">
        <v>25</v>
      </c>
      <c r="P88" t="s">
        <v>84</v>
      </c>
      <c r="Q88">
        <v>356</v>
      </c>
      <c r="R88">
        <v>1</v>
      </c>
      <c r="S88">
        <v>306</v>
      </c>
      <c r="T88">
        <v>142</v>
      </c>
      <c r="U88" t="s">
        <v>148</v>
      </c>
      <c r="V88" t="s">
        <v>150</v>
      </c>
      <c r="W88" t="s">
        <v>151</v>
      </c>
      <c r="X88" t="s">
        <v>25</v>
      </c>
      <c r="Y88">
        <v>4</v>
      </c>
      <c r="AA88">
        <v>4</v>
      </c>
      <c r="AC88">
        <f>IF(Y88="","",IF(AA88="","", IF(Y88=AA88, AA88, "")))</f>
        <v>4</v>
      </c>
      <c r="AD88">
        <f t="shared" si="14"/>
        <v>2011</v>
      </c>
      <c r="AE88">
        <f t="shared" si="15"/>
        <v>1</v>
      </c>
      <c r="AF88" t="str">
        <f>IF(Y88="","",IF(AA88="","",IF(Y88=AA88,"",1)))</f>
        <v/>
      </c>
    </row>
    <row r="89" spans="1:32" x14ac:dyDescent="0.3">
      <c r="A89">
        <v>2015</v>
      </c>
      <c r="B89">
        <v>60</v>
      </c>
      <c r="C89" t="s">
        <v>24</v>
      </c>
      <c r="D89">
        <v>8</v>
      </c>
      <c r="E89">
        <v>1</v>
      </c>
      <c r="F89">
        <v>224</v>
      </c>
      <c r="G89">
        <v>2</v>
      </c>
      <c r="I89">
        <v>423</v>
      </c>
      <c r="J89">
        <v>467</v>
      </c>
      <c r="K89">
        <v>18.39</v>
      </c>
      <c r="L89">
        <v>18</v>
      </c>
      <c r="M89">
        <v>2</v>
      </c>
      <c r="N89">
        <v>1</v>
      </c>
      <c r="O89" t="s">
        <v>25</v>
      </c>
      <c r="P89" t="s">
        <v>86</v>
      </c>
      <c r="Q89">
        <v>356</v>
      </c>
      <c r="R89">
        <v>1</v>
      </c>
      <c r="S89">
        <v>307</v>
      </c>
      <c r="T89">
        <v>20</v>
      </c>
      <c r="U89" t="s">
        <v>149</v>
      </c>
      <c r="V89" t="s">
        <v>150</v>
      </c>
      <c r="W89" t="s">
        <v>151</v>
      </c>
      <c r="X89" t="s">
        <v>25</v>
      </c>
      <c r="Y89">
        <v>4</v>
      </c>
      <c r="AA89">
        <v>4</v>
      </c>
      <c r="AC89">
        <f>IF(Y89="","",IF(AA89="","", IF(Y89=AA89, AA89, "")))</f>
        <v>4</v>
      </c>
      <c r="AD89">
        <f t="shared" si="14"/>
        <v>2011</v>
      </c>
      <c r="AE89">
        <f t="shared" si="15"/>
        <v>1</v>
      </c>
      <c r="AF89" t="str">
        <f>IF(Y89="","",IF(AA89="","",IF(Y89=AA89,"",1)))</f>
        <v/>
      </c>
    </row>
    <row r="90" spans="1:32" x14ac:dyDescent="0.3">
      <c r="A90">
        <v>2015</v>
      </c>
      <c r="B90">
        <v>61</v>
      </c>
      <c r="C90" t="s">
        <v>24</v>
      </c>
      <c r="D90">
        <v>8</v>
      </c>
      <c r="E90">
        <v>1</v>
      </c>
      <c r="F90">
        <v>224</v>
      </c>
      <c r="G90">
        <v>3</v>
      </c>
      <c r="I90">
        <v>460</v>
      </c>
      <c r="J90">
        <v>513</v>
      </c>
      <c r="K90">
        <v>20.2</v>
      </c>
      <c r="L90">
        <v>20</v>
      </c>
      <c r="M90">
        <v>1</v>
      </c>
      <c r="N90">
        <v>2</v>
      </c>
      <c r="O90" t="s">
        <v>25</v>
      </c>
      <c r="P90" t="s">
        <v>87</v>
      </c>
      <c r="Q90">
        <v>356</v>
      </c>
      <c r="R90">
        <v>1</v>
      </c>
      <c r="S90">
        <v>307</v>
      </c>
      <c r="T90">
        <v>20</v>
      </c>
      <c r="U90" t="s">
        <v>149</v>
      </c>
      <c r="V90" t="s">
        <v>150</v>
      </c>
      <c r="W90" t="s">
        <v>151</v>
      </c>
      <c r="X90" t="s">
        <v>25</v>
      </c>
      <c r="Y90">
        <v>9</v>
      </c>
      <c r="AA90">
        <v>8</v>
      </c>
      <c r="AC90">
        <v>9</v>
      </c>
      <c r="AD90">
        <f t="shared" si="14"/>
        <v>2006</v>
      </c>
      <c r="AE90">
        <f t="shared" si="15"/>
        <v>1</v>
      </c>
    </row>
    <row r="91" spans="1:32" x14ac:dyDescent="0.3">
      <c r="A91">
        <v>2015</v>
      </c>
      <c r="B91">
        <v>62</v>
      </c>
      <c r="C91" t="s">
        <v>24</v>
      </c>
      <c r="D91">
        <v>8</v>
      </c>
      <c r="E91">
        <v>1</v>
      </c>
      <c r="F91">
        <v>224</v>
      </c>
      <c r="G91">
        <v>4</v>
      </c>
      <c r="I91">
        <v>375</v>
      </c>
      <c r="J91">
        <v>420</v>
      </c>
      <c r="K91">
        <v>16.54</v>
      </c>
      <c r="L91">
        <v>16</v>
      </c>
      <c r="M91">
        <v>1</v>
      </c>
      <c r="N91">
        <v>1</v>
      </c>
      <c r="O91" t="s">
        <v>25</v>
      </c>
      <c r="P91" t="s">
        <v>88</v>
      </c>
      <c r="Q91">
        <v>356</v>
      </c>
      <c r="R91">
        <v>1</v>
      </c>
      <c r="S91">
        <v>307</v>
      </c>
      <c r="T91">
        <v>20</v>
      </c>
      <c r="U91" t="s">
        <v>149</v>
      </c>
      <c r="V91" t="s">
        <v>150</v>
      </c>
      <c r="W91" t="s">
        <v>151</v>
      </c>
      <c r="X91" t="s">
        <v>25</v>
      </c>
      <c r="Y91">
        <v>4</v>
      </c>
      <c r="AA91">
        <v>4</v>
      </c>
      <c r="AC91">
        <f>IF(Y91="","",IF(AA91="","", IF(Y91=AA91, AA91, "")))</f>
        <v>4</v>
      </c>
      <c r="AD91">
        <f t="shared" si="14"/>
        <v>2011</v>
      </c>
      <c r="AE91">
        <f t="shared" si="15"/>
        <v>1</v>
      </c>
      <c r="AF91" t="str">
        <f>IF(Y91="","",IF(AA91="","",IF(Y91=AA91,"",1)))</f>
        <v/>
      </c>
    </row>
    <row r="92" spans="1:32" x14ac:dyDescent="0.3">
      <c r="A92">
        <v>2015</v>
      </c>
      <c r="B92">
        <v>63</v>
      </c>
      <c r="C92" t="s">
        <v>24</v>
      </c>
      <c r="D92">
        <v>8</v>
      </c>
      <c r="E92">
        <v>1</v>
      </c>
      <c r="F92">
        <v>237</v>
      </c>
      <c r="G92">
        <v>1</v>
      </c>
      <c r="I92">
        <v>479</v>
      </c>
      <c r="J92">
        <v>513</v>
      </c>
      <c r="K92">
        <v>20.2</v>
      </c>
      <c r="L92">
        <v>20</v>
      </c>
      <c r="M92">
        <v>2</v>
      </c>
      <c r="N92">
        <v>2</v>
      </c>
      <c r="O92" t="s">
        <v>25</v>
      </c>
      <c r="P92" t="s">
        <v>89</v>
      </c>
      <c r="Q92">
        <v>356</v>
      </c>
      <c r="R92">
        <v>1</v>
      </c>
      <c r="S92">
        <v>307</v>
      </c>
      <c r="T92">
        <v>20</v>
      </c>
      <c r="U92" t="s">
        <v>149</v>
      </c>
      <c r="V92" t="s">
        <v>150</v>
      </c>
      <c r="W92" t="s">
        <v>151</v>
      </c>
      <c r="X92" t="s">
        <v>25</v>
      </c>
      <c r="Y92">
        <v>6</v>
      </c>
      <c r="AA92">
        <v>7</v>
      </c>
      <c r="AC92">
        <v>7</v>
      </c>
      <c r="AD92">
        <f t="shared" si="14"/>
        <v>2008</v>
      </c>
      <c r="AE92">
        <f t="shared" si="15"/>
        <v>1</v>
      </c>
    </row>
    <row r="93" spans="1:32" x14ac:dyDescent="0.3">
      <c r="A93">
        <v>2015</v>
      </c>
      <c r="B93">
        <v>69</v>
      </c>
      <c r="C93" t="s">
        <v>24</v>
      </c>
      <c r="D93">
        <v>8</v>
      </c>
      <c r="E93">
        <v>1</v>
      </c>
      <c r="F93">
        <v>237</v>
      </c>
      <c r="G93">
        <v>7</v>
      </c>
      <c r="I93">
        <v>392</v>
      </c>
      <c r="J93">
        <v>436</v>
      </c>
      <c r="K93">
        <v>17.170000000000002</v>
      </c>
      <c r="L93">
        <v>17</v>
      </c>
      <c r="M93">
        <v>2</v>
      </c>
      <c r="N93">
        <v>3</v>
      </c>
      <c r="O93" t="s">
        <v>25</v>
      </c>
      <c r="P93" t="s">
        <v>95</v>
      </c>
      <c r="Q93">
        <v>356</v>
      </c>
      <c r="R93">
        <v>1</v>
      </c>
      <c r="S93">
        <v>307</v>
      </c>
      <c r="T93">
        <v>20</v>
      </c>
      <c r="U93" t="s">
        <v>149</v>
      </c>
      <c r="V93" t="s">
        <v>150</v>
      </c>
      <c r="W93" t="s">
        <v>151</v>
      </c>
      <c r="X93" t="s">
        <v>25</v>
      </c>
      <c r="Y93">
        <v>4</v>
      </c>
      <c r="AA93">
        <v>4</v>
      </c>
      <c r="AC93">
        <f>IF(Y93="","",IF(AA93="","", IF(Y93=AA93, AA93, "")))</f>
        <v>4</v>
      </c>
      <c r="AD93">
        <f t="shared" si="14"/>
        <v>2011</v>
      </c>
      <c r="AE93">
        <f t="shared" si="15"/>
        <v>1</v>
      </c>
      <c r="AF93" t="str">
        <f>IF(Y93="","",IF(AA93="","",IF(Y93=AA93,"",1)))</f>
        <v/>
      </c>
    </row>
    <row r="94" spans="1:32" x14ac:dyDescent="0.3">
      <c r="A94">
        <v>2015</v>
      </c>
      <c r="B94">
        <v>71</v>
      </c>
      <c r="C94" t="s">
        <v>24</v>
      </c>
      <c r="D94">
        <v>8</v>
      </c>
      <c r="E94">
        <v>11</v>
      </c>
      <c r="F94">
        <v>308</v>
      </c>
      <c r="G94">
        <v>1</v>
      </c>
      <c r="I94">
        <v>515</v>
      </c>
      <c r="J94">
        <v>570</v>
      </c>
      <c r="K94">
        <v>22.44</v>
      </c>
      <c r="L94">
        <v>22</v>
      </c>
      <c r="M94">
        <v>1</v>
      </c>
      <c r="N94">
        <v>2</v>
      </c>
      <c r="O94" t="s">
        <v>25</v>
      </c>
      <c r="P94" t="s">
        <v>97</v>
      </c>
      <c r="Q94">
        <v>356</v>
      </c>
      <c r="R94">
        <v>1</v>
      </c>
      <c r="S94">
        <v>307</v>
      </c>
      <c r="T94">
        <v>20</v>
      </c>
      <c r="U94" t="s">
        <v>149</v>
      </c>
      <c r="V94" t="s">
        <v>150</v>
      </c>
      <c r="W94" t="s">
        <v>151</v>
      </c>
      <c r="X94" t="s">
        <v>25</v>
      </c>
      <c r="Y94">
        <v>12</v>
      </c>
      <c r="AA94">
        <v>12</v>
      </c>
      <c r="AC94">
        <f>IF(Y94="","",IF(AA94="","", IF(Y94=AA94, AA94, "")))</f>
        <v>12</v>
      </c>
      <c r="AD94">
        <f t="shared" si="14"/>
        <v>2003</v>
      </c>
      <c r="AE94">
        <f t="shared" si="15"/>
        <v>1</v>
      </c>
      <c r="AF94" t="str">
        <f>IF(Y94="","",IF(AA94="","",IF(Y94=AA94,"",1)))</f>
        <v/>
      </c>
    </row>
    <row r="95" spans="1:32" x14ac:dyDescent="0.3">
      <c r="A95">
        <v>2015</v>
      </c>
      <c r="B95">
        <v>72</v>
      </c>
      <c r="C95" t="s">
        <v>24</v>
      </c>
      <c r="D95">
        <v>8</v>
      </c>
      <c r="E95">
        <v>13</v>
      </c>
      <c r="F95">
        <v>254</v>
      </c>
      <c r="G95">
        <v>1</v>
      </c>
      <c r="I95">
        <v>401</v>
      </c>
      <c r="J95">
        <v>442</v>
      </c>
      <c r="K95">
        <v>17.399999999999999</v>
      </c>
      <c r="L95">
        <v>17</v>
      </c>
      <c r="M95">
        <v>2</v>
      </c>
      <c r="N95">
        <v>3</v>
      </c>
      <c r="O95" t="s">
        <v>25</v>
      </c>
      <c r="P95" t="s">
        <v>98</v>
      </c>
      <c r="Q95">
        <v>356</v>
      </c>
      <c r="R95">
        <v>1</v>
      </c>
      <c r="S95">
        <v>306</v>
      </c>
      <c r="T95">
        <v>20</v>
      </c>
      <c r="U95" t="s">
        <v>149</v>
      </c>
      <c r="V95" t="s">
        <v>150</v>
      </c>
      <c r="W95" t="s">
        <v>151</v>
      </c>
      <c r="X95" t="s">
        <v>25</v>
      </c>
      <c r="Y95">
        <v>4</v>
      </c>
      <c r="AA95">
        <v>4</v>
      </c>
      <c r="AC95">
        <f>IF(Y95="","",IF(AA95="","", IF(Y95=AA95, AA95, "")))</f>
        <v>4</v>
      </c>
      <c r="AD95">
        <f t="shared" si="14"/>
        <v>2011</v>
      </c>
      <c r="AE95">
        <f t="shared" si="15"/>
        <v>1</v>
      </c>
      <c r="AF95" t="str">
        <f>IF(Y95="","",IF(AA95="","",IF(Y95=AA95,"",1)))</f>
        <v/>
      </c>
    </row>
    <row r="96" spans="1:32" x14ac:dyDescent="0.3">
      <c r="A96">
        <v>2015</v>
      </c>
      <c r="B96">
        <v>75</v>
      </c>
      <c r="C96" t="s">
        <v>24</v>
      </c>
      <c r="D96">
        <v>8</v>
      </c>
      <c r="E96">
        <v>14</v>
      </c>
      <c r="F96">
        <v>263</v>
      </c>
      <c r="G96">
        <v>1</v>
      </c>
      <c r="I96">
        <v>536</v>
      </c>
      <c r="J96">
        <v>593</v>
      </c>
      <c r="K96">
        <v>23.35</v>
      </c>
      <c r="L96">
        <v>23</v>
      </c>
      <c r="M96">
        <v>2</v>
      </c>
      <c r="N96">
        <v>2</v>
      </c>
      <c r="O96" t="s">
        <v>25</v>
      </c>
      <c r="P96" t="s">
        <v>101</v>
      </c>
      <c r="Q96">
        <v>356</v>
      </c>
      <c r="R96">
        <v>1</v>
      </c>
      <c r="S96">
        <v>307</v>
      </c>
      <c r="T96">
        <v>20</v>
      </c>
      <c r="U96" t="s">
        <v>149</v>
      </c>
      <c r="V96" t="s">
        <v>150</v>
      </c>
      <c r="W96" t="s">
        <v>151</v>
      </c>
      <c r="X96" t="s">
        <v>25</v>
      </c>
      <c r="Y96">
        <v>18</v>
      </c>
      <c r="AA96">
        <v>17</v>
      </c>
      <c r="AC96">
        <v>18</v>
      </c>
      <c r="AD96">
        <f t="shared" si="14"/>
        <v>1997</v>
      </c>
      <c r="AE96">
        <f t="shared" si="15"/>
        <v>1</v>
      </c>
    </row>
    <row r="97" spans="1:32" x14ac:dyDescent="0.3">
      <c r="A97">
        <v>2015</v>
      </c>
      <c r="B97">
        <v>76</v>
      </c>
      <c r="C97" t="s">
        <v>24</v>
      </c>
      <c r="D97">
        <v>8</v>
      </c>
      <c r="E97">
        <v>14</v>
      </c>
      <c r="F97">
        <v>263</v>
      </c>
      <c r="G97">
        <v>2</v>
      </c>
      <c r="I97">
        <v>508</v>
      </c>
      <c r="J97">
        <v>577</v>
      </c>
      <c r="K97">
        <v>22.72</v>
      </c>
      <c r="L97">
        <v>22</v>
      </c>
      <c r="M97">
        <v>2</v>
      </c>
      <c r="N97">
        <v>3</v>
      </c>
      <c r="O97" t="s">
        <v>25</v>
      </c>
      <c r="P97" t="s">
        <v>102</v>
      </c>
      <c r="Q97">
        <v>356</v>
      </c>
      <c r="R97">
        <v>1</v>
      </c>
      <c r="S97">
        <v>307</v>
      </c>
      <c r="T97">
        <v>20</v>
      </c>
      <c r="U97" t="s">
        <v>149</v>
      </c>
      <c r="V97" t="s">
        <v>150</v>
      </c>
      <c r="W97" t="s">
        <v>151</v>
      </c>
      <c r="X97" t="s">
        <v>25</v>
      </c>
      <c r="Y97">
        <v>18</v>
      </c>
      <c r="AA97">
        <v>19</v>
      </c>
      <c r="AC97">
        <v>18</v>
      </c>
      <c r="AD97">
        <f t="shared" si="14"/>
        <v>1997</v>
      </c>
      <c r="AE97">
        <f t="shared" si="15"/>
        <v>1</v>
      </c>
    </row>
    <row r="98" spans="1:32" x14ac:dyDescent="0.3">
      <c r="A98">
        <v>2015</v>
      </c>
      <c r="B98">
        <v>77</v>
      </c>
      <c r="C98" t="s">
        <v>24</v>
      </c>
      <c r="D98">
        <v>8</v>
      </c>
      <c r="E98">
        <v>14</v>
      </c>
      <c r="F98">
        <v>309</v>
      </c>
      <c r="G98">
        <v>1</v>
      </c>
      <c r="I98">
        <v>510</v>
      </c>
      <c r="J98">
        <v>577</v>
      </c>
      <c r="K98">
        <v>22.72</v>
      </c>
      <c r="L98">
        <v>22</v>
      </c>
      <c r="M98">
        <v>2</v>
      </c>
      <c r="N98">
        <v>3</v>
      </c>
      <c r="O98" t="s">
        <v>25</v>
      </c>
      <c r="P98" t="s">
        <v>103</v>
      </c>
      <c r="Q98">
        <v>356</v>
      </c>
      <c r="R98">
        <v>1</v>
      </c>
      <c r="S98">
        <v>307</v>
      </c>
      <c r="T98">
        <v>20</v>
      </c>
      <c r="U98" t="s">
        <v>149</v>
      </c>
      <c r="V98" t="s">
        <v>150</v>
      </c>
      <c r="W98" t="s">
        <v>151</v>
      </c>
      <c r="X98" t="s">
        <v>25</v>
      </c>
      <c r="Y98">
        <v>10</v>
      </c>
      <c r="AA98">
        <v>9</v>
      </c>
      <c r="AC98">
        <v>12</v>
      </c>
      <c r="AD98">
        <f t="shared" ref="AD98:AD122" si="16">IF(AC98="","",A98-AC98)</f>
        <v>2003</v>
      </c>
      <c r="AE98">
        <f t="shared" ref="AE98:AE122" si="17">IF(AC98="","",1)</f>
        <v>1</v>
      </c>
    </row>
    <row r="99" spans="1:32" x14ac:dyDescent="0.3">
      <c r="A99">
        <v>2015</v>
      </c>
      <c r="B99">
        <v>78</v>
      </c>
      <c r="C99" t="s">
        <v>24</v>
      </c>
      <c r="D99">
        <v>8</v>
      </c>
      <c r="E99">
        <v>15</v>
      </c>
      <c r="F99">
        <v>260</v>
      </c>
      <c r="G99">
        <v>1</v>
      </c>
      <c r="I99">
        <v>565</v>
      </c>
      <c r="J99">
        <v>630</v>
      </c>
      <c r="K99">
        <v>24.8</v>
      </c>
      <c r="L99">
        <v>24</v>
      </c>
      <c r="M99">
        <v>1</v>
      </c>
      <c r="N99">
        <v>2</v>
      </c>
      <c r="O99" t="s">
        <v>25</v>
      </c>
      <c r="P99" t="s">
        <v>104</v>
      </c>
      <c r="Q99">
        <v>356</v>
      </c>
      <c r="R99">
        <v>1</v>
      </c>
      <c r="S99">
        <v>306</v>
      </c>
      <c r="T99">
        <v>20</v>
      </c>
      <c r="U99" t="s">
        <v>149</v>
      </c>
      <c r="V99" t="s">
        <v>150</v>
      </c>
      <c r="W99" t="s">
        <v>151</v>
      </c>
      <c r="X99" t="s">
        <v>25</v>
      </c>
      <c r="Y99">
        <v>18</v>
      </c>
      <c r="AA99">
        <v>18</v>
      </c>
      <c r="AC99">
        <f>IF(Y99="","",IF(AA99="","", IF(Y99=AA99, AA99, "")))</f>
        <v>18</v>
      </c>
      <c r="AD99">
        <f t="shared" si="16"/>
        <v>1997</v>
      </c>
      <c r="AE99">
        <f t="shared" si="17"/>
        <v>1</v>
      </c>
      <c r="AF99" t="str">
        <f>IF(Y99="","",IF(AA99="","",IF(Y99=AA99,"",1)))</f>
        <v/>
      </c>
    </row>
    <row r="100" spans="1:32" x14ac:dyDescent="0.3">
      <c r="A100">
        <v>2015</v>
      </c>
      <c r="B100">
        <v>80</v>
      </c>
      <c r="C100" t="s">
        <v>24</v>
      </c>
      <c r="D100">
        <v>8</v>
      </c>
      <c r="E100">
        <v>16</v>
      </c>
      <c r="F100">
        <v>273</v>
      </c>
      <c r="G100">
        <v>1</v>
      </c>
      <c r="I100">
        <v>489</v>
      </c>
      <c r="J100">
        <v>543</v>
      </c>
      <c r="K100">
        <v>21.38</v>
      </c>
      <c r="L100">
        <v>21</v>
      </c>
      <c r="M100">
        <v>2</v>
      </c>
      <c r="N100">
        <v>2</v>
      </c>
      <c r="O100" t="s">
        <v>25</v>
      </c>
      <c r="P100" t="s">
        <v>106</v>
      </c>
      <c r="Q100">
        <v>356</v>
      </c>
      <c r="R100">
        <v>1</v>
      </c>
      <c r="S100">
        <v>307</v>
      </c>
      <c r="T100">
        <v>20</v>
      </c>
      <c r="U100" t="s">
        <v>149</v>
      </c>
      <c r="V100" t="s">
        <v>150</v>
      </c>
      <c r="W100" t="s">
        <v>151</v>
      </c>
      <c r="X100" t="s">
        <v>25</v>
      </c>
      <c r="Y100">
        <v>10</v>
      </c>
      <c r="AA100">
        <v>9</v>
      </c>
      <c r="AC100">
        <v>10</v>
      </c>
      <c r="AD100">
        <f t="shared" si="16"/>
        <v>2005</v>
      </c>
      <c r="AE100">
        <f t="shared" si="17"/>
        <v>1</v>
      </c>
    </row>
    <row r="101" spans="1:32" x14ac:dyDescent="0.3">
      <c r="A101">
        <v>2015</v>
      </c>
      <c r="B101">
        <v>81</v>
      </c>
      <c r="C101" t="s">
        <v>24</v>
      </c>
      <c r="D101">
        <v>8</v>
      </c>
      <c r="E101">
        <v>16</v>
      </c>
      <c r="F101">
        <v>273</v>
      </c>
      <c r="G101">
        <v>2</v>
      </c>
      <c r="I101">
        <v>400</v>
      </c>
      <c r="J101">
        <v>438</v>
      </c>
      <c r="K101">
        <v>17.239999999999998</v>
      </c>
      <c r="L101">
        <v>17</v>
      </c>
      <c r="M101">
        <v>2</v>
      </c>
      <c r="N101">
        <v>3</v>
      </c>
      <c r="O101" t="s">
        <v>25</v>
      </c>
      <c r="P101" t="s">
        <v>107</v>
      </c>
      <c r="Q101">
        <v>356</v>
      </c>
      <c r="R101">
        <v>1</v>
      </c>
      <c r="S101">
        <v>307</v>
      </c>
      <c r="T101">
        <v>20</v>
      </c>
      <c r="U101" t="s">
        <v>149</v>
      </c>
      <c r="V101" t="s">
        <v>150</v>
      </c>
      <c r="W101" t="s">
        <v>151</v>
      </c>
      <c r="X101" t="s">
        <v>25</v>
      </c>
      <c r="Y101">
        <v>4</v>
      </c>
      <c r="AA101">
        <v>4</v>
      </c>
      <c r="AC101">
        <f>IF(Y101="","",IF(AA101="","", IF(Y101=AA101, AA101, "")))</f>
        <v>4</v>
      </c>
      <c r="AD101">
        <f t="shared" si="16"/>
        <v>2011</v>
      </c>
      <c r="AE101">
        <f t="shared" si="17"/>
        <v>1</v>
      </c>
      <c r="AF101" t="str">
        <f>IF(Y101="","",IF(AA101="","",IF(Y101=AA101,"",1)))</f>
        <v/>
      </c>
    </row>
    <row r="102" spans="1:32" x14ac:dyDescent="0.3">
      <c r="A102">
        <v>2015</v>
      </c>
      <c r="B102">
        <v>83</v>
      </c>
      <c r="C102" t="s">
        <v>24</v>
      </c>
      <c r="D102">
        <v>8</v>
      </c>
      <c r="E102">
        <v>16</v>
      </c>
      <c r="F102">
        <v>273</v>
      </c>
      <c r="G102">
        <v>4</v>
      </c>
      <c r="I102">
        <v>485</v>
      </c>
      <c r="J102">
        <v>540</v>
      </c>
      <c r="K102">
        <v>21.26</v>
      </c>
      <c r="L102">
        <v>21</v>
      </c>
      <c r="M102">
        <v>1</v>
      </c>
      <c r="N102">
        <v>2</v>
      </c>
      <c r="O102" t="s">
        <v>25</v>
      </c>
      <c r="P102" t="s">
        <v>109</v>
      </c>
      <c r="Q102">
        <v>356</v>
      </c>
      <c r="R102">
        <v>1</v>
      </c>
      <c r="S102">
        <v>307</v>
      </c>
      <c r="T102">
        <v>20</v>
      </c>
      <c r="U102" t="s">
        <v>149</v>
      </c>
      <c r="V102" t="s">
        <v>150</v>
      </c>
      <c r="W102" t="s">
        <v>151</v>
      </c>
      <c r="X102" t="s">
        <v>25</v>
      </c>
      <c r="Y102">
        <v>8</v>
      </c>
      <c r="AA102">
        <v>7</v>
      </c>
      <c r="AC102">
        <v>7</v>
      </c>
      <c r="AD102">
        <f t="shared" si="16"/>
        <v>2008</v>
      </c>
      <c r="AE102">
        <f t="shared" si="17"/>
        <v>1</v>
      </c>
    </row>
    <row r="103" spans="1:32" x14ac:dyDescent="0.3">
      <c r="A103">
        <v>2015</v>
      </c>
      <c r="B103">
        <v>85</v>
      </c>
      <c r="C103" t="s">
        <v>24</v>
      </c>
      <c r="D103">
        <v>8</v>
      </c>
      <c r="E103">
        <v>16</v>
      </c>
      <c r="F103">
        <v>273</v>
      </c>
      <c r="G103">
        <v>6</v>
      </c>
      <c r="I103">
        <v>473</v>
      </c>
      <c r="J103">
        <v>527</v>
      </c>
      <c r="K103">
        <v>20.75</v>
      </c>
      <c r="L103">
        <v>20</v>
      </c>
      <c r="M103">
        <v>1</v>
      </c>
      <c r="N103">
        <v>2</v>
      </c>
      <c r="O103" t="s">
        <v>25</v>
      </c>
      <c r="P103" t="s">
        <v>111</v>
      </c>
      <c r="Q103">
        <v>356</v>
      </c>
      <c r="R103">
        <v>1</v>
      </c>
      <c r="S103">
        <v>307</v>
      </c>
      <c r="T103">
        <v>20</v>
      </c>
      <c r="U103" t="s">
        <v>149</v>
      </c>
      <c r="V103" t="s">
        <v>150</v>
      </c>
      <c r="W103" t="s">
        <v>151</v>
      </c>
      <c r="X103" t="s">
        <v>25</v>
      </c>
      <c r="Y103">
        <v>8</v>
      </c>
      <c r="AA103">
        <v>8</v>
      </c>
      <c r="AC103">
        <f>IF(Y103="","",IF(AA103="","", IF(Y103=AA103, AA103, "")))</f>
        <v>8</v>
      </c>
      <c r="AD103">
        <f t="shared" si="16"/>
        <v>2007</v>
      </c>
      <c r="AE103">
        <f t="shared" si="17"/>
        <v>1</v>
      </c>
      <c r="AF103" t="str">
        <f>IF(Y103="","",IF(AA103="","",IF(Y103=AA103,"",1)))</f>
        <v/>
      </c>
    </row>
    <row r="104" spans="1:32" x14ac:dyDescent="0.3">
      <c r="A104">
        <v>2015</v>
      </c>
      <c r="B104">
        <v>87</v>
      </c>
      <c r="C104" t="s">
        <v>24</v>
      </c>
      <c r="D104">
        <v>8</v>
      </c>
      <c r="E104">
        <v>23</v>
      </c>
      <c r="F104">
        <v>291</v>
      </c>
      <c r="G104">
        <v>1</v>
      </c>
      <c r="H104">
        <v>10.75</v>
      </c>
      <c r="I104">
        <v>570</v>
      </c>
      <c r="J104">
        <v>632</v>
      </c>
      <c r="K104">
        <v>24.88</v>
      </c>
      <c r="L104">
        <v>24</v>
      </c>
      <c r="M104">
        <v>2</v>
      </c>
      <c r="N104">
        <v>3</v>
      </c>
      <c r="O104" t="s">
        <v>25</v>
      </c>
      <c r="P104" t="s">
        <v>113</v>
      </c>
      <c r="Q104">
        <v>356</v>
      </c>
      <c r="R104">
        <v>1</v>
      </c>
      <c r="S104">
        <v>307</v>
      </c>
      <c r="T104">
        <v>20</v>
      </c>
      <c r="U104" t="s">
        <v>149</v>
      </c>
      <c r="V104" t="s">
        <v>150</v>
      </c>
      <c r="W104" t="s">
        <v>151</v>
      </c>
      <c r="X104" t="s">
        <v>25</v>
      </c>
      <c r="Y104">
        <v>18</v>
      </c>
      <c r="AA104">
        <v>17</v>
      </c>
      <c r="AC104">
        <v>18</v>
      </c>
      <c r="AD104">
        <f t="shared" si="16"/>
        <v>1997</v>
      </c>
      <c r="AE104">
        <f t="shared" si="17"/>
        <v>1</v>
      </c>
    </row>
    <row r="105" spans="1:32" x14ac:dyDescent="0.3">
      <c r="A105">
        <v>2015</v>
      </c>
      <c r="B105">
        <v>89</v>
      </c>
      <c r="C105" t="s">
        <v>24</v>
      </c>
      <c r="D105">
        <v>8</v>
      </c>
      <c r="E105">
        <v>23</v>
      </c>
      <c r="F105">
        <v>291</v>
      </c>
      <c r="G105">
        <v>3</v>
      </c>
      <c r="H105">
        <v>7.75</v>
      </c>
      <c r="J105">
        <v>557</v>
      </c>
      <c r="K105">
        <v>21.93</v>
      </c>
      <c r="L105">
        <v>21</v>
      </c>
      <c r="M105">
        <v>2</v>
      </c>
      <c r="O105" t="s">
        <v>25</v>
      </c>
      <c r="P105" t="s">
        <v>115</v>
      </c>
      <c r="Q105">
        <v>356</v>
      </c>
      <c r="R105">
        <v>1</v>
      </c>
      <c r="S105">
        <v>307</v>
      </c>
      <c r="T105">
        <v>20</v>
      </c>
      <c r="U105" t="s">
        <v>149</v>
      </c>
      <c r="V105" t="s">
        <v>150</v>
      </c>
      <c r="W105" t="s">
        <v>151</v>
      </c>
      <c r="X105" t="s">
        <v>25</v>
      </c>
      <c r="Y105">
        <v>8</v>
      </c>
      <c r="AA105">
        <v>8</v>
      </c>
      <c r="AC105">
        <f t="shared" ref="AC105:AC112" si="18">IF(Y105="","",IF(AA105="","", IF(Y105=AA105, AA105, "")))</f>
        <v>8</v>
      </c>
      <c r="AD105">
        <f t="shared" si="16"/>
        <v>2007</v>
      </c>
      <c r="AE105">
        <f t="shared" si="17"/>
        <v>1</v>
      </c>
      <c r="AF105" t="str">
        <f t="shared" ref="AF105:AF112" si="19">IF(Y105="","",IF(AA105="","",IF(Y105=AA105,"",1)))</f>
        <v/>
      </c>
    </row>
    <row r="106" spans="1:32" x14ac:dyDescent="0.3">
      <c r="A106">
        <v>2015</v>
      </c>
      <c r="B106">
        <v>90</v>
      </c>
      <c r="C106" t="s">
        <v>24</v>
      </c>
      <c r="D106">
        <v>8</v>
      </c>
      <c r="E106">
        <v>23</v>
      </c>
      <c r="F106">
        <v>291</v>
      </c>
      <c r="G106">
        <v>4</v>
      </c>
      <c r="H106">
        <v>11</v>
      </c>
      <c r="I106">
        <v>564</v>
      </c>
      <c r="J106">
        <v>621</v>
      </c>
      <c r="K106">
        <v>24.45</v>
      </c>
      <c r="L106">
        <v>24</v>
      </c>
      <c r="M106">
        <v>1</v>
      </c>
      <c r="N106">
        <v>2</v>
      </c>
      <c r="O106" t="s">
        <v>25</v>
      </c>
      <c r="P106" t="s">
        <v>116</v>
      </c>
      <c r="Q106">
        <v>356</v>
      </c>
      <c r="R106">
        <v>6</v>
      </c>
      <c r="S106">
        <v>307</v>
      </c>
      <c r="T106">
        <v>20</v>
      </c>
      <c r="U106" t="s">
        <v>149</v>
      </c>
      <c r="V106" t="s">
        <v>150</v>
      </c>
      <c r="W106" t="s">
        <v>151</v>
      </c>
      <c r="X106" t="s">
        <v>25</v>
      </c>
      <c r="AC106" t="str">
        <f t="shared" si="18"/>
        <v/>
      </c>
      <c r="AD106" t="str">
        <f t="shared" si="16"/>
        <v/>
      </c>
      <c r="AE106" t="str">
        <f t="shared" si="17"/>
        <v/>
      </c>
      <c r="AF106" t="str">
        <f t="shared" si="19"/>
        <v/>
      </c>
    </row>
    <row r="107" spans="1:32" x14ac:dyDescent="0.3">
      <c r="A107">
        <v>2015</v>
      </c>
      <c r="B107">
        <v>91</v>
      </c>
      <c r="C107" t="s">
        <v>24</v>
      </c>
      <c r="D107">
        <v>8</v>
      </c>
      <c r="E107">
        <v>23</v>
      </c>
      <c r="F107">
        <v>312</v>
      </c>
      <c r="G107">
        <v>1</v>
      </c>
      <c r="I107">
        <v>555</v>
      </c>
      <c r="J107">
        <v>617</v>
      </c>
      <c r="K107">
        <v>24.29</v>
      </c>
      <c r="L107">
        <v>24</v>
      </c>
      <c r="M107">
        <v>1</v>
      </c>
      <c r="N107">
        <v>2</v>
      </c>
      <c r="O107" t="s">
        <v>25</v>
      </c>
      <c r="P107" t="s">
        <v>117</v>
      </c>
      <c r="Q107">
        <v>356</v>
      </c>
      <c r="R107">
        <v>1</v>
      </c>
      <c r="S107">
        <v>306</v>
      </c>
      <c r="T107">
        <v>20</v>
      </c>
      <c r="U107" t="s">
        <v>149</v>
      </c>
      <c r="V107" t="s">
        <v>150</v>
      </c>
      <c r="W107" t="s">
        <v>151</v>
      </c>
      <c r="X107" t="s">
        <v>25</v>
      </c>
      <c r="Y107">
        <v>14</v>
      </c>
      <c r="AA107">
        <v>14</v>
      </c>
      <c r="AC107">
        <f t="shared" si="18"/>
        <v>14</v>
      </c>
      <c r="AD107">
        <f t="shared" si="16"/>
        <v>2001</v>
      </c>
      <c r="AE107">
        <f t="shared" si="17"/>
        <v>1</v>
      </c>
      <c r="AF107" t="str">
        <f t="shared" si="19"/>
        <v/>
      </c>
    </row>
    <row r="108" spans="1:32" x14ac:dyDescent="0.3">
      <c r="A108">
        <v>2015</v>
      </c>
      <c r="B108">
        <v>92</v>
      </c>
      <c r="C108" t="s">
        <v>24</v>
      </c>
      <c r="D108">
        <v>8</v>
      </c>
      <c r="E108">
        <v>24</v>
      </c>
      <c r="F108">
        <v>288</v>
      </c>
      <c r="G108">
        <v>1</v>
      </c>
      <c r="I108">
        <v>387</v>
      </c>
      <c r="J108">
        <v>431</v>
      </c>
      <c r="K108">
        <v>16.97</v>
      </c>
      <c r="L108">
        <v>16</v>
      </c>
      <c r="M108">
        <v>2</v>
      </c>
      <c r="N108">
        <v>2</v>
      </c>
      <c r="O108" t="s">
        <v>25</v>
      </c>
      <c r="P108" t="s">
        <v>118</v>
      </c>
      <c r="Q108">
        <v>356</v>
      </c>
      <c r="R108">
        <v>1</v>
      </c>
      <c r="S108">
        <v>307</v>
      </c>
      <c r="T108">
        <v>20</v>
      </c>
      <c r="U108" t="s">
        <v>149</v>
      </c>
      <c r="V108" t="s">
        <v>150</v>
      </c>
      <c r="W108" t="s">
        <v>151</v>
      </c>
      <c r="X108" t="s">
        <v>25</v>
      </c>
      <c r="Y108">
        <v>4</v>
      </c>
      <c r="AA108">
        <v>4</v>
      </c>
      <c r="AC108">
        <f t="shared" si="18"/>
        <v>4</v>
      </c>
      <c r="AD108">
        <f t="shared" si="16"/>
        <v>2011</v>
      </c>
      <c r="AE108">
        <f t="shared" si="17"/>
        <v>1</v>
      </c>
      <c r="AF108" t="str">
        <f t="shared" si="19"/>
        <v/>
      </c>
    </row>
    <row r="109" spans="1:32" x14ac:dyDescent="0.3">
      <c r="A109">
        <v>2015</v>
      </c>
      <c r="B109">
        <v>94</v>
      </c>
      <c r="C109" t="s">
        <v>24</v>
      </c>
      <c r="D109">
        <v>8</v>
      </c>
      <c r="E109">
        <v>24</v>
      </c>
      <c r="F109">
        <v>288</v>
      </c>
      <c r="G109">
        <v>3</v>
      </c>
      <c r="I109">
        <v>485</v>
      </c>
      <c r="J109">
        <v>540</v>
      </c>
      <c r="K109">
        <v>21.26</v>
      </c>
      <c r="L109">
        <v>21</v>
      </c>
      <c r="M109">
        <v>2</v>
      </c>
      <c r="N109">
        <v>2</v>
      </c>
      <c r="O109" t="s">
        <v>25</v>
      </c>
      <c r="P109" t="s">
        <v>120</v>
      </c>
      <c r="Q109">
        <v>356</v>
      </c>
      <c r="R109">
        <v>1</v>
      </c>
      <c r="S109">
        <v>307</v>
      </c>
      <c r="T109">
        <v>20</v>
      </c>
      <c r="U109" t="s">
        <v>149</v>
      </c>
      <c r="V109" t="s">
        <v>150</v>
      </c>
      <c r="W109" t="s">
        <v>151</v>
      </c>
      <c r="X109" t="s">
        <v>25</v>
      </c>
      <c r="Y109">
        <v>17</v>
      </c>
      <c r="AA109">
        <v>17</v>
      </c>
      <c r="AC109">
        <f t="shared" si="18"/>
        <v>17</v>
      </c>
      <c r="AD109">
        <f t="shared" si="16"/>
        <v>1998</v>
      </c>
      <c r="AE109">
        <f t="shared" si="17"/>
        <v>1</v>
      </c>
      <c r="AF109" t="str">
        <f t="shared" si="19"/>
        <v/>
      </c>
    </row>
    <row r="110" spans="1:32" x14ac:dyDescent="0.3">
      <c r="A110">
        <v>2015</v>
      </c>
      <c r="B110">
        <v>95</v>
      </c>
      <c r="C110" t="s">
        <v>24</v>
      </c>
      <c r="D110">
        <v>8</v>
      </c>
      <c r="E110">
        <v>26</v>
      </c>
      <c r="F110">
        <v>290</v>
      </c>
      <c r="G110">
        <v>1</v>
      </c>
      <c r="H110">
        <v>4.5</v>
      </c>
      <c r="I110">
        <v>421</v>
      </c>
      <c r="J110">
        <v>465</v>
      </c>
      <c r="K110">
        <v>18.309999999999999</v>
      </c>
      <c r="L110">
        <v>18</v>
      </c>
      <c r="M110">
        <v>1</v>
      </c>
      <c r="N110">
        <v>2</v>
      </c>
      <c r="O110" t="s">
        <v>25</v>
      </c>
      <c r="P110" t="s">
        <v>121</v>
      </c>
      <c r="Q110">
        <v>356</v>
      </c>
      <c r="R110">
        <v>6</v>
      </c>
      <c r="S110">
        <v>307</v>
      </c>
      <c r="T110">
        <v>20</v>
      </c>
      <c r="U110" t="s">
        <v>149</v>
      </c>
      <c r="V110" t="s">
        <v>150</v>
      </c>
      <c r="W110" t="s">
        <v>151</v>
      </c>
      <c r="X110" t="s">
        <v>25</v>
      </c>
      <c r="AC110" t="str">
        <f t="shared" si="18"/>
        <v/>
      </c>
      <c r="AD110" t="str">
        <f t="shared" si="16"/>
        <v/>
      </c>
      <c r="AE110" t="str">
        <f t="shared" si="17"/>
        <v/>
      </c>
      <c r="AF110" t="str">
        <f t="shared" si="19"/>
        <v/>
      </c>
    </row>
    <row r="111" spans="1:32" x14ac:dyDescent="0.3">
      <c r="A111">
        <v>2015</v>
      </c>
      <c r="B111">
        <v>96</v>
      </c>
      <c r="C111" t="s">
        <v>24</v>
      </c>
      <c r="D111">
        <v>8</v>
      </c>
      <c r="E111">
        <v>26</v>
      </c>
      <c r="F111">
        <v>290</v>
      </c>
      <c r="G111">
        <v>2</v>
      </c>
      <c r="H111">
        <v>4.0999999999999996</v>
      </c>
      <c r="I111">
        <v>435</v>
      </c>
      <c r="J111">
        <v>476</v>
      </c>
      <c r="K111">
        <v>18.739999999999998</v>
      </c>
      <c r="L111">
        <v>18</v>
      </c>
      <c r="M111">
        <v>2</v>
      </c>
      <c r="N111">
        <v>2</v>
      </c>
      <c r="O111" t="s">
        <v>25</v>
      </c>
      <c r="P111" t="s">
        <v>122</v>
      </c>
      <c r="Q111">
        <v>356</v>
      </c>
      <c r="R111">
        <v>1</v>
      </c>
      <c r="S111">
        <v>307</v>
      </c>
      <c r="T111">
        <v>20</v>
      </c>
      <c r="U111" t="s">
        <v>149</v>
      </c>
      <c r="V111" t="s">
        <v>150</v>
      </c>
      <c r="W111" t="s">
        <v>151</v>
      </c>
      <c r="X111" t="s">
        <v>25</v>
      </c>
      <c r="Y111">
        <v>4</v>
      </c>
      <c r="AA111">
        <v>4</v>
      </c>
      <c r="AC111">
        <f t="shared" si="18"/>
        <v>4</v>
      </c>
      <c r="AD111">
        <f t="shared" si="16"/>
        <v>2011</v>
      </c>
      <c r="AE111">
        <f t="shared" si="17"/>
        <v>1</v>
      </c>
      <c r="AF111" t="str">
        <f t="shared" si="19"/>
        <v/>
      </c>
    </row>
    <row r="112" spans="1:32" x14ac:dyDescent="0.3">
      <c r="A112">
        <v>2015</v>
      </c>
      <c r="B112">
        <v>98</v>
      </c>
      <c r="C112" t="s">
        <v>24</v>
      </c>
      <c r="D112">
        <v>9</v>
      </c>
      <c r="E112">
        <v>12</v>
      </c>
      <c r="F112">
        <v>293</v>
      </c>
      <c r="G112">
        <v>1</v>
      </c>
      <c r="I112">
        <v>484</v>
      </c>
      <c r="J112">
        <v>540</v>
      </c>
      <c r="K112">
        <v>21.26</v>
      </c>
      <c r="L112">
        <v>21</v>
      </c>
      <c r="M112">
        <v>1</v>
      </c>
      <c r="N112">
        <v>2</v>
      </c>
      <c r="O112" t="s">
        <v>25</v>
      </c>
      <c r="P112" t="s">
        <v>124</v>
      </c>
      <c r="Q112">
        <v>356</v>
      </c>
      <c r="R112">
        <v>1</v>
      </c>
      <c r="S112">
        <v>305</v>
      </c>
      <c r="T112">
        <v>20</v>
      </c>
      <c r="U112" t="s">
        <v>149</v>
      </c>
      <c r="V112" t="s">
        <v>150</v>
      </c>
      <c r="W112" t="s">
        <v>151</v>
      </c>
      <c r="X112" t="s">
        <v>25</v>
      </c>
      <c r="Y112">
        <v>9</v>
      </c>
      <c r="AA112">
        <v>9</v>
      </c>
      <c r="AC112">
        <f t="shared" si="18"/>
        <v>9</v>
      </c>
      <c r="AD112">
        <f t="shared" si="16"/>
        <v>2006</v>
      </c>
      <c r="AE112">
        <f t="shared" si="17"/>
        <v>1</v>
      </c>
      <c r="AF112" t="str">
        <f t="shared" si="19"/>
        <v/>
      </c>
    </row>
    <row r="113" spans="1:32" x14ac:dyDescent="0.3">
      <c r="A113">
        <v>2015</v>
      </c>
      <c r="B113">
        <v>99</v>
      </c>
      <c r="C113" t="s">
        <v>24</v>
      </c>
      <c r="D113">
        <v>9</v>
      </c>
      <c r="E113">
        <v>12</v>
      </c>
      <c r="F113">
        <v>293</v>
      </c>
      <c r="G113">
        <v>2</v>
      </c>
      <c r="I113">
        <v>482</v>
      </c>
      <c r="J113">
        <v>538</v>
      </c>
      <c r="K113">
        <v>21.18</v>
      </c>
      <c r="L113">
        <v>21</v>
      </c>
      <c r="M113">
        <v>1</v>
      </c>
      <c r="N113">
        <v>3</v>
      </c>
      <c r="O113" t="s">
        <v>25</v>
      </c>
      <c r="P113" t="s">
        <v>125</v>
      </c>
      <c r="Q113">
        <v>356</v>
      </c>
      <c r="R113">
        <v>1</v>
      </c>
      <c r="S113">
        <v>305</v>
      </c>
      <c r="T113">
        <v>20</v>
      </c>
      <c r="U113" t="s">
        <v>149</v>
      </c>
      <c r="V113" t="s">
        <v>150</v>
      </c>
      <c r="W113" t="s">
        <v>151</v>
      </c>
      <c r="X113" t="s">
        <v>25</v>
      </c>
      <c r="Y113">
        <v>11</v>
      </c>
      <c r="AA113">
        <v>9</v>
      </c>
      <c r="AC113">
        <v>10</v>
      </c>
      <c r="AD113">
        <f t="shared" si="16"/>
        <v>2005</v>
      </c>
      <c r="AE113">
        <f t="shared" si="17"/>
        <v>1</v>
      </c>
    </row>
    <row r="114" spans="1:32" x14ac:dyDescent="0.3">
      <c r="A114">
        <v>2015</v>
      </c>
      <c r="B114">
        <v>100</v>
      </c>
      <c r="C114" t="s">
        <v>24</v>
      </c>
      <c r="D114">
        <v>9</v>
      </c>
      <c r="E114">
        <v>12</v>
      </c>
      <c r="F114">
        <v>293</v>
      </c>
      <c r="G114">
        <v>3</v>
      </c>
      <c r="I114">
        <v>441</v>
      </c>
      <c r="J114">
        <v>488</v>
      </c>
      <c r="K114">
        <v>19.21</v>
      </c>
      <c r="L114">
        <v>19</v>
      </c>
      <c r="M114">
        <v>1</v>
      </c>
      <c r="N114">
        <v>3</v>
      </c>
      <c r="O114" t="s">
        <v>25</v>
      </c>
      <c r="P114" t="s">
        <v>126</v>
      </c>
      <c r="Q114">
        <v>356</v>
      </c>
      <c r="R114">
        <v>1</v>
      </c>
      <c r="S114">
        <v>305</v>
      </c>
      <c r="T114">
        <v>20</v>
      </c>
      <c r="U114" t="s">
        <v>149</v>
      </c>
      <c r="V114" t="s">
        <v>150</v>
      </c>
      <c r="W114" t="s">
        <v>151</v>
      </c>
      <c r="X114" t="s">
        <v>25</v>
      </c>
      <c r="Y114">
        <v>4</v>
      </c>
      <c r="AA114">
        <v>4</v>
      </c>
      <c r="AC114">
        <f>IF(Y114="","",IF(AA114="","", IF(Y114=AA114, AA114, "")))</f>
        <v>4</v>
      </c>
      <c r="AD114">
        <f t="shared" si="16"/>
        <v>2011</v>
      </c>
      <c r="AE114">
        <f t="shared" si="17"/>
        <v>1</v>
      </c>
      <c r="AF114" t="str">
        <f>IF(Y114="","",IF(AA114="","",IF(Y114=AA114,"",1)))</f>
        <v/>
      </c>
    </row>
    <row r="115" spans="1:32" x14ac:dyDescent="0.3">
      <c r="A115">
        <v>2015</v>
      </c>
      <c r="B115">
        <v>104</v>
      </c>
      <c r="C115" t="s">
        <v>24</v>
      </c>
      <c r="D115">
        <v>9</v>
      </c>
      <c r="E115">
        <v>13</v>
      </c>
      <c r="F115">
        <v>301</v>
      </c>
      <c r="G115">
        <v>3</v>
      </c>
      <c r="I115">
        <v>497</v>
      </c>
      <c r="J115">
        <v>545</v>
      </c>
      <c r="K115">
        <v>21.46</v>
      </c>
      <c r="L115">
        <v>21</v>
      </c>
      <c r="M115">
        <v>2</v>
      </c>
      <c r="N115">
        <v>2</v>
      </c>
      <c r="O115" t="s">
        <v>25</v>
      </c>
      <c r="P115" t="s">
        <v>130</v>
      </c>
      <c r="Q115">
        <v>356</v>
      </c>
      <c r="R115">
        <v>1</v>
      </c>
      <c r="S115">
        <v>307</v>
      </c>
      <c r="T115">
        <v>20</v>
      </c>
      <c r="U115" t="s">
        <v>149</v>
      </c>
      <c r="V115" t="s">
        <v>150</v>
      </c>
      <c r="W115" t="s">
        <v>151</v>
      </c>
      <c r="X115" t="s">
        <v>25</v>
      </c>
      <c r="Y115">
        <v>14</v>
      </c>
      <c r="AA115">
        <v>14</v>
      </c>
      <c r="AC115">
        <f>IF(Y115="","",IF(AA115="","", IF(Y115=AA115, AA115, "")))</f>
        <v>14</v>
      </c>
      <c r="AD115">
        <f t="shared" si="16"/>
        <v>2001</v>
      </c>
      <c r="AE115">
        <f t="shared" si="17"/>
        <v>1</v>
      </c>
      <c r="AF115" t="str">
        <f>IF(Y115="","",IF(AA115="","",IF(Y115=AA115,"",1)))</f>
        <v/>
      </c>
    </row>
    <row r="116" spans="1:32" x14ac:dyDescent="0.3">
      <c r="A116">
        <v>2015</v>
      </c>
      <c r="B116">
        <v>105</v>
      </c>
      <c r="C116" t="s">
        <v>24</v>
      </c>
      <c r="D116">
        <v>9</v>
      </c>
      <c r="E116">
        <v>13</v>
      </c>
      <c r="F116">
        <v>301</v>
      </c>
      <c r="G116">
        <v>4</v>
      </c>
      <c r="I116">
        <v>565</v>
      </c>
      <c r="J116">
        <v>596</v>
      </c>
      <c r="K116">
        <v>23.46</v>
      </c>
      <c r="L116">
        <v>23</v>
      </c>
      <c r="M116">
        <v>2</v>
      </c>
      <c r="N116">
        <v>3</v>
      </c>
      <c r="O116" t="s">
        <v>25</v>
      </c>
      <c r="P116" t="s">
        <v>131</v>
      </c>
      <c r="Q116">
        <v>356</v>
      </c>
      <c r="R116">
        <v>1</v>
      </c>
      <c r="S116">
        <v>307</v>
      </c>
      <c r="T116">
        <v>20</v>
      </c>
      <c r="U116" t="s">
        <v>149</v>
      </c>
      <c r="V116" t="s">
        <v>150</v>
      </c>
      <c r="W116" t="s">
        <v>151</v>
      </c>
      <c r="X116" t="s">
        <v>25</v>
      </c>
      <c r="Y116">
        <v>31</v>
      </c>
      <c r="AA116">
        <v>33</v>
      </c>
      <c r="AC116">
        <v>32</v>
      </c>
      <c r="AD116">
        <f t="shared" si="16"/>
        <v>1983</v>
      </c>
      <c r="AE116">
        <f t="shared" si="17"/>
        <v>1</v>
      </c>
    </row>
    <row r="117" spans="1:32" x14ac:dyDescent="0.3">
      <c r="A117">
        <v>2015</v>
      </c>
      <c r="B117">
        <v>106</v>
      </c>
      <c r="C117" t="s">
        <v>24</v>
      </c>
      <c r="D117">
        <v>9</v>
      </c>
      <c r="E117">
        <v>13</v>
      </c>
      <c r="F117">
        <v>301</v>
      </c>
      <c r="G117">
        <v>5</v>
      </c>
      <c r="I117">
        <v>587</v>
      </c>
      <c r="J117">
        <v>639</v>
      </c>
      <c r="K117">
        <v>25.16</v>
      </c>
      <c r="L117">
        <v>25</v>
      </c>
      <c r="M117">
        <v>2</v>
      </c>
      <c r="N117">
        <v>3</v>
      </c>
      <c r="O117" t="s">
        <v>25</v>
      </c>
      <c r="P117" t="s">
        <v>132</v>
      </c>
      <c r="Q117">
        <v>356</v>
      </c>
      <c r="R117">
        <v>1</v>
      </c>
      <c r="S117">
        <v>307</v>
      </c>
      <c r="T117">
        <v>20</v>
      </c>
      <c r="U117" t="s">
        <v>149</v>
      </c>
      <c r="V117" t="s">
        <v>150</v>
      </c>
      <c r="W117" t="s">
        <v>151</v>
      </c>
      <c r="X117" t="s">
        <v>25</v>
      </c>
      <c r="Y117">
        <v>21</v>
      </c>
      <c r="AA117">
        <v>21</v>
      </c>
      <c r="AC117">
        <f>IF(Y117="","",IF(AA117="","", IF(Y117=AA117, AA117, "")))</f>
        <v>21</v>
      </c>
      <c r="AD117">
        <f t="shared" si="16"/>
        <v>1994</v>
      </c>
      <c r="AE117">
        <f t="shared" si="17"/>
        <v>1</v>
      </c>
      <c r="AF117" t="str">
        <f>IF(Y117="","",IF(AA117="","",IF(Y117=AA117,"",1)))</f>
        <v/>
      </c>
    </row>
    <row r="118" spans="1:32" x14ac:dyDescent="0.3">
      <c r="A118">
        <v>2015</v>
      </c>
      <c r="B118">
        <v>109</v>
      </c>
      <c r="C118" t="s">
        <v>24</v>
      </c>
      <c r="D118">
        <v>9</v>
      </c>
      <c r="E118">
        <v>17</v>
      </c>
      <c r="F118">
        <v>300</v>
      </c>
      <c r="G118">
        <v>2</v>
      </c>
      <c r="H118">
        <v>10.6</v>
      </c>
      <c r="I118">
        <v>520</v>
      </c>
      <c r="J118">
        <v>580</v>
      </c>
      <c r="K118">
        <v>22.83</v>
      </c>
      <c r="L118">
        <v>22</v>
      </c>
      <c r="M118">
        <v>1</v>
      </c>
      <c r="N118">
        <v>4</v>
      </c>
      <c r="O118" t="s">
        <v>25</v>
      </c>
      <c r="P118" t="s">
        <v>135</v>
      </c>
      <c r="Q118">
        <v>356</v>
      </c>
      <c r="R118">
        <v>1</v>
      </c>
      <c r="S118">
        <v>307</v>
      </c>
      <c r="T118">
        <v>20</v>
      </c>
      <c r="U118" t="s">
        <v>149</v>
      </c>
      <c r="V118" t="s">
        <v>150</v>
      </c>
      <c r="W118" t="s">
        <v>151</v>
      </c>
      <c r="X118" t="s">
        <v>25</v>
      </c>
      <c r="Y118">
        <v>9</v>
      </c>
      <c r="AA118">
        <v>9</v>
      </c>
      <c r="AC118">
        <f>IF(Y118="","",IF(AA118="","", IF(Y118=AA118, AA118, "")))</f>
        <v>9</v>
      </c>
      <c r="AD118">
        <f t="shared" si="16"/>
        <v>2006</v>
      </c>
      <c r="AE118">
        <f t="shared" si="17"/>
        <v>1</v>
      </c>
      <c r="AF118" t="str">
        <f>IF(Y118="","",IF(AA118="","",IF(Y118=AA118,"",1)))</f>
        <v/>
      </c>
    </row>
    <row r="119" spans="1:32" x14ac:dyDescent="0.3">
      <c r="A119">
        <v>2015</v>
      </c>
      <c r="B119">
        <v>113</v>
      </c>
      <c r="C119" t="s">
        <v>24</v>
      </c>
      <c r="D119">
        <v>9</v>
      </c>
      <c r="E119">
        <v>24</v>
      </c>
      <c r="F119">
        <v>2484</v>
      </c>
      <c r="G119">
        <v>1</v>
      </c>
      <c r="H119">
        <v>6.24</v>
      </c>
      <c r="I119">
        <v>473</v>
      </c>
      <c r="J119">
        <v>524</v>
      </c>
      <c r="K119">
        <v>20.63</v>
      </c>
      <c r="L119">
        <v>20</v>
      </c>
      <c r="M119">
        <v>1</v>
      </c>
      <c r="N119">
        <v>3</v>
      </c>
      <c r="O119" t="s">
        <v>25</v>
      </c>
      <c r="P119" t="s">
        <v>139</v>
      </c>
      <c r="Q119">
        <v>356</v>
      </c>
      <c r="R119">
        <v>1</v>
      </c>
      <c r="S119">
        <v>306</v>
      </c>
      <c r="T119">
        <v>142</v>
      </c>
      <c r="U119" t="s">
        <v>148</v>
      </c>
      <c r="V119" t="s">
        <v>150</v>
      </c>
      <c r="W119" t="s">
        <v>151</v>
      </c>
      <c r="X119" t="s">
        <v>25</v>
      </c>
      <c r="Y119">
        <v>4</v>
      </c>
      <c r="AA119">
        <v>4</v>
      </c>
      <c r="AC119">
        <f>IF(Y119="","",IF(AA119="","", IF(Y119=AA119, AA119, "")))</f>
        <v>4</v>
      </c>
      <c r="AD119">
        <f t="shared" si="16"/>
        <v>2011</v>
      </c>
      <c r="AE119">
        <f t="shared" si="17"/>
        <v>1</v>
      </c>
      <c r="AF119" t="str">
        <f>IF(Y119="","",IF(AA119="","",IF(Y119=AA119,"",1)))</f>
        <v/>
      </c>
    </row>
    <row r="120" spans="1:32" x14ac:dyDescent="0.3">
      <c r="A120">
        <v>2015</v>
      </c>
      <c r="B120">
        <v>115</v>
      </c>
      <c r="C120" t="s">
        <v>24</v>
      </c>
      <c r="D120">
        <v>9</v>
      </c>
      <c r="E120">
        <v>29</v>
      </c>
      <c r="F120">
        <v>2510</v>
      </c>
      <c r="G120">
        <v>1</v>
      </c>
      <c r="H120">
        <v>8.5500000000000007</v>
      </c>
      <c r="I120">
        <v>525</v>
      </c>
      <c r="J120">
        <v>583</v>
      </c>
      <c r="K120">
        <v>22.95</v>
      </c>
      <c r="L120">
        <v>22</v>
      </c>
      <c r="M120">
        <v>2</v>
      </c>
      <c r="N120">
        <v>2</v>
      </c>
      <c r="O120" t="s">
        <v>25</v>
      </c>
      <c r="P120" t="s">
        <v>141</v>
      </c>
      <c r="Q120">
        <v>356</v>
      </c>
      <c r="R120">
        <v>1</v>
      </c>
      <c r="S120">
        <v>308</v>
      </c>
      <c r="T120">
        <v>100</v>
      </c>
      <c r="U120" t="s">
        <v>148</v>
      </c>
      <c r="V120" t="s">
        <v>150</v>
      </c>
      <c r="W120" t="s">
        <v>151</v>
      </c>
      <c r="X120" t="s">
        <v>25</v>
      </c>
      <c r="Y120">
        <v>8</v>
      </c>
      <c r="AA120">
        <v>7</v>
      </c>
      <c r="AC120">
        <v>8</v>
      </c>
      <c r="AD120">
        <f t="shared" si="16"/>
        <v>2007</v>
      </c>
      <c r="AE120">
        <f t="shared" si="17"/>
        <v>1</v>
      </c>
    </row>
    <row r="121" spans="1:32" x14ac:dyDescent="0.3">
      <c r="A121">
        <v>2015</v>
      </c>
      <c r="B121">
        <v>116</v>
      </c>
      <c r="C121" t="s">
        <v>24</v>
      </c>
      <c r="D121">
        <v>9</v>
      </c>
      <c r="E121">
        <v>29</v>
      </c>
      <c r="F121">
        <v>2511</v>
      </c>
      <c r="G121">
        <v>1</v>
      </c>
      <c r="H121">
        <v>3.52</v>
      </c>
      <c r="I121">
        <v>396</v>
      </c>
      <c r="J121">
        <v>441</v>
      </c>
      <c r="K121">
        <v>17.36</v>
      </c>
      <c r="L121">
        <v>17</v>
      </c>
      <c r="M121">
        <v>1</v>
      </c>
      <c r="N121">
        <v>2</v>
      </c>
      <c r="O121" t="s">
        <v>25</v>
      </c>
      <c r="P121" t="s">
        <v>142</v>
      </c>
      <c r="Q121">
        <v>356</v>
      </c>
      <c r="R121">
        <v>1</v>
      </c>
      <c r="S121">
        <v>306</v>
      </c>
      <c r="T121">
        <v>142</v>
      </c>
      <c r="U121" t="s">
        <v>148</v>
      </c>
      <c r="V121" t="s">
        <v>150</v>
      </c>
      <c r="W121" t="s">
        <v>151</v>
      </c>
      <c r="X121" t="s">
        <v>25</v>
      </c>
      <c r="Y121">
        <v>4</v>
      </c>
      <c r="AA121">
        <v>4</v>
      </c>
      <c r="AC121">
        <f>IF(Y121="","",IF(AA121="","", IF(Y121=AA121, AA121, "")))</f>
        <v>4</v>
      </c>
      <c r="AD121">
        <f t="shared" si="16"/>
        <v>2011</v>
      </c>
      <c r="AE121">
        <f t="shared" si="17"/>
        <v>1</v>
      </c>
      <c r="AF121" t="str">
        <f>IF(Y121="","",IF(AA121="","",IF(Y121=AA121,"",1)))</f>
        <v/>
      </c>
    </row>
    <row r="122" spans="1:32" x14ac:dyDescent="0.3">
      <c r="A122">
        <v>2015</v>
      </c>
      <c r="B122">
        <v>119</v>
      </c>
      <c r="C122" t="s">
        <v>24</v>
      </c>
      <c r="D122">
        <v>10</v>
      </c>
      <c r="E122">
        <v>11</v>
      </c>
      <c r="F122">
        <v>336</v>
      </c>
      <c r="G122">
        <v>1</v>
      </c>
      <c r="I122">
        <v>410</v>
      </c>
      <c r="J122">
        <v>453</v>
      </c>
      <c r="K122">
        <v>17.829999999999998</v>
      </c>
      <c r="L122">
        <v>17</v>
      </c>
      <c r="M122">
        <v>2</v>
      </c>
      <c r="N122">
        <v>2</v>
      </c>
      <c r="O122" t="s">
        <v>25</v>
      </c>
      <c r="P122" t="s">
        <v>145</v>
      </c>
      <c r="Q122">
        <v>356</v>
      </c>
      <c r="R122">
        <v>1</v>
      </c>
      <c r="S122">
        <v>306</v>
      </c>
      <c r="T122">
        <v>20</v>
      </c>
      <c r="U122" t="s">
        <v>149</v>
      </c>
      <c r="V122" t="s">
        <v>150</v>
      </c>
      <c r="W122" t="s">
        <v>151</v>
      </c>
      <c r="X122" t="s">
        <v>25</v>
      </c>
      <c r="Y122">
        <v>4</v>
      </c>
      <c r="AA122">
        <v>4</v>
      </c>
      <c r="AC122">
        <f>IF(Y122="","",IF(AA122="","", IF(Y122=AA122, AA122, "")))</f>
        <v>4</v>
      </c>
      <c r="AD122">
        <f t="shared" si="16"/>
        <v>2011</v>
      </c>
      <c r="AE122">
        <f t="shared" si="17"/>
        <v>1</v>
      </c>
      <c r="AF122" t="str">
        <f>IF(Y122="","",IF(AA122="","",IF(Y122=AA122,"",1)))</f>
        <v/>
      </c>
    </row>
  </sheetData>
  <sortState ref="A2:AG122">
    <sortCondition ref="AG2:AG122"/>
    <sortCondition ref="B2:B1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F3" sqref="F3"/>
    </sheetView>
  </sheetViews>
  <sheetFormatPr defaultColWidth="9.109375" defaultRowHeight="14.4" x14ac:dyDescent="0.3"/>
  <cols>
    <col min="1" max="16384" width="9.109375" style="4"/>
  </cols>
  <sheetData>
    <row r="1" spans="1:8" ht="21.6" thickBot="1" x14ac:dyDescent="0.45">
      <c r="A1" s="1"/>
      <c r="B1" s="2"/>
      <c r="C1" s="3" t="s">
        <v>152</v>
      </c>
      <c r="D1" s="2"/>
      <c r="E1" s="2"/>
      <c r="F1" s="1"/>
      <c r="G1" s="2"/>
      <c r="H1" s="2"/>
    </row>
    <row r="2" spans="1:8" ht="15" thickBot="1" x14ac:dyDescent="0.35">
      <c r="A2" s="5"/>
      <c r="B2" s="6" t="s">
        <v>153</v>
      </c>
      <c r="C2" s="7" t="s">
        <v>24</v>
      </c>
      <c r="D2" s="8"/>
      <c r="E2" s="9" t="s">
        <v>154</v>
      </c>
      <c r="F2" s="10" t="s">
        <v>174</v>
      </c>
      <c r="G2" s="11"/>
      <c r="H2" s="12"/>
    </row>
    <row r="3" spans="1:8" ht="15" thickBot="1" x14ac:dyDescent="0.35">
      <c r="A3" s="5"/>
      <c r="B3" s="6" t="s">
        <v>155</v>
      </c>
      <c r="C3" s="7" t="s">
        <v>163</v>
      </c>
      <c r="D3" s="11"/>
      <c r="E3" s="6" t="s">
        <v>156</v>
      </c>
      <c r="F3" s="13" t="s">
        <v>173</v>
      </c>
      <c r="G3" s="14"/>
      <c r="H3" s="12"/>
    </row>
    <row r="4" spans="1:8" ht="15" thickBot="1" x14ac:dyDescent="0.35">
      <c r="A4" s="5"/>
      <c r="B4" s="6" t="s">
        <v>157</v>
      </c>
      <c r="C4" s="7"/>
      <c r="D4" s="11"/>
      <c r="E4" s="5"/>
      <c r="F4" s="9"/>
      <c r="G4" s="15"/>
      <c r="H4" s="12"/>
    </row>
    <row r="5" spans="1:8" ht="12" customHeight="1" x14ac:dyDescent="0.3">
      <c r="A5" s="9"/>
      <c r="B5" s="16"/>
      <c r="C5" s="17"/>
      <c r="D5" s="17"/>
      <c r="E5" s="12"/>
      <c r="F5" s="9"/>
      <c r="G5" s="17"/>
      <c r="H5" s="12"/>
    </row>
    <row r="6" spans="1:8" s="20" customFormat="1" ht="11.7" customHeight="1" x14ac:dyDescent="0.3">
      <c r="A6" s="18"/>
      <c r="B6" s="19" t="s">
        <v>158</v>
      </c>
      <c r="C6" s="19" t="s">
        <v>159</v>
      </c>
      <c r="D6" s="19" t="s">
        <v>160</v>
      </c>
      <c r="E6" s="35" t="s">
        <v>161</v>
      </c>
      <c r="F6" s="35"/>
      <c r="G6" s="35"/>
      <c r="H6" s="35"/>
    </row>
    <row r="7" spans="1:8" s="20" customFormat="1" ht="11.7" customHeight="1" x14ac:dyDescent="0.3">
      <c r="A7" s="21"/>
      <c r="B7" s="22">
        <f>'all data'!B2</f>
        <v>1</v>
      </c>
      <c r="C7" s="22">
        <f>'all data'!D2</f>
        <v>5</v>
      </c>
      <c r="D7" s="23"/>
      <c r="E7" s="24"/>
      <c r="F7" s="25"/>
      <c r="G7" s="25"/>
      <c r="H7" s="26"/>
    </row>
    <row r="8" spans="1:8" s="20" customFormat="1" ht="11.7" customHeight="1" x14ac:dyDescent="0.3">
      <c r="A8" s="21"/>
      <c r="B8" s="22">
        <f>'all data'!B3</f>
        <v>5</v>
      </c>
      <c r="C8" s="22">
        <f>'all data'!D3</f>
        <v>5</v>
      </c>
      <c r="D8" s="23"/>
      <c r="E8" s="24"/>
      <c r="F8" s="25"/>
      <c r="G8" s="25"/>
      <c r="H8" s="26"/>
    </row>
    <row r="9" spans="1:8" s="20" customFormat="1" ht="11.7" customHeight="1" x14ac:dyDescent="0.3">
      <c r="A9" s="21"/>
      <c r="B9" s="22">
        <f>'all data'!B4</f>
        <v>15</v>
      </c>
      <c r="C9" s="22">
        <f>'all data'!D4</f>
        <v>5</v>
      </c>
      <c r="D9" s="23"/>
      <c r="E9" s="24"/>
      <c r="F9" s="25"/>
      <c r="G9" s="25"/>
      <c r="H9" s="26"/>
    </row>
    <row r="10" spans="1:8" s="20" customFormat="1" ht="11.7" customHeight="1" x14ac:dyDescent="0.3">
      <c r="A10" s="21"/>
      <c r="B10" s="22">
        <f>'all data'!B5</f>
        <v>17</v>
      </c>
      <c r="C10" s="22">
        <f>'all data'!D5</f>
        <v>5</v>
      </c>
      <c r="D10" s="23"/>
      <c r="E10" s="24"/>
      <c r="F10" s="25"/>
      <c r="G10" s="25"/>
      <c r="H10" s="26"/>
    </row>
    <row r="11" spans="1:8" s="20" customFormat="1" ht="11.7" customHeight="1" x14ac:dyDescent="0.3">
      <c r="A11" s="21"/>
      <c r="B11" s="22">
        <f>'all data'!B6</f>
        <v>20</v>
      </c>
      <c r="C11" s="22">
        <f>'all data'!D6</f>
        <v>5</v>
      </c>
      <c r="D11" s="23"/>
      <c r="E11" s="24"/>
      <c r="F11" s="25"/>
      <c r="G11" s="25"/>
      <c r="H11" s="26"/>
    </row>
    <row r="12" spans="1:8" s="20" customFormat="1" ht="11.7" customHeight="1" x14ac:dyDescent="0.3">
      <c r="A12" s="21"/>
      <c r="B12" s="22">
        <f>'all data'!B7</f>
        <v>21</v>
      </c>
      <c r="C12" s="22">
        <f>'all data'!D7</f>
        <v>5</v>
      </c>
      <c r="D12" s="23"/>
      <c r="E12" s="24"/>
      <c r="F12" s="25"/>
      <c r="G12" s="25"/>
      <c r="H12" s="26"/>
    </row>
    <row r="13" spans="1:8" s="20" customFormat="1" ht="11.7" customHeight="1" x14ac:dyDescent="0.3">
      <c r="A13" s="21"/>
      <c r="B13" s="22">
        <f>'all data'!B8</f>
        <v>22</v>
      </c>
      <c r="C13" s="22">
        <f>'all data'!D8</f>
        <v>5</v>
      </c>
      <c r="D13" s="23"/>
      <c r="E13" s="24"/>
      <c r="F13" s="25"/>
      <c r="G13" s="25"/>
      <c r="H13" s="26"/>
    </row>
    <row r="14" spans="1:8" s="20" customFormat="1" ht="11.7" customHeight="1" x14ac:dyDescent="0.3">
      <c r="A14" s="21"/>
      <c r="B14" s="22">
        <f>'all data'!B9</f>
        <v>27</v>
      </c>
      <c r="C14" s="22">
        <f>'all data'!D9</f>
        <v>6</v>
      </c>
      <c r="D14" s="23"/>
      <c r="E14" s="24"/>
      <c r="F14" s="25"/>
      <c r="G14" s="25"/>
      <c r="H14" s="26"/>
    </row>
    <row r="15" spans="1:8" s="20" customFormat="1" ht="11.7" customHeight="1" x14ac:dyDescent="0.3">
      <c r="A15" s="21"/>
      <c r="B15" s="22">
        <f>'all data'!B10</f>
        <v>31</v>
      </c>
      <c r="C15" s="22">
        <f>'all data'!D10</f>
        <v>6</v>
      </c>
      <c r="D15" s="23"/>
      <c r="E15" s="24"/>
      <c r="F15" s="25"/>
      <c r="G15" s="25"/>
      <c r="H15" s="26"/>
    </row>
    <row r="16" spans="1:8" s="20" customFormat="1" ht="11.7" customHeight="1" x14ac:dyDescent="0.3">
      <c r="A16" s="21"/>
      <c r="B16" s="22">
        <f>'all data'!B11</f>
        <v>33</v>
      </c>
      <c r="C16" s="22">
        <f>'all data'!D11</f>
        <v>6</v>
      </c>
      <c r="D16" s="23"/>
      <c r="E16" s="24"/>
      <c r="F16" s="25"/>
      <c r="G16" s="25"/>
      <c r="H16" s="26"/>
    </row>
    <row r="17" spans="1:8" s="20" customFormat="1" ht="11.7" customHeight="1" x14ac:dyDescent="0.3">
      <c r="A17" s="21"/>
      <c r="B17" s="22">
        <f>'all data'!B12</f>
        <v>42</v>
      </c>
      <c r="C17" s="22">
        <f>'all data'!D12</f>
        <v>7</v>
      </c>
      <c r="D17" s="23"/>
      <c r="E17" s="24"/>
      <c r="F17" s="25"/>
      <c r="G17" s="25"/>
      <c r="H17" s="26"/>
    </row>
    <row r="18" spans="1:8" s="20" customFormat="1" ht="11.7" customHeight="1" x14ac:dyDescent="0.3">
      <c r="A18" s="21"/>
      <c r="B18" s="22">
        <f>'all data'!B13</f>
        <v>43</v>
      </c>
      <c r="C18" s="22">
        <f>'all data'!D13</f>
        <v>7</v>
      </c>
      <c r="D18" s="23"/>
      <c r="E18" s="24"/>
      <c r="F18" s="25"/>
      <c r="G18" s="25"/>
      <c r="H18" s="26"/>
    </row>
    <row r="19" spans="1:8" s="20" customFormat="1" ht="11.7" customHeight="1" x14ac:dyDescent="0.3">
      <c r="A19" s="21"/>
      <c r="B19" s="22">
        <f>'all data'!B14</f>
        <v>46</v>
      </c>
      <c r="C19" s="22">
        <f>'all data'!D14</f>
        <v>7</v>
      </c>
      <c r="D19" s="23"/>
      <c r="E19" s="24"/>
      <c r="F19" s="25"/>
      <c r="G19" s="25"/>
      <c r="H19" s="26"/>
    </row>
    <row r="20" spans="1:8" s="20" customFormat="1" ht="11.7" customHeight="1" x14ac:dyDescent="0.3">
      <c r="A20" s="21"/>
      <c r="B20" s="22">
        <f>'all data'!B15</f>
        <v>47</v>
      </c>
      <c r="C20" s="22">
        <f>'all data'!D15</f>
        <v>7</v>
      </c>
      <c r="D20" s="23"/>
      <c r="E20" s="24"/>
      <c r="F20" s="25"/>
      <c r="G20" s="25"/>
      <c r="H20" s="26"/>
    </row>
    <row r="21" spans="1:8" s="20" customFormat="1" ht="11.7" customHeight="1" x14ac:dyDescent="0.3">
      <c r="A21" s="21"/>
      <c r="B21" s="22">
        <f>'all data'!B16</f>
        <v>48</v>
      </c>
      <c r="C21" s="22">
        <f>'all data'!D16</f>
        <v>7</v>
      </c>
      <c r="D21" s="23"/>
      <c r="E21" s="24"/>
      <c r="F21" s="25"/>
      <c r="G21" s="25"/>
      <c r="H21" s="26"/>
    </row>
    <row r="22" spans="1:8" s="20" customFormat="1" ht="11.7" customHeight="1" x14ac:dyDescent="0.3">
      <c r="A22" s="21"/>
      <c r="B22" s="22">
        <f>'all data'!B17</f>
        <v>49</v>
      </c>
      <c r="C22" s="22">
        <f>'all data'!D17</f>
        <v>7</v>
      </c>
      <c r="D22" s="23"/>
      <c r="E22" s="24"/>
      <c r="F22" s="25"/>
      <c r="G22" s="25"/>
      <c r="H22" s="26"/>
    </row>
    <row r="23" spans="1:8" s="20" customFormat="1" ht="11.7" customHeight="1" x14ac:dyDescent="0.3">
      <c r="A23" s="21"/>
      <c r="B23" s="22">
        <f>'all data'!B18</f>
        <v>51</v>
      </c>
      <c r="C23" s="22">
        <f>'all data'!D18</f>
        <v>7</v>
      </c>
      <c r="D23" s="23"/>
      <c r="E23" s="24"/>
      <c r="F23" s="25"/>
      <c r="G23" s="25"/>
      <c r="H23" s="26"/>
    </row>
    <row r="24" spans="1:8" s="20" customFormat="1" ht="11.7" customHeight="1" x14ac:dyDescent="0.3">
      <c r="A24" s="21"/>
      <c r="B24" s="22">
        <f>'all data'!B19</f>
        <v>52</v>
      </c>
      <c r="C24" s="22">
        <f>'all data'!D19</f>
        <v>7</v>
      </c>
      <c r="D24" s="23"/>
      <c r="E24" s="24"/>
      <c r="F24" s="25"/>
      <c r="G24" s="25"/>
      <c r="H24" s="26"/>
    </row>
    <row r="25" spans="1:8" s="20" customFormat="1" ht="11.7" customHeight="1" x14ac:dyDescent="0.3">
      <c r="A25" s="21"/>
      <c r="B25" s="22">
        <f>'all data'!B20</f>
        <v>54</v>
      </c>
      <c r="C25" s="22">
        <f>'all data'!D20</f>
        <v>7</v>
      </c>
      <c r="D25" s="23"/>
      <c r="E25" s="24"/>
      <c r="F25" s="25"/>
      <c r="G25" s="25"/>
      <c r="H25" s="26"/>
    </row>
    <row r="26" spans="1:8" s="20" customFormat="1" ht="11.7" customHeight="1" x14ac:dyDescent="0.3">
      <c r="A26" s="21"/>
      <c r="B26" s="22">
        <f>'all data'!B21</f>
        <v>55</v>
      </c>
      <c r="C26" s="22">
        <f>'all data'!D21</f>
        <v>7</v>
      </c>
      <c r="D26" s="23"/>
      <c r="E26" s="24"/>
      <c r="F26" s="25"/>
      <c r="G26" s="25"/>
      <c r="H26" s="26"/>
    </row>
    <row r="27" spans="1:8" s="20" customFormat="1" ht="11.7" customHeight="1" x14ac:dyDescent="0.3">
      <c r="A27" s="21"/>
      <c r="B27" s="22">
        <f>'all data'!B22</f>
        <v>56</v>
      </c>
      <c r="C27" s="22">
        <f>'all data'!D22</f>
        <v>7</v>
      </c>
      <c r="D27" s="23"/>
      <c r="E27" s="24"/>
      <c r="F27" s="25"/>
      <c r="G27" s="25"/>
      <c r="H27" s="26"/>
    </row>
    <row r="28" spans="1:8" s="20" customFormat="1" ht="11.7" customHeight="1" x14ac:dyDescent="0.3">
      <c r="A28" s="21"/>
      <c r="B28" s="22">
        <f>'all data'!B23</f>
        <v>59</v>
      </c>
      <c r="C28" s="22">
        <f>'all data'!D23</f>
        <v>8</v>
      </c>
      <c r="D28" s="23"/>
      <c r="E28" s="24"/>
      <c r="F28" s="25"/>
      <c r="G28" s="25"/>
      <c r="H28" s="26"/>
    </row>
    <row r="29" spans="1:8" s="20" customFormat="1" ht="11.7" customHeight="1" x14ac:dyDescent="0.3">
      <c r="A29" s="21"/>
      <c r="B29" s="22">
        <f>'all data'!B24</f>
        <v>64</v>
      </c>
      <c r="C29" s="22">
        <f>'all data'!D24</f>
        <v>8</v>
      </c>
      <c r="D29" s="23"/>
      <c r="E29" s="24"/>
      <c r="F29" s="25"/>
      <c r="G29" s="25"/>
      <c r="H29" s="26"/>
    </row>
    <row r="30" spans="1:8" s="20" customFormat="1" ht="11.7" customHeight="1" x14ac:dyDescent="0.3">
      <c r="A30" s="21"/>
      <c r="B30" s="22">
        <f>'all data'!B25</f>
        <v>65</v>
      </c>
      <c r="C30" s="22">
        <f>'all data'!D25</f>
        <v>8</v>
      </c>
      <c r="D30" s="23"/>
      <c r="E30" s="24"/>
      <c r="F30" s="25"/>
      <c r="G30" s="25"/>
      <c r="H30" s="26"/>
    </row>
    <row r="31" spans="1:8" s="20" customFormat="1" ht="11.7" customHeight="1" x14ac:dyDescent="0.3">
      <c r="A31" s="21"/>
      <c r="B31" s="22">
        <f>'all data'!B26</f>
        <v>66</v>
      </c>
      <c r="C31" s="22">
        <f>'all data'!D26</f>
        <v>8</v>
      </c>
      <c r="D31" s="23"/>
      <c r="E31" s="24"/>
      <c r="F31" s="25"/>
      <c r="G31" s="25"/>
      <c r="H31" s="26"/>
    </row>
    <row r="32" spans="1:8" s="20" customFormat="1" ht="11.7" customHeight="1" x14ac:dyDescent="0.3">
      <c r="A32" s="21"/>
      <c r="B32" s="22">
        <f>'all data'!B27</f>
        <v>67</v>
      </c>
      <c r="C32" s="22">
        <f>'all data'!D27</f>
        <v>8</v>
      </c>
      <c r="D32" s="23"/>
      <c r="E32" s="24"/>
      <c r="F32" s="25"/>
      <c r="G32" s="25"/>
      <c r="H32" s="26"/>
    </row>
    <row r="33" spans="1:8" s="20" customFormat="1" ht="11.7" customHeight="1" x14ac:dyDescent="0.3">
      <c r="A33" s="21"/>
      <c r="B33" s="22">
        <f>'all data'!B28</f>
        <v>68</v>
      </c>
      <c r="C33" s="22">
        <f>'all data'!D28</f>
        <v>8</v>
      </c>
      <c r="D33" s="23"/>
      <c r="E33" s="24"/>
      <c r="F33" s="25"/>
      <c r="G33" s="25"/>
      <c r="H33" s="26"/>
    </row>
    <row r="34" spans="1:8" s="20" customFormat="1" ht="11.7" customHeight="1" x14ac:dyDescent="0.3">
      <c r="A34" s="21"/>
      <c r="B34" s="22">
        <f>'all data'!B29</f>
        <v>70</v>
      </c>
      <c r="C34" s="22">
        <f>'all data'!D29</f>
        <v>8</v>
      </c>
      <c r="D34" s="23"/>
      <c r="E34" s="24"/>
      <c r="F34" s="25"/>
      <c r="G34" s="25"/>
      <c r="H34" s="26"/>
    </row>
    <row r="35" spans="1:8" s="20" customFormat="1" ht="11.7" customHeight="1" x14ac:dyDescent="0.3">
      <c r="A35" s="21"/>
      <c r="B35" s="22">
        <f>'all data'!B30</f>
        <v>73</v>
      </c>
      <c r="C35" s="22">
        <f>'all data'!D30</f>
        <v>8</v>
      </c>
      <c r="D35" s="23"/>
      <c r="E35" s="24"/>
      <c r="F35" s="25"/>
      <c r="G35" s="25"/>
      <c r="H35" s="26"/>
    </row>
    <row r="36" spans="1:8" s="20" customFormat="1" ht="11.7" customHeight="1" x14ac:dyDescent="0.3">
      <c r="A36" s="21"/>
      <c r="B36" s="22">
        <f>'all data'!B31</f>
        <v>74</v>
      </c>
      <c r="C36" s="22">
        <f>'all data'!D31</f>
        <v>8</v>
      </c>
      <c r="D36" s="23"/>
      <c r="E36" s="24"/>
      <c r="F36" s="25"/>
      <c r="G36" s="25"/>
      <c r="H36" s="26"/>
    </row>
    <row r="37" spans="1:8" s="20" customFormat="1" ht="11.7" customHeight="1" x14ac:dyDescent="0.3">
      <c r="A37" s="21"/>
      <c r="B37" s="22">
        <f>'all data'!B32</f>
        <v>79</v>
      </c>
      <c r="C37" s="22">
        <f>'all data'!D32</f>
        <v>8</v>
      </c>
      <c r="D37" s="23"/>
      <c r="E37" s="24"/>
      <c r="F37" s="25"/>
      <c r="G37" s="25"/>
      <c r="H37" s="26"/>
    </row>
    <row r="38" spans="1:8" s="20" customFormat="1" ht="11.7" customHeight="1" x14ac:dyDescent="0.3">
      <c r="A38" s="21"/>
      <c r="B38" s="22">
        <f>'all data'!B33</f>
        <v>82</v>
      </c>
      <c r="C38" s="22">
        <f>'all data'!D33</f>
        <v>8</v>
      </c>
      <c r="D38" s="23"/>
      <c r="E38" s="24"/>
      <c r="F38" s="25"/>
      <c r="G38" s="25"/>
      <c r="H38" s="26"/>
    </row>
    <row r="39" spans="1:8" s="20" customFormat="1" ht="11.7" customHeight="1" x14ac:dyDescent="0.3">
      <c r="A39" s="21"/>
      <c r="B39" s="22">
        <f>'all data'!B34</f>
        <v>84</v>
      </c>
      <c r="C39" s="22">
        <f>'all data'!D34</f>
        <v>8</v>
      </c>
      <c r="D39" s="23"/>
      <c r="E39" s="24"/>
      <c r="F39" s="25"/>
      <c r="G39" s="25"/>
      <c r="H39" s="26"/>
    </row>
    <row r="40" spans="1:8" s="20" customFormat="1" ht="11.7" customHeight="1" x14ac:dyDescent="0.3">
      <c r="A40" s="21"/>
      <c r="B40" s="22">
        <f>'all data'!B35</f>
        <v>86</v>
      </c>
      <c r="C40" s="22">
        <f>'all data'!D35</f>
        <v>8</v>
      </c>
      <c r="D40" s="23"/>
      <c r="E40" s="24"/>
      <c r="F40" s="25"/>
      <c r="G40" s="25"/>
      <c r="H40" s="26"/>
    </row>
    <row r="41" spans="1:8" s="20" customFormat="1" ht="11.7" customHeight="1" x14ac:dyDescent="0.3">
      <c r="A41" s="21"/>
      <c r="B41" s="22">
        <f>'all data'!B36</f>
        <v>88</v>
      </c>
      <c r="C41" s="22">
        <f>'all data'!D36</f>
        <v>8</v>
      </c>
      <c r="D41" s="23"/>
      <c r="E41" s="24"/>
      <c r="F41" s="25"/>
      <c r="G41" s="25"/>
      <c r="H41" s="26"/>
    </row>
    <row r="42" spans="1:8" s="20" customFormat="1" ht="11.7" customHeight="1" x14ac:dyDescent="0.3">
      <c r="A42" s="21"/>
      <c r="B42" s="22">
        <f>'all data'!B37</f>
        <v>93</v>
      </c>
      <c r="C42" s="22">
        <f>'all data'!D37</f>
        <v>8</v>
      </c>
      <c r="D42" s="23"/>
      <c r="E42" s="24"/>
      <c r="F42" s="25"/>
      <c r="G42" s="25"/>
      <c r="H42" s="26"/>
    </row>
    <row r="43" spans="1:8" s="20" customFormat="1" ht="11.7" customHeight="1" x14ac:dyDescent="0.3">
      <c r="A43" s="21"/>
      <c r="B43" s="22">
        <f>'all data'!B38</f>
        <v>97</v>
      </c>
      <c r="C43" s="22">
        <f>'all data'!D38</f>
        <v>9</v>
      </c>
      <c r="D43" s="23"/>
      <c r="E43" s="24"/>
      <c r="F43" s="25"/>
      <c r="G43" s="25"/>
      <c r="H43" s="26"/>
    </row>
    <row r="44" spans="1:8" s="20" customFormat="1" ht="11.7" customHeight="1" x14ac:dyDescent="0.3">
      <c r="A44" s="21"/>
      <c r="B44" s="22">
        <f>'all data'!B39</f>
        <v>101</v>
      </c>
      <c r="C44" s="22">
        <f>'all data'!D39</f>
        <v>9</v>
      </c>
      <c r="D44" s="23"/>
      <c r="E44" s="24"/>
      <c r="F44" s="25"/>
      <c r="G44" s="25"/>
      <c r="H44" s="26"/>
    </row>
    <row r="45" spans="1:8" s="20" customFormat="1" ht="11.7" customHeight="1" x14ac:dyDescent="0.3">
      <c r="A45" s="21"/>
      <c r="B45" s="22">
        <f>'all data'!B40</f>
        <v>102</v>
      </c>
      <c r="C45" s="22">
        <f>'all data'!D40</f>
        <v>9</v>
      </c>
      <c r="D45" s="23"/>
      <c r="E45" s="24"/>
      <c r="F45" s="25"/>
      <c r="G45" s="25"/>
      <c r="H45" s="26"/>
    </row>
    <row r="46" spans="1:8" s="20" customFormat="1" ht="11.7" customHeight="1" x14ac:dyDescent="0.3">
      <c r="A46" s="21"/>
      <c r="B46" s="22">
        <f>'all data'!B41</f>
        <v>103</v>
      </c>
      <c r="C46" s="22">
        <f>'all data'!D41</f>
        <v>9</v>
      </c>
      <c r="D46" s="23"/>
      <c r="E46" s="24"/>
      <c r="F46" s="25"/>
      <c r="G46" s="25"/>
      <c r="H46" s="26"/>
    </row>
    <row r="47" spans="1:8" s="20" customFormat="1" ht="11.7" customHeight="1" x14ac:dyDescent="0.3">
      <c r="A47" s="21"/>
      <c r="B47" s="22">
        <f>'all data'!B42</f>
        <v>107</v>
      </c>
      <c r="C47" s="22">
        <f>'all data'!D42</f>
        <v>9</v>
      </c>
      <c r="D47" s="23"/>
      <c r="E47" s="24"/>
      <c r="F47" s="25"/>
      <c r="G47" s="25"/>
      <c r="H47" s="26"/>
    </row>
    <row r="48" spans="1:8" s="20" customFormat="1" ht="11.7" customHeight="1" x14ac:dyDescent="0.3">
      <c r="A48" s="21"/>
      <c r="B48" s="22">
        <f>'all data'!B43</f>
        <v>108</v>
      </c>
      <c r="C48" s="22">
        <f>'all data'!D43</f>
        <v>9</v>
      </c>
      <c r="D48" s="23"/>
      <c r="E48" s="24"/>
      <c r="F48" s="25"/>
      <c r="G48" s="25"/>
      <c r="H48" s="26"/>
    </row>
    <row r="49" spans="1:8" s="20" customFormat="1" ht="11.7" customHeight="1" x14ac:dyDescent="0.3">
      <c r="A49" s="21"/>
      <c r="B49" s="22">
        <f>'all data'!B44</f>
        <v>110</v>
      </c>
      <c r="C49" s="22">
        <f>'all data'!D44</f>
        <v>9</v>
      </c>
      <c r="D49" s="23"/>
      <c r="E49" s="24"/>
      <c r="F49" s="25"/>
      <c r="G49" s="25"/>
      <c r="H49" s="26"/>
    </row>
    <row r="50" spans="1:8" s="20" customFormat="1" ht="11.7" customHeight="1" x14ac:dyDescent="0.3">
      <c r="A50" s="21"/>
      <c r="B50" s="22">
        <f>'all data'!B45</f>
        <v>111</v>
      </c>
      <c r="C50" s="22">
        <f>'all data'!D45</f>
        <v>9</v>
      </c>
      <c r="D50" s="23"/>
      <c r="E50" s="24"/>
      <c r="F50" s="25"/>
      <c r="G50" s="25"/>
      <c r="H50" s="26"/>
    </row>
    <row r="51" spans="1:8" s="20" customFormat="1" ht="11.7" customHeight="1" x14ac:dyDescent="0.3">
      <c r="A51" s="21"/>
      <c r="B51" s="22">
        <f>'all data'!B46</f>
        <v>112</v>
      </c>
      <c r="C51" s="22">
        <f>'all data'!D46</f>
        <v>9</v>
      </c>
      <c r="D51" s="23"/>
      <c r="E51" s="24"/>
      <c r="F51" s="25"/>
      <c r="G51" s="25"/>
      <c r="H51" s="26"/>
    </row>
    <row r="52" spans="1:8" s="20" customFormat="1" ht="11.7" customHeight="1" x14ac:dyDescent="0.3">
      <c r="A52" s="21"/>
      <c r="B52" s="22">
        <f>'all data'!B47</f>
        <v>114</v>
      </c>
      <c r="C52" s="22">
        <f>'all data'!D47</f>
        <v>9</v>
      </c>
      <c r="D52" s="23"/>
      <c r="E52" s="24"/>
      <c r="F52" s="25"/>
      <c r="G52" s="25"/>
      <c r="H52" s="26"/>
    </row>
    <row r="53" spans="1:8" s="20" customFormat="1" ht="11.7" customHeight="1" x14ac:dyDescent="0.3">
      <c r="A53" s="21"/>
      <c r="B53" s="22">
        <f>'all data'!B48</f>
        <v>117</v>
      </c>
      <c r="C53" s="22">
        <f>'all data'!D48</f>
        <v>10</v>
      </c>
      <c r="D53" s="23"/>
      <c r="E53" s="24"/>
      <c r="F53" s="25"/>
      <c r="G53" s="25"/>
      <c r="H53" s="26"/>
    </row>
    <row r="54" spans="1:8" s="20" customFormat="1" ht="11.7" customHeight="1" x14ac:dyDescent="0.3">
      <c r="A54" s="21"/>
      <c r="B54" s="22">
        <f>'all data'!B49</f>
        <v>118</v>
      </c>
      <c r="C54" s="22">
        <f>'all data'!D49</f>
        <v>10</v>
      </c>
      <c r="D54" s="23"/>
      <c r="E54" s="24"/>
      <c r="F54" s="25"/>
      <c r="G54" s="25"/>
      <c r="H54" s="26"/>
    </row>
    <row r="55" spans="1:8" s="20" customFormat="1" ht="11.7" customHeight="1" x14ac:dyDescent="0.3">
      <c r="A55" s="21"/>
      <c r="B55" s="22">
        <f>'all data'!B50</f>
        <v>120</v>
      </c>
      <c r="C55" s="22">
        <f>'all data'!D50</f>
        <v>10</v>
      </c>
      <c r="D55" s="23"/>
      <c r="E55" s="24"/>
      <c r="F55" s="25"/>
      <c r="G55" s="25"/>
      <c r="H55" s="26"/>
    </row>
    <row r="56" spans="1:8" s="20" customFormat="1" ht="11.7" customHeight="1" x14ac:dyDescent="0.3">
      <c r="A56" s="21"/>
      <c r="B56" s="22">
        <f>'all data'!B51</f>
        <v>121</v>
      </c>
      <c r="C56" s="22">
        <f>'all data'!D51</f>
        <v>11</v>
      </c>
      <c r="D56" s="23"/>
      <c r="E56" s="24"/>
      <c r="F56" s="25"/>
      <c r="G56" s="25"/>
      <c r="H56" s="26"/>
    </row>
    <row r="57" spans="1:8" ht="21.6" thickBot="1" x14ac:dyDescent="0.45">
      <c r="A57" s="1"/>
      <c r="B57" s="2"/>
      <c r="C57" s="3" t="s">
        <v>152</v>
      </c>
      <c r="D57" s="2"/>
      <c r="E57" s="2"/>
      <c r="F57" s="1"/>
      <c r="G57" s="2"/>
      <c r="H57" s="2"/>
    </row>
    <row r="58" spans="1:8" ht="15" thickBot="1" x14ac:dyDescent="0.35">
      <c r="A58" s="5"/>
      <c r="B58" s="6" t="s">
        <v>153</v>
      </c>
      <c r="C58" s="7" t="str">
        <f>$C$2</f>
        <v>Sheepshead</v>
      </c>
      <c r="D58" s="8"/>
      <c r="E58" s="9" t="s">
        <v>154</v>
      </c>
      <c r="F58" s="10" t="str">
        <f>$F$2</f>
        <v>Jessica</v>
      </c>
      <c r="G58" s="11"/>
      <c r="H58" s="12"/>
    </row>
    <row r="59" spans="1:8" ht="15" thickBot="1" x14ac:dyDescent="0.35">
      <c r="A59" s="5"/>
      <c r="B59" s="6" t="s">
        <v>155</v>
      </c>
      <c r="C59" s="7" t="str">
        <f>$C$3</f>
        <v>Otoliths VMRC 2015</v>
      </c>
      <c r="D59" s="11"/>
      <c r="E59" s="6" t="s">
        <v>156</v>
      </c>
      <c r="F59" s="13"/>
      <c r="G59" s="14"/>
      <c r="H59" s="12"/>
    </row>
    <row r="60" spans="1:8" ht="15" thickBot="1" x14ac:dyDescent="0.35">
      <c r="A60" s="5"/>
      <c r="B60" s="6" t="s">
        <v>157</v>
      </c>
      <c r="C60" s="7"/>
      <c r="D60" s="11"/>
      <c r="E60" s="5"/>
      <c r="F60" s="9"/>
      <c r="G60" s="15"/>
      <c r="H60" s="12"/>
    </row>
    <row r="61" spans="1:8" x14ac:dyDescent="0.3">
      <c r="A61" s="9"/>
      <c r="B61" s="16"/>
      <c r="C61" s="17"/>
      <c r="D61" s="17"/>
      <c r="E61" s="12"/>
      <c r="F61" s="9"/>
      <c r="G61" s="17"/>
      <c r="H61" s="12"/>
    </row>
    <row r="62" spans="1:8" ht="11.7" customHeight="1" x14ac:dyDescent="0.3">
      <c r="A62" s="27"/>
      <c r="B62" s="28" t="s">
        <v>158</v>
      </c>
      <c r="C62" s="28" t="s">
        <v>159</v>
      </c>
      <c r="D62" s="28" t="str">
        <f>$D$6</f>
        <v>Otoliths Age</v>
      </c>
      <c r="E62" s="34" t="s">
        <v>161</v>
      </c>
      <c r="F62" s="34"/>
      <c r="G62" s="34"/>
      <c r="H62" s="34"/>
    </row>
    <row r="63" spans="1:8" s="20" customFormat="1" ht="11.7" customHeight="1" x14ac:dyDescent="0.3">
      <c r="A63" s="21"/>
      <c r="B63" s="22">
        <f>'all data'!B52</f>
        <v>2</v>
      </c>
      <c r="C63" s="22">
        <f>'all data'!D52</f>
        <v>5</v>
      </c>
      <c r="D63" s="23"/>
      <c r="E63" s="24"/>
      <c r="F63" s="25"/>
      <c r="G63" s="25"/>
      <c r="H63" s="26"/>
    </row>
    <row r="64" spans="1:8" s="20" customFormat="1" ht="11.7" customHeight="1" x14ac:dyDescent="0.3">
      <c r="A64" s="21"/>
      <c r="B64" s="22">
        <f>'all data'!B53</f>
        <v>3</v>
      </c>
      <c r="C64" s="22">
        <f>'all data'!D53</f>
        <v>5</v>
      </c>
      <c r="D64" s="23"/>
      <c r="E64" s="24"/>
      <c r="F64" s="25"/>
      <c r="G64" s="25"/>
      <c r="H64" s="26"/>
    </row>
    <row r="65" spans="1:8" s="20" customFormat="1" ht="11.7" customHeight="1" x14ac:dyDescent="0.3">
      <c r="A65" s="21"/>
      <c r="B65" s="22">
        <f>'all data'!B54</f>
        <v>4</v>
      </c>
      <c r="C65" s="22">
        <f>'all data'!D54</f>
        <v>5</v>
      </c>
      <c r="D65" s="23"/>
      <c r="E65" s="24"/>
      <c r="F65" s="25"/>
      <c r="G65" s="25"/>
      <c r="H65" s="26"/>
    </row>
    <row r="66" spans="1:8" s="20" customFormat="1" ht="11.7" customHeight="1" x14ac:dyDescent="0.3">
      <c r="A66" s="21"/>
      <c r="B66" s="22">
        <f>'all data'!B55</f>
        <v>6</v>
      </c>
      <c r="C66" s="22">
        <f>'all data'!D55</f>
        <v>5</v>
      </c>
      <c r="D66" s="23"/>
      <c r="E66" s="24"/>
      <c r="F66" s="25"/>
      <c r="G66" s="25"/>
      <c r="H66" s="26"/>
    </row>
    <row r="67" spans="1:8" s="20" customFormat="1" ht="11.7" customHeight="1" x14ac:dyDescent="0.3">
      <c r="A67" s="21"/>
      <c r="B67" s="22">
        <f>'all data'!B56</f>
        <v>7</v>
      </c>
      <c r="C67" s="22">
        <f>'all data'!D56</f>
        <v>5</v>
      </c>
      <c r="D67" s="23"/>
      <c r="E67" s="24"/>
      <c r="F67" s="25"/>
      <c r="G67" s="25"/>
      <c r="H67" s="26"/>
    </row>
    <row r="68" spans="1:8" s="20" customFormat="1" ht="11.7" customHeight="1" x14ac:dyDescent="0.3">
      <c r="A68" s="21"/>
      <c r="B68" s="22">
        <f>'all data'!B57</f>
        <v>8</v>
      </c>
      <c r="C68" s="22">
        <f>'all data'!D57</f>
        <v>5</v>
      </c>
      <c r="D68" s="23"/>
      <c r="E68" s="24"/>
      <c r="F68" s="25"/>
      <c r="G68" s="25"/>
      <c r="H68" s="26"/>
    </row>
    <row r="69" spans="1:8" s="20" customFormat="1" ht="11.7" customHeight="1" x14ac:dyDescent="0.3">
      <c r="A69" s="21"/>
      <c r="B69" s="22">
        <f>'all data'!B58</f>
        <v>9</v>
      </c>
      <c r="C69" s="22">
        <f>'all data'!D58</f>
        <v>5</v>
      </c>
      <c r="D69" s="23"/>
      <c r="E69" s="24"/>
      <c r="F69" s="25"/>
      <c r="G69" s="25"/>
      <c r="H69" s="26"/>
    </row>
    <row r="70" spans="1:8" s="20" customFormat="1" ht="11.7" customHeight="1" x14ac:dyDescent="0.3">
      <c r="A70" s="21"/>
      <c r="B70" s="22">
        <f>'all data'!B59</f>
        <v>10</v>
      </c>
      <c r="C70" s="22">
        <f>'all data'!D59</f>
        <v>5</v>
      </c>
      <c r="D70" s="23"/>
      <c r="E70" s="24"/>
      <c r="F70" s="25"/>
      <c r="G70" s="25"/>
      <c r="H70" s="26"/>
    </row>
    <row r="71" spans="1:8" s="20" customFormat="1" ht="11.7" customHeight="1" x14ac:dyDescent="0.3">
      <c r="A71" s="21"/>
      <c r="B71" s="22">
        <f>'all data'!B60</f>
        <v>11</v>
      </c>
      <c r="C71" s="22">
        <f>'all data'!D60</f>
        <v>5</v>
      </c>
      <c r="D71" s="23"/>
      <c r="E71" s="24"/>
      <c r="F71" s="25"/>
      <c r="G71" s="25"/>
      <c r="H71" s="26"/>
    </row>
    <row r="72" spans="1:8" s="20" customFormat="1" ht="11.7" customHeight="1" x14ac:dyDescent="0.3">
      <c r="A72" s="21"/>
      <c r="B72" s="22">
        <f>'all data'!B61</f>
        <v>12</v>
      </c>
      <c r="C72" s="22">
        <f>'all data'!D61</f>
        <v>5</v>
      </c>
      <c r="D72" s="23"/>
      <c r="E72" s="24"/>
      <c r="F72" s="25"/>
      <c r="G72" s="25"/>
      <c r="H72" s="26"/>
    </row>
    <row r="73" spans="1:8" s="20" customFormat="1" ht="11.7" customHeight="1" x14ac:dyDescent="0.3">
      <c r="A73" s="21"/>
      <c r="B73" s="22">
        <f>'all data'!B62</f>
        <v>13</v>
      </c>
      <c r="C73" s="22">
        <f>'all data'!D62</f>
        <v>5</v>
      </c>
      <c r="D73" s="23"/>
      <c r="E73" s="24"/>
      <c r="F73" s="25"/>
      <c r="G73" s="25"/>
      <c r="H73" s="26"/>
    </row>
    <row r="74" spans="1:8" s="20" customFormat="1" ht="11.7" customHeight="1" x14ac:dyDescent="0.3">
      <c r="A74" s="21"/>
      <c r="B74" s="22">
        <f>'all data'!B63</f>
        <v>14</v>
      </c>
      <c r="C74" s="22">
        <f>'all data'!D63</f>
        <v>5</v>
      </c>
      <c r="D74" s="23"/>
      <c r="E74" s="24"/>
      <c r="F74" s="25"/>
      <c r="G74" s="25"/>
      <c r="H74" s="26"/>
    </row>
    <row r="75" spans="1:8" s="20" customFormat="1" ht="11.7" customHeight="1" x14ac:dyDescent="0.3">
      <c r="A75" s="21"/>
      <c r="B75" s="22">
        <f>'all data'!B64</f>
        <v>16</v>
      </c>
      <c r="C75" s="22">
        <f>'all data'!D64</f>
        <v>5</v>
      </c>
      <c r="D75" s="23"/>
      <c r="E75" s="24"/>
      <c r="F75" s="25"/>
      <c r="G75" s="25"/>
      <c r="H75" s="26"/>
    </row>
    <row r="76" spans="1:8" s="20" customFormat="1" ht="11.7" customHeight="1" x14ac:dyDescent="0.3">
      <c r="A76" s="21"/>
      <c r="B76" s="22">
        <f>'all data'!B65</f>
        <v>18</v>
      </c>
      <c r="C76" s="22">
        <f>'all data'!D65</f>
        <v>5</v>
      </c>
      <c r="D76" s="23"/>
      <c r="E76" s="24"/>
      <c r="F76" s="25"/>
      <c r="G76" s="25"/>
      <c r="H76" s="26"/>
    </row>
    <row r="77" spans="1:8" s="20" customFormat="1" ht="11.7" customHeight="1" x14ac:dyDescent="0.3">
      <c r="A77" s="21"/>
      <c r="B77" s="22">
        <f>'all data'!B66</f>
        <v>19</v>
      </c>
      <c r="C77" s="22">
        <f>'all data'!D66</f>
        <v>5</v>
      </c>
      <c r="D77" s="23"/>
      <c r="E77" s="24"/>
      <c r="F77" s="25"/>
      <c r="G77" s="25"/>
      <c r="H77" s="26"/>
    </row>
    <row r="78" spans="1:8" s="20" customFormat="1" ht="11.7" customHeight="1" x14ac:dyDescent="0.3">
      <c r="A78" s="21"/>
      <c r="B78" s="22">
        <f>'all data'!B67</f>
        <v>23</v>
      </c>
      <c r="C78" s="22">
        <f>'all data'!D67</f>
        <v>5</v>
      </c>
      <c r="D78" s="23"/>
      <c r="E78" s="24"/>
      <c r="F78" s="25"/>
      <c r="G78" s="25"/>
      <c r="H78" s="26"/>
    </row>
    <row r="79" spans="1:8" s="20" customFormat="1" ht="11.7" customHeight="1" x14ac:dyDescent="0.3">
      <c r="A79" s="21"/>
      <c r="B79" s="22">
        <f>'all data'!B68</f>
        <v>24</v>
      </c>
      <c r="C79" s="22">
        <f>'all data'!D68</f>
        <v>6</v>
      </c>
      <c r="D79" s="23"/>
      <c r="E79" s="24"/>
      <c r="F79" s="25"/>
      <c r="G79" s="25"/>
      <c r="H79" s="26"/>
    </row>
    <row r="80" spans="1:8" s="20" customFormat="1" ht="11.7" customHeight="1" x14ac:dyDescent="0.3">
      <c r="A80" s="21"/>
      <c r="B80" s="22">
        <f>'all data'!B69</f>
        <v>25</v>
      </c>
      <c r="C80" s="22">
        <f>'all data'!D69</f>
        <v>6</v>
      </c>
      <c r="D80" s="23"/>
      <c r="E80" s="24"/>
      <c r="F80" s="25"/>
      <c r="G80" s="25"/>
      <c r="H80" s="26"/>
    </row>
    <row r="81" spans="1:8" s="20" customFormat="1" ht="11.7" customHeight="1" x14ac:dyDescent="0.3">
      <c r="A81" s="21"/>
      <c r="B81" s="22">
        <f>'all data'!B70</f>
        <v>26</v>
      </c>
      <c r="C81" s="22">
        <f>'all data'!D70</f>
        <v>6</v>
      </c>
      <c r="D81" s="23"/>
      <c r="E81" s="24"/>
      <c r="F81" s="25"/>
      <c r="G81" s="25"/>
      <c r="H81" s="26"/>
    </row>
    <row r="82" spans="1:8" s="20" customFormat="1" ht="11.7" customHeight="1" x14ac:dyDescent="0.3">
      <c r="A82" s="21"/>
      <c r="B82" s="22">
        <f>'all data'!B71</f>
        <v>28</v>
      </c>
      <c r="C82" s="22">
        <f>'all data'!D71</f>
        <v>6</v>
      </c>
      <c r="D82" s="23"/>
      <c r="E82" s="24"/>
      <c r="F82" s="25"/>
      <c r="G82" s="25"/>
      <c r="H82" s="26"/>
    </row>
    <row r="83" spans="1:8" s="20" customFormat="1" ht="11.7" customHeight="1" x14ac:dyDescent="0.3">
      <c r="A83" s="21"/>
      <c r="B83" s="22">
        <f>'all data'!B72</f>
        <v>29</v>
      </c>
      <c r="C83" s="22">
        <f>'all data'!D72</f>
        <v>6</v>
      </c>
      <c r="D83" s="23"/>
      <c r="E83" s="24"/>
      <c r="F83" s="25"/>
      <c r="G83" s="25"/>
      <c r="H83" s="26"/>
    </row>
    <row r="84" spans="1:8" s="20" customFormat="1" ht="11.7" customHeight="1" x14ac:dyDescent="0.3">
      <c r="A84" s="21"/>
      <c r="B84" s="22">
        <f>'all data'!B73</f>
        <v>30</v>
      </c>
      <c r="C84" s="22">
        <f>'all data'!D73</f>
        <v>6</v>
      </c>
      <c r="D84" s="23"/>
      <c r="E84" s="24"/>
      <c r="F84" s="25"/>
      <c r="G84" s="25"/>
      <c r="H84" s="26"/>
    </row>
    <row r="85" spans="1:8" s="20" customFormat="1" ht="11.7" customHeight="1" x14ac:dyDescent="0.3">
      <c r="A85" s="21"/>
      <c r="B85" s="22">
        <f>'all data'!B74</f>
        <v>32</v>
      </c>
      <c r="C85" s="22">
        <f>'all data'!D74</f>
        <v>6</v>
      </c>
      <c r="D85" s="23"/>
      <c r="E85" s="24"/>
      <c r="F85" s="25"/>
      <c r="G85" s="25"/>
      <c r="H85" s="26"/>
    </row>
    <row r="86" spans="1:8" s="20" customFormat="1" ht="11.7" customHeight="1" x14ac:dyDescent="0.3">
      <c r="A86" s="21"/>
      <c r="B86" s="22">
        <f>'all data'!B75</f>
        <v>34</v>
      </c>
      <c r="C86" s="22">
        <f>'all data'!D75</f>
        <v>6</v>
      </c>
      <c r="D86" s="23"/>
      <c r="E86" s="24"/>
      <c r="F86" s="25"/>
      <c r="G86" s="25"/>
      <c r="H86" s="26"/>
    </row>
    <row r="87" spans="1:8" s="20" customFormat="1" ht="11.7" customHeight="1" x14ac:dyDescent="0.3">
      <c r="A87" s="21"/>
      <c r="B87" s="22">
        <f>'all data'!B76</f>
        <v>35</v>
      </c>
      <c r="C87" s="22">
        <f>'all data'!D76</f>
        <v>6</v>
      </c>
      <c r="D87" s="23"/>
      <c r="E87" s="24"/>
      <c r="F87" s="25"/>
      <c r="G87" s="25"/>
      <c r="H87" s="26"/>
    </row>
    <row r="88" spans="1:8" s="20" customFormat="1" ht="11.7" customHeight="1" x14ac:dyDescent="0.3">
      <c r="A88" s="21"/>
      <c r="B88" s="22">
        <f>'all data'!B77</f>
        <v>36</v>
      </c>
      <c r="C88" s="22">
        <f>'all data'!D77</f>
        <v>7</v>
      </c>
      <c r="D88" s="23"/>
      <c r="E88" s="24"/>
      <c r="F88" s="25"/>
      <c r="G88" s="25"/>
      <c r="H88" s="26"/>
    </row>
    <row r="89" spans="1:8" s="20" customFormat="1" ht="11.7" customHeight="1" x14ac:dyDescent="0.3">
      <c r="A89" s="21"/>
      <c r="B89" s="22">
        <f>'all data'!B78</f>
        <v>37</v>
      </c>
      <c r="C89" s="22">
        <f>'all data'!D78</f>
        <v>7</v>
      </c>
      <c r="D89" s="23"/>
      <c r="E89" s="24"/>
      <c r="F89" s="25"/>
      <c r="G89" s="25"/>
      <c r="H89" s="26"/>
    </row>
    <row r="90" spans="1:8" s="20" customFormat="1" ht="11.7" customHeight="1" x14ac:dyDescent="0.3">
      <c r="A90" s="21"/>
      <c r="B90" s="22">
        <f>'all data'!B79</f>
        <v>38</v>
      </c>
      <c r="C90" s="22">
        <f>'all data'!D79</f>
        <v>7</v>
      </c>
      <c r="D90" s="23"/>
      <c r="E90" s="24"/>
      <c r="F90" s="25"/>
      <c r="G90" s="25"/>
      <c r="H90" s="26"/>
    </row>
    <row r="91" spans="1:8" s="20" customFormat="1" ht="11.7" customHeight="1" x14ac:dyDescent="0.3">
      <c r="A91" s="21"/>
      <c r="B91" s="22">
        <f>'all data'!B80</f>
        <v>39</v>
      </c>
      <c r="C91" s="22">
        <f>'all data'!D80</f>
        <v>7</v>
      </c>
      <c r="D91" s="23"/>
      <c r="E91" s="24"/>
      <c r="F91" s="25"/>
      <c r="G91" s="25"/>
      <c r="H91" s="26"/>
    </row>
    <row r="92" spans="1:8" s="20" customFormat="1" ht="11.7" customHeight="1" x14ac:dyDescent="0.3">
      <c r="A92" s="21"/>
      <c r="B92" s="22">
        <f>'all data'!B81</f>
        <v>40</v>
      </c>
      <c r="C92" s="22">
        <f>'all data'!D81</f>
        <v>7</v>
      </c>
      <c r="D92" s="23"/>
      <c r="E92" s="24"/>
      <c r="F92" s="25"/>
      <c r="G92" s="25"/>
      <c r="H92" s="26"/>
    </row>
    <row r="93" spans="1:8" s="20" customFormat="1" ht="11.7" customHeight="1" x14ac:dyDescent="0.3">
      <c r="A93" s="21"/>
      <c r="B93" s="22">
        <f>'all data'!B82</f>
        <v>41</v>
      </c>
      <c r="C93" s="22">
        <f>'all data'!D82</f>
        <v>7</v>
      </c>
      <c r="D93" s="23"/>
      <c r="E93" s="24"/>
      <c r="F93" s="25"/>
      <c r="G93" s="25"/>
      <c r="H93" s="26"/>
    </row>
    <row r="94" spans="1:8" s="20" customFormat="1" ht="11.7" customHeight="1" x14ac:dyDescent="0.3">
      <c r="A94" s="21"/>
      <c r="B94" s="22">
        <f>'all data'!B83</f>
        <v>44</v>
      </c>
      <c r="C94" s="22">
        <f>'all data'!D83</f>
        <v>7</v>
      </c>
      <c r="D94" s="23"/>
      <c r="E94" s="24"/>
      <c r="F94" s="25"/>
      <c r="G94" s="25"/>
      <c r="H94" s="26"/>
    </row>
    <row r="95" spans="1:8" s="20" customFormat="1" ht="11.7" customHeight="1" x14ac:dyDescent="0.3">
      <c r="A95" s="21"/>
      <c r="B95" s="22">
        <f>'all data'!B84</f>
        <v>45</v>
      </c>
      <c r="C95" s="22">
        <f>'all data'!D84</f>
        <v>7</v>
      </c>
      <c r="D95" s="23"/>
      <c r="E95" s="24"/>
      <c r="F95" s="25"/>
      <c r="G95" s="25"/>
      <c r="H95" s="26"/>
    </row>
    <row r="96" spans="1:8" s="20" customFormat="1" ht="11.7" customHeight="1" x14ac:dyDescent="0.3">
      <c r="A96" s="21"/>
      <c r="B96" s="22">
        <f>'all data'!B85</f>
        <v>50</v>
      </c>
      <c r="C96" s="22">
        <f>'all data'!D85</f>
        <v>7</v>
      </c>
      <c r="D96" s="23"/>
      <c r="E96" s="24"/>
      <c r="F96" s="25"/>
      <c r="G96" s="25"/>
      <c r="H96" s="26"/>
    </row>
    <row r="97" spans="1:8" s="20" customFormat="1" ht="11.7" customHeight="1" x14ac:dyDescent="0.3">
      <c r="A97" s="21"/>
      <c r="B97" s="22">
        <f>'all data'!B86</f>
        <v>53</v>
      </c>
      <c r="C97" s="22">
        <f>'all data'!D86</f>
        <v>7</v>
      </c>
      <c r="D97" s="23"/>
      <c r="E97" s="24"/>
      <c r="F97" s="25"/>
      <c r="G97" s="25"/>
      <c r="H97" s="26"/>
    </row>
    <row r="98" spans="1:8" s="20" customFormat="1" ht="11.7" customHeight="1" x14ac:dyDescent="0.3">
      <c r="A98" s="21"/>
      <c r="B98" s="22">
        <f>'all data'!B87</f>
        <v>57</v>
      </c>
      <c r="C98" s="22">
        <f>'all data'!D87</f>
        <v>7</v>
      </c>
      <c r="D98" s="23"/>
      <c r="E98" s="24"/>
      <c r="F98" s="25"/>
      <c r="G98" s="25"/>
      <c r="H98" s="26"/>
    </row>
    <row r="99" spans="1:8" s="20" customFormat="1" ht="11.7" customHeight="1" x14ac:dyDescent="0.3">
      <c r="A99" s="21"/>
      <c r="B99" s="22">
        <f>'all data'!B88</f>
        <v>58</v>
      </c>
      <c r="C99" s="22">
        <f>'all data'!D88</f>
        <v>7</v>
      </c>
      <c r="D99" s="23"/>
      <c r="E99" s="24"/>
      <c r="F99" s="25"/>
      <c r="G99" s="25"/>
      <c r="H99" s="26"/>
    </row>
    <row r="100" spans="1:8" s="20" customFormat="1" ht="11.7" customHeight="1" x14ac:dyDescent="0.3">
      <c r="A100" s="21"/>
      <c r="B100" s="22">
        <f>'all data'!B89</f>
        <v>60</v>
      </c>
      <c r="C100" s="22">
        <f>'all data'!D89</f>
        <v>8</v>
      </c>
      <c r="D100" s="23"/>
      <c r="E100" s="24"/>
      <c r="F100" s="25"/>
      <c r="G100" s="25"/>
      <c r="H100" s="26"/>
    </row>
    <row r="101" spans="1:8" s="20" customFormat="1" ht="11.7" customHeight="1" x14ac:dyDescent="0.3">
      <c r="A101" s="21"/>
      <c r="B101" s="22">
        <f>'all data'!B90</f>
        <v>61</v>
      </c>
      <c r="C101" s="22">
        <f>'all data'!D90</f>
        <v>8</v>
      </c>
      <c r="D101" s="23"/>
      <c r="E101" s="24"/>
      <c r="F101" s="25"/>
      <c r="G101" s="25"/>
      <c r="H101" s="26"/>
    </row>
    <row r="102" spans="1:8" s="20" customFormat="1" ht="11.7" customHeight="1" x14ac:dyDescent="0.3">
      <c r="A102" s="21"/>
      <c r="B102" s="22">
        <f>'all data'!B91</f>
        <v>62</v>
      </c>
      <c r="C102" s="22">
        <f>'all data'!D91</f>
        <v>8</v>
      </c>
      <c r="D102" s="23"/>
      <c r="E102" s="24"/>
      <c r="F102" s="25"/>
      <c r="G102" s="25"/>
      <c r="H102" s="26"/>
    </row>
    <row r="103" spans="1:8" s="20" customFormat="1" ht="11.7" customHeight="1" x14ac:dyDescent="0.3">
      <c r="A103" s="21"/>
      <c r="B103" s="22">
        <f>'all data'!B92</f>
        <v>63</v>
      </c>
      <c r="C103" s="22">
        <f>'all data'!D92</f>
        <v>8</v>
      </c>
      <c r="D103" s="23"/>
      <c r="E103" s="24"/>
      <c r="F103" s="25"/>
      <c r="G103" s="25"/>
      <c r="H103" s="26"/>
    </row>
    <row r="104" spans="1:8" s="20" customFormat="1" ht="11.7" customHeight="1" x14ac:dyDescent="0.3">
      <c r="A104" s="21"/>
      <c r="B104" s="22">
        <f>'all data'!B93</f>
        <v>69</v>
      </c>
      <c r="C104" s="22">
        <f>'all data'!D93</f>
        <v>8</v>
      </c>
      <c r="D104" s="23"/>
      <c r="E104" s="24"/>
      <c r="F104" s="25"/>
      <c r="G104" s="25"/>
      <c r="H104" s="26"/>
    </row>
    <row r="105" spans="1:8" s="20" customFormat="1" ht="11.7" customHeight="1" x14ac:dyDescent="0.3">
      <c r="A105" s="21"/>
      <c r="B105" s="22">
        <f>'all data'!B94</f>
        <v>71</v>
      </c>
      <c r="C105" s="22">
        <f>'all data'!D94</f>
        <v>8</v>
      </c>
      <c r="D105" s="23"/>
      <c r="E105" s="24"/>
      <c r="F105" s="25"/>
      <c r="G105" s="25"/>
      <c r="H105" s="26"/>
    </row>
    <row r="106" spans="1:8" s="20" customFormat="1" ht="11.7" customHeight="1" x14ac:dyDescent="0.3">
      <c r="A106" s="21"/>
      <c r="B106" s="22">
        <f>'all data'!B95</f>
        <v>72</v>
      </c>
      <c r="C106" s="22">
        <f>'all data'!D95</f>
        <v>8</v>
      </c>
      <c r="D106" s="23"/>
      <c r="E106" s="24"/>
      <c r="F106" s="25"/>
      <c r="G106" s="25"/>
      <c r="H106" s="26"/>
    </row>
    <row r="107" spans="1:8" s="20" customFormat="1" ht="11.7" customHeight="1" x14ac:dyDescent="0.3">
      <c r="A107" s="21"/>
      <c r="B107" s="22">
        <f>'all data'!B96</f>
        <v>75</v>
      </c>
      <c r="C107" s="22">
        <f>'all data'!D96</f>
        <v>8</v>
      </c>
      <c r="D107" s="23"/>
      <c r="E107" s="24"/>
      <c r="F107" s="25"/>
      <c r="G107" s="25"/>
      <c r="H107" s="26"/>
    </row>
    <row r="108" spans="1:8" s="20" customFormat="1" ht="11.7" customHeight="1" x14ac:dyDescent="0.3">
      <c r="A108" s="21"/>
      <c r="B108" s="22">
        <f>'all data'!B97</f>
        <v>76</v>
      </c>
      <c r="C108" s="22">
        <f>'all data'!D97</f>
        <v>8</v>
      </c>
      <c r="D108" s="23"/>
      <c r="E108" s="24"/>
      <c r="F108" s="25"/>
      <c r="G108" s="25"/>
      <c r="H108" s="26"/>
    </row>
    <row r="109" spans="1:8" s="20" customFormat="1" ht="11.7" customHeight="1" x14ac:dyDescent="0.3">
      <c r="A109" s="21"/>
      <c r="B109" s="22">
        <f>'all data'!B98</f>
        <v>77</v>
      </c>
      <c r="C109" s="22">
        <f>'all data'!D98</f>
        <v>8</v>
      </c>
      <c r="D109" s="23"/>
      <c r="E109" s="24"/>
      <c r="F109" s="25"/>
      <c r="G109" s="25"/>
      <c r="H109" s="26"/>
    </row>
    <row r="110" spans="1:8" s="20" customFormat="1" ht="11.7" customHeight="1" x14ac:dyDescent="0.3">
      <c r="A110" s="21"/>
      <c r="B110" s="22">
        <f>'all data'!B99</f>
        <v>78</v>
      </c>
      <c r="C110" s="22">
        <f>'all data'!D99</f>
        <v>8</v>
      </c>
      <c r="D110" s="23"/>
      <c r="E110" s="24"/>
      <c r="F110" s="25"/>
      <c r="G110" s="25"/>
      <c r="H110" s="26"/>
    </row>
    <row r="111" spans="1:8" s="20" customFormat="1" ht="11.7" customHeight="1" x14ac:dyDescent="0.3">
      <c r="A111" s="21"/>
      <c r="B111" s="22">
        <f>'all data'!B100</f>
        <v>80</v>
      </c>
      <c r="C111" s="22">
        <f>'all data'!D100</f>
        <v>8</v>
      </c>
      <c r="D111" s="23"/>
      <c r="E111" s="24"/>
      <c r="F111" s="25"/>
      <c r="G111" s="25"/>
      <c r="H111" s="26"/>
    </row>
    <row r="112" spans="1:8" s="20" customFormat="1" ht="11.7" customHeight="1" x14ac:dyDescent="0.3">
      <c r="A112" s="21"/>
      <c r="B112" s="22">
        <f>'all data'!B101</f>
        <v>81</v>
      </c>
      <c r="C112" s="22">
        <f>'all data'!D101</f>
        <v>8</v>
      </c>
      <c r="D112" s="23"/>
      <c r="E112" s="24"/>
      <c r="F112" s="25"/>
      <c r="G112" s="25"/>
      <c r="H112" s="26"/>
    </row>
    <row r="113" spans="1:8" ht="21.6" thickBot="1" x14ac:dyDescent="0.45">
      <c r="A113" s="1"/>
      <c r="B113" s="2"/>
      <c r="C113" s="3" t="s">
        <v>152</v>
      </c>
      <c r="D113" s="2"/>
      <c r="E113" s="2"/>
      <c r="F113" s="1"/>
      <c r="G113" s="2"/>
      <c r="H113" s="2"/>
    </row>
    <row r="114" spans="1:8" ht="15" thickBot="1" x14ac:dyDescent="0.35">
      <c r="A114" s="5"/>
      <c r="B114" s="6" t="s">
        <v>153</v>
      </c>
      <c r="C114" s="7" t="str">
        <f>$C$2</f>
        <v>Sheepshead</v>
      </c>
      <c r="D114" s="8"/>
      <c r="E114" s="9" t="s">
        <v>154</v>
      </c>
      <c r="F114" s="10" t="str">
        <f>$F$2</f>
        <v>Jessica</v>
      </c>
      <c r="G114" s="11"/>
      <c r="H114" s="12"/>
    </row>
    <row r="115" spans="1:8" ht="15" thickBot="1" x14ac:dyDescent="0.35">
      <c r="A115" s="5"/>
      <c r="B115" s="6" t="s">
        <v>155</v>
      </c>
      <c r="C115" s="7" t="str">
        <f>$C$3</f>
        <v>Otoliths VMRC 2015</v>
      </c>
      <c r="D115" s="11"/>
      <c r="E115" s="6" t="s">
        <v>156</v>
      </c>
      <c r="F115" s="13"/>
      <c r="G115" s="14"/>
      <c r="H115" s="12"/>
    </row>
    <row r="116" spans="1:8" ht="15" thickBot="1" x14ac:dyDescent="0.35">
      <c r="A116" s="5"/>
      <c r="B116" s="6" t="s">
        <v>157</v>
      </c>
      <c r="C116" s="7"/>
      <c r="D116" s="11"/>
      <c r="E116" s="5"/>
      <c r="F116" s="9"/>
      <c r="G116" s="15"/>
      <c r="H116" s="12"/>
    </row>
    <row r="117" spans="1:8" x14ac:dyDescent="0.3">
      <c r="A117" s="9"/>
      <c r="B117" s="16"/>
      <c r="C117" s="17"/>
      <c r="D117" s="17"/>
      <c r="E117" s="12"/>
      <c r="F117" s="9"/>
      <c r="G117" s="17"/>
      <c r="H117" s="12"/>
    </row>
    <row r="118" spans="1:8" ht="11.7" customHeight="1" x14ac:dyDescent="0.3">
      <c r="A118" s="27"/>
      <c r="B118" s="28" t="s">
        <v>158</v>
      </c>
      <c r="C118" s="28" t="s">
        <v>159</v>
      </c>
      <c r="D118" s="28" t="str">
        <f>$D$6</f>
        <v>Otoliths Age</v>
      </c>
      <c r="E118" s="34" t="s">
        <v>161</v>
      </c>
      <c r="F118" s="34"/>
      <c r="G118" s="34"/>
      <c r="H118" s="34"/>
    </row>
    <row r="119" spans="1:8" s="20" customFormat="1" ht="11.7" customHeight="1" x14ac:dyDescent="0.3">
      <c r="A119" s="21"/>
      <c r="B119" s="22">
        <f>'all data'!B102</f>
        <v>83</v>
      </c>
      <c r="C119" s="22">
        <f>'all data'!D102</f>
        <v>8</v>
      </c>
      <c r="D119" s="23"/>
      <c r="E119" s="24"/>
      <c r="F119" s="25"/>
      <c r="G119" s="25"/>
      <c r="H119" s="26"/>
    </row>
    <row r="120" spans="1:8" s="20" customFormat="1" ht="11.7" customHeight="1" x14ac:dyDescent="0.3">
      <c r="A120" s="21"/>
      <c r="B120" s="22">
        <f>'all data'!B103</f>
        <v>85</v>
      </c>
      <c r="C120" s="22">
        <f>'all data'!D103</f>
        <v>8</v>
      </c>
      <c r="D120" s="23"/>
      <c r="E120" s="24"/>
      <c r="F120" s="25"/>
      <c r="G120" s="25"/>
      <c r="H120" s="26"/>
    </row>
    <row r="121" spans="1:8" s="20" customFormat="1" ht="11.7" customHeight="1" x14ac:dyDescent="0.3">
      <c r="A121" s="21"/>
      <c r="B121" s="22">
        <f>'all data'!B104</f>
        <v>87</v>
      </c>
      <c r="C121" s="22">
        <f>'all data'!D104</f>
        <v>8</v>
      </c>
      <c r="D121" s="23"/>
      <c r="E121" s="24"/>
      <c r="F121" s="25"/>
      <c r="G121" s="25"/>
      <c r="H121" s="26"/>
    </row>
    <row r="122" spans="1:8" s="20" customFormat="1" ht="11.7" customHeight="1" x14ac:dyDescent="0.3">
      <c r="A122" s="21"/>
      <c r="B122" s="22">
        <f>'all data'!B105</f>
        <v>89</v>
      </c>
      <c r="C122" s="22">
        <f>'all data'!D105</f>
        <v>8</v>
      </c>
      <c r="D122" s="23"/>
      <c r="E122" s="24"/>
      <c r="F122" s="25"/>
      <c r="G122" s="25"/>
      <c r="H122" s="26"/>
    </row>
    <row r="123" spans="1:8" s="20" customFormat="1" ht="11.7" customHeight="1" x14ac:dyDescent="0.3">
      <c r="A123" s="21"/>
      <c r="B123" s="22">
        <f>'all data'!B106</f>
        <v>90</v>
      </c>
      <c r="C123" s="22">
        <f>'all data'!D106</f>
        <v>8</v>
      </c>
      <c r="D123" s="23"/>
      <c r="E123" s="24"/>
      <c r="F123" s="25"/>
      <c r="G123" s="25"/>
      <c r="H123" s="26"/>
    </row>
    <row r="124" spans="1:8" s="20" customFormat="1" ht="11.7" customHeight="1" x14ac:dyDescent="0.3">
      <c r="A124" s="21"/>
      <c r="B124" s="22">
        <f>'all data'!B107</f>
        <v>91</v>
      </c>
      <c r="C124" s="22">
        <f>'all data'!D107</f>
        <v>8</v>
      </c>
      <c r="D124" s="23"/>
      <c r="E124" s="24"/>
      <c r="F124" s="25"/>
      <c r="G124" s="25"/>
      <c r="H124" s="26"/>
    </row>
    <row r="125" spans="1:8" s="20" customFormat="1" ht="11.7" customHeight="1" x14ac:dyDescent="0.3">
      <c r="A125" s="21"/>
      <c r="B125" s="22">
        <f>'all data'!B108</f>
        <v>92</v>
      </c>
      <c r="C125" s="22">
        <f>'all data'!D108</f>
        <v>8</v>
      </c>
      <c r="D125" s="23"/>
      <c r="E125" s="24"/>
      <c r="F125" s="25"/>
      <c r="G125" s="25"/>
      <c r="H125" s="26"/>
    </row>
    <row r="126" spans="1:8" s="20" customFormat="1" ht="11.7" customHeight="1" x14ac:dyDescent="0.3">
      <c r="A126" s="21"/>
      <c r="B126" s="22">
        <f>'all data'!B109</f>
        <v>94</v>
      </c>
      <c r="C126" s="22">
        <f>'all data'!D109</f>
        <v>8</v>
      </c>
      <c r="D126" s="23"/>
      <c r="E126" s="24"/>
      <c r="F126" s="25"/>
      <c r="G126" s="25"/>
      <c r="H126" s="26"/>
    </row>
    <row r="127" spans="1:8" s="20" customFormat="1" ht="11.7" customHeight="1" x14ac:dyDescent="0.3">
      <c r="A127" s="21"/>
      <c r="B127" s="22">
        <f>'all data'!B110</f>
        <v>95</v>
      </c>
      <c r="C127" s="22">
        <f>'all data'!D110</f>
        <v>8</v>
      </c>
      <c r="D127" s="23"/>
      <c r="E127" s="24"/>
      <c r="F127" s="25"/>
      <c r="G127" s="25"/>
      <c r="H127" s="26"/>
    </row>
    <row r="128" spans="1:8" s="20" customFormat="1" ht="11.7" customHeight="1" x14ac:dyDescent="0.3">
      <c r="A128" s="21"/>
      <c r="B128" s="22">
        <f>'all data'!B111</f>
        <v>96</v>
      </c>
      <c r="C128" s="22">
        <f>'all data'!D111</f>
        <v>8</v>
      </c>
      <c r="D128" s="23"/>
      <c r="E128" s="24"/>
      <c r="F128" s="25"/>
      <c r="G128" s="25"/>
      <c r="H128" s="26"/>
    </row>
    <row r="129" spans="1:8" s="20" customFormat="1" ht="11.7" customHeight="1" x14ac:dyDescent="0.3">
      <c r="A129" s="21"/>
      <c r="B129" s="22">
        <f>'all data'!B112</f>
        <v>98</v>
      </c>
      <c r="C129" s="22">
        <f>'all data'!D112</f>
        <v>9</v>
      </c>
      <c r="D129" s="23"/>
      <c r="E129" s="24"/>
      <c r="F129" s="25"/>
      <c r="G129" s="25"/>
      <c r="H129" s="26"/>
    </row>
    <row r="130" spans="1:8" s="20" customFormat="1" ht="11.7" customHeight="1" x14ac:dyDescent="0.3">
      <c r="A130" s="21"/>
      <c r="B130" s="22">
        <f>'all data'!B113</f>
        <v>99</v>
      </c>
      <c r="C130" s="22">
        <f>'all data'!D113</f>
        <v>9</v>
      </c>
      <c r="D130" s="23"/>
      <c r="E130" s="24"/>
      <c r="F130" s="25"/>
      <c r="G130" s="25"/>
      <c r="H130" s="26"/>
    </row>
    <row r="131" spans="1:8" s="20" customFormat="1" ht="11.7" customHeight="1" x14ac:dyDescent="0.3">
      <c r="A131" s="21"/>
      <c r="B131" s="22">
        <f>'all data'!B114</f>
        <v>100</v>
      </c>
      <c r="C131" s="22">
        <f>'all data'!D114</f>
        <v>9</v>
      </c>
      <c r="D131" s="23"/>
      <c r="E131" s="24"/>
      <c r="F131" s="25"/>
      <c r="G131" s="25"/>
      <c r="H131" s="26"/>
    </row>
    <row r="132" spans="1:8" s="20" customFormat="1" ht="11.7" customHeight="1" x14ac:dyDescent="0.3">
      <c r="A132" s="21"/>
      <c r="B132" s="22">
        <f>'all data'!B115</f>
        <v>104</v>
      </c>
      <c r="C132" s="22">
        <f>'all data'!D115</f>
        <v>9</v>
      </c>
      <c r="D132" s="23"/>
      <c r="E132" s="24"/>
      <c r="F132" s="25"/>
      <c r="G132" s="25"/>
      <c r="H132" s="26"/>
    </row>
    <row r="133" spans="1:8" s="20" customFormat="1" ht="11.7" customHeight="1" x14ac:dyDescent="0.3">
      <c r="A133" s="21"/>
      <c r="B133" s="22">
        <f>'all data'!B116</f>
        <v>105</v>
      </c>
      <c r="C133" s="22">
        <f>'all data'!D116</f>
        <v>9</v>
      </c>
      <c r="D133" s="23"/>
      <c r="E133" s="24"/>
      <c r="F133" s="25"/>
      <c r="G133" s="25"/>
      <c r="H133" s="26"/>
    </row>
    <row r="134" spans="1:8" s="20" customFormat="1" ht="11.7" customHeight="1" x14ac:dyDescent="0.3">
      <c r="A134" s="21"/>
      <c r="B134" s="22">
        <f>'all data'!B117</f>
        <v>106</v>
      </c>
      <c r="C134" s="22">
        <f>'all data'!D117</f>
        <v>9</v>
      </c>
      <c r="D134" s="23"/>
      <c r="E134" s="24"/>
      <c r="F134" s="25"/>
      <c r="G134" s="25"/>
      <c r="H134" s="26"/>
    </row>
    <row r="135" spans="1:8" s="20" customFormat="1" ht="11.7" customHeight="1" x14ac:dyDescent="0.3">
      <c r="A135" s="21"/>
      <c r="B135" s="22">
        <f>'all data'!B118</f>
        <v>109</v>
      </c>
      <c r="C135" s="22">
        <f>'all data'!D118</f>
        <v>9</v>
      </c>
      <c r="D135" s="23"/>
      <c r="E135" s="24"/>
      <c r="F135" s="25"/>
      <c r="G135" s="25"/>
      <c r="H135" s="26"/>
    </row>
    <row r="136" spans="1:8" s="20" customFormat="1" ht="11.7" customHeight="1" x14ac:dyDescent="0.3">
      <c r="A136" s="21"/>
      <c r="B136" s="22">
        <f>'all data'!B119</f>
        <v>113</v>
      </c>
      <c r="C136" s="22">
        <f>'all data'!D119</f>
        <v>9</v>
      </c>
      <c r="D136" s="23"/>
      <c r="E136" s="24"/>
      <c r="F136" s="25"/>
      <c r="G136" s="25"/>
      <c r="H136" s="26"/>
    </row>
    <row r="137" spans="1:8" s="20" customFormat="1" ht="11.7" customHeight="1" x14ac:dyDescent="0.3">
      <c r="A137" s="21"/>
      <c r="B137" s="22">
        <f>'all data'!B120</f>
        <v>115</v>
      </c>
      <c r="C137" s="22">
        <f>'all data'!D120</f>
        <v>9</v>
      </c>
      <c r="D137" s="23"/>
      <c r="E137" s="24"/>
      <c r="F137" s="25"/>
      <c r="G137" s="25"/>
      <c r="H137" s="26"/>
    </row>
    <row r="138" spans="1:8" s="20" customFormat="1" ht="11.7" customHeight="1" x14ac:dyDescent="0.3">
      <c r="A138" s="21"/>
      <c r="B138" s="22">
        <f>'all data'!B121</f>
        <v>116</v>
      </c>
      <c r="C138" s="22">
        <f>'all data'!D121</f>
        <v>9</v>
      </c>
      <c r="D138" s="23"/>
      <c r="E138" s="24"/>
      <c r="F138" s="25"/>
      <c r="G138" s="25"/>
      <c r="H138" s="26"/>
    </row>
    <row r="139" spans="1:8" s="20" customFormat="1" ht="11.7" customHeight="1" x14ac:dyDescent="0.3">
      <c r="A139" s="21"/>
      <c r="B139" s="22">
        <f>'all data'!B122</f>
        <v>119</v>
      </c>
      <c r="C139" s="22">
        <f>'all data'!D122</f>
        <v>10</v>
      </c>
      <c r="D139" s="23"/>
      <c r="E139" s="24"/>
      <c r="F139" s="25"/>
      <c r="G139" s="25"/>
      <c r="H139" s="26"/>
    </row>
    <row r="140" spans="1:8" s="20" customFormat="1" ht="11.7" customHeight="1" x14ac:dyDescent="0.3">
      <c r="A140" s="21"/>
      <c r="B140" s="22"/>
      <c r="C140" s="22"/>
      <c r="D140" s="23"/>
      <c r="E140" s="24"/>
      <c r="F140" s="25"/>
      <c r="G140" s="25"/>
      <c r="H140" s="26"/>
    </row>
    <row r="141" spans="1:8" s="20" customFormat="1" ht="11.7" customHeight="1" x14ac:dyDescent="0.3">
      <c r="A141" s="21"/>
      <c r="B141" s="22"/>
      <c r="C141" s="22"/>
      <c r="D141" s="23"/>
      <c r="E141" s="24"/>
      <c r="F141" s="25"/>
      <c r="G141" s="25"/>
      <c r="H141" s="26"/>
    </row>
    <row r="142" spans="1:8" s="20" customFormat="1" ht="11.7" customHeight="1" x14ac:dyDescent="0.3">
      <c r="A142" s="21"/>
      <c r="B142" s="22"/>
      <c r="C142" s="22"/>
      <c r="D142" s="23"/>
      <c r="E142" s="24"/>
      <c r="F142" s="25"/>
      <c r="G142" s="25"/>
      <c r="H142" s="26"/>
    </row>
    <row r="143" spans="1:8" s="20" customFormat="1" ht="11.7" customHeight="1" x14ac:dyDescent="0.3">
      <c r="A143" s="21"/>
      <c r="B143" s="22"/>
      <c r="C143" s="22"/>
      <c r="D143" s="23"/>
      <c r="E143" s="24"/>
      <c r="F143" s="25"/>
      <c r="G143" s="25"/>
      <c r="H143" s="26"/>
    </row>
    <row r="144" spans="1:8" s="20" customFormat="1" ht="11.7" customHeight="1" x14ac:dyDescent="0.3">
      <c r="A144" s="21"/>
      <c r="B144" s="22"/>
      <c r="C144" s="22"/>
      <c r="D144" s="23"/>
      <c r="E144" s="24"/>
      <c r="F144" s="25"/>
      <c r="G144" s="25"/>
      <c r="H144" s="26"/>
    </row>
    <row r="145" spans="1:8" s="20" customFormat="1" ht="11.7" customHeight="1" x14ac:dyDescent="0.3">
      <c r="A145" s="21"/>
      <c r="B145" s="22"/>
      <c r="C145" s="22"/>
      <c r="D145" s="23"/>
      <c r="E145" s="24"/>
      <c r="F145" s="25"/>
      <c r="G145" s="25"/>
      <c r="H145" s="26"/>
    </row>
    <row r="146" spans="1:8" s="20" customFormat="1" ht="11.7" customHeight="1" x14ac:dyDescent="0.3">
      <c r="A146" s="21"/>
      <c r="B146" s="22"/>
      <c r="C146" s="22"/>
      <c r="D146" s="23"/>
      <c r="E146" s="24"/>
      <c r="F146" s="25"/>
      <c r="G146" s="25"/>
      <c r="H146" s="26"/>
    </row>
    <row r="147" spans="1:8" s="20" customFormat="1" ht="11.7" customHeight="1" x14ac:dyDescent="0.3">
      <c r="A147" s="21"/>
      <c r="B147" s="22"/>
      <c r="C147" s="22"/>
      <c r="D147" s="23"/>
      <c r="E147" s="24"/>
      <c r="F147" s="25"/>
      <c r="G147" s="25"/>
      <c r="H147" s="26"/>
    </row>
    <row r="148" spans="1:8" s="20" customFormat="1" ht="11.7" customHeight="1" x14ac:dyDescent="0.3">
      <c r="A148" s="21"/>
      <c r="B148" s="22"/>
      <c r="C148" s="22"/>
      <c r="D148" s="23"/>
      <c r="E148" s="24"/>
      <c r="F148" s="25"/>
      <c r="G148" s="25"/>
      <c r="H148" s="26"/>
    </row>
    <row r="149" spans="1:8" s="20" customFormat="1" ht="11.7" customHeight="1" x14ac:dyDescent="0.3">
      <c r="A149" s="21"/>
      <c r="B149" s="22"/>
      <c r="C149" s="22"/>
      <c r="D149" s="23"/>
      <c r="E149" s="24"/>
      <c r="F149" s="25"/>
      <c r="G149" s="25"/>
      <c r="H149" s="26"/>
    </row>
    <row r="150" spans="1:8" s="20" customFormat="1" ht="11.7" customHeight="1" x14ac:dyDescent="0.3">
      <c r="A150" s="21"/>
      <c r="B150" s="22"/>
      <c r="C150" s="22"/>
      <c r="D150" s="23"/>
      <c r="E150" s="24"/>
      <c r="F150" s="25"/>
      <c r="G150" s="25"/>
      <c r="H150" s="26"/>
    </row>
    <row r="151" spans="1:8" s="20" customFormat="1" ht="11.7" customHeight="1" x14ac:dyDescent="0.3">
      <c r="A151" s="21"/>
      <c r="B151" s="22"/>
      <c r="C151" s="22"/>
      <c r="D151" s="23"/>
      <c r="E151" s="24"/>
      <c r="F151" s="25"/>
      <c r="G151" s="25"/>
      <c r="H151" s="26"/>
    </row>
    <row r="152" spans="1:8" s="20" customFormat="1" ht="11.7" customHeight="1" x14ac:dyDescent="0.3">
      <c r="A152" s="21"/>
      <c r="B152" s="22"/>
      <c r="C152" s="22"/>
      <c r="D152" s="23"/>
      <c r="E152" s="24"/>
      <c r="F152" s="25"/>
      <c r="G152" s="25"/>
      <c r="H152" s="26"/>
    </row>
    <row r="153" spans="1:8" s="20" customFormat="1" ht="11.7" customHeight="1" x14ac:dyDescent="0.3">
      <c r="A153" s="21"/>
      <c r="B153" s="22"/>
      <c r="C153" s="22"/>
      <c r="D153" s="23"/>
      <c r="E153" s="24"/>
      <c r="F153" s="25"/>
      <c r="G153" s="25"/>
      <c r="H153" s="26"/>
    </row>
    <row r="154" spans="1:8" s="20" customFormat="1" ht="11.7" customHeight="1" x14ac:dyDescent="0.3">
      <c r="A154" s="21"/>
      <c r="B154" s="22"/>
      <c r="C154" s="22"/>
      <c r="D154" s="23"/>
      <c r="E154" s="24"/>
      <c r="F154" s="25"/>
      <c r="G154" s="25"/>
      <c r="H154" s="26"/>
    </row>
    <row r="155" spans="1:8" s="20" customFormat="1" ht="11.7" customHeight="1" x14ac:dyDescent="0.3">
      <c r="A155" s="21"/>
      <c r="B155" s="22"/>
      <c r="C155" s="22"/>
      <c r="D155" s="23"/>
      <c r="E155" s="24"/>
      <c r="F155" s="25"/>
      <c r="G155" s="25"/>
      <c r="H155" s="26"/>
    </row>
    <row r="156" spans="1:8" s="20" customFormat="1" ht="11.7" customHeight="1" x14ac:dyDescent="0.3">
      <c r="A156" s="21"/>
      <c r="B156" s="22"/>
      <c r="C156" s="22"/>
      <c r="D156" s="23"/>
      <c r="E156" s="24"/>
      <c r="F156" s="25"/>
      <c r="G156" s="25"/>
      <c r="H156" s="26"/>
    </row>
    <row r="157" spans="1:8" s="20" customFormat="1" ht="11.7" customHeight="1" x14ac:dyDescent="0.3">
      <c r="A157" s="21"/>
      <c r="B157" s="22"/>
      <c r="C157" s="22"/>
      <c r="D157" s="23"/>
      <c r="E157" s="24"/>
      <c r="F157" s="25"/>
      <c r="G157" s="25"/>
      <c r="H157" s="26"/>
    </row>
    <row r="158" spans="1:8" s="20" customFormat="1" ht="11.7" customHeight="1" x14ac:dyDescent="0.3">
      <c r="A158" s="21"/>
      <c r="B158" s="22"/>
      <c r="C158" s="22"/>
      <c r="D158" s="23"/>
      <c r="E158" s="24"/>
      <c r="F158" s="25"/>
      <c r="G158" s="25"/>
      <c r="H158" s="26"/>
    </row>
    <row r="159" spans="1:8" s="20" customFormat="1" ht="11.7" customHeight="1" x14ac:dyDescent="0.3">
      <c r="A159" s="21"/>
      <c r="B159" s="22"/>
      <c r="C159" s="22"/>
      <c r="D159" s="23"/>
      <c r="E159" s="24"/>
      <c r="F159" s="25"/>
      <c r="G159" s="25"/>
      <c r="H159" s="26"/>
    </row>
    <row r="160" spans="1:8" s="20" customFormat="1" ht="11.7" customHeight="1" x14ac:dyDescent="0.3">
      <c r="A160" s="21"/>
      <c r="B160" s="22"/>
      <c r="C160" s="22"/>
      <c r="D160" s="23"/>
      <c r="E160" s="24"/>
      <c r="F160" s="25"/>
      <c r="G160" s="25"/>
      <c r="H160" s="26"/>
    </row>
    <row r="161" spans="1:8" s="20" customFormat="1" ht="11.7" customHeight="1" x14ac:dyDescent="0.3">
      <c r="A161" s="21"/>
      <c r="B161" s="22"/>
      <c r="C161" s="22"/>
      <c r="D161" s="23"/>
      <c r="E161" s="24"/>
      <c r="F161" s="25"/>
      <c r="G161" s="25"/>
      <c r="H161" s="26"/>
    </row>
    <row r="162" spans="1:8" s="20" customFormat="1" ht="11.7" customHeight="1" x14ac:dyDescent="0.3">
      <c r="A162" s="21"/>
      <c r="B162" s="22"/>
      <c r="C162" s="22"/>
      <c r="D162" s="23"/>
      <c r="E162" s="24"/>
      <c r="F162" s="25"/>
      <c r="G162" s="25"/>
      <c r="H162" s="26"/>
    </row>
    <row r="163" spans="1:8" s="20" customFormat="1" ht="11.7" customHeight="1" x14ac:dyDescent="0.3">
      <c r="A163" s="21"/>
      <c r="B163" s="22"/>
      <c r="C163" s="22"/>
      <c r="D163" s="23"/>
      <c r="E163" s="24"/>
      <c r="F163" s="25"/>
      <c r="G163" s="25"/>
      <c r="H163" s="26"/>
    </row>
    <row r="164" spans="1:8" s="20" customFormat="1" ht="11.7" customHeight="1" x14ac:dyDescent="0.3">
      <c r="A164" s="21"/>
      <c r="B164" s="22"/>
      <c r="C164" s="22"/>
      <c r="D164" s="23"/>
      <c r="E164" s="24"/>
      <c r="F164" s="25"/>
      <c r="G164" s="25"/>
      <c r="H164" s="26"/>
    </row>
    <row r="165" spans="1:8" s="20" customFormat="1" ht="11.7" customHeight="1" x14ac:dyDescent="0.3">
      <c r="A165" s="21"/>
      <c r="B165" s="22"/>
      <c r="C165" s="22"/>
      <c r="D165" s="23"/>
      <c r="E165" s="24"/>
      <c r="F165" s="25"/>
      <c r="G165" s="25"/>
      <c r="H165" s="26"/>
    </row>
    <row r="166" spans="1:8" s="20" customFormat="1" ht="11.7" customHeight="1" x14ac:dyDescent="0.3">
      <c r="A166" s="21"/>
      <c r="B166" s="22"/>
      <c r="C166" s="22"/>
      <c r="D166" s="23"/>
      <c r="E166" s="24"/>
      <c r="F166" s="25"/>
      <c r="G166" s="25"/>
      <c r="H166" s="26"/>
    </row>
    <row r="167" spans="1:8" s="20" customFormat="1" ht="11.7" customHeight="1" x14ac:dyDescent="0.3">
      <c r="A167" s="21"/>
      <c r="B167" s="22"/>
      <c r="C167" s="22"/>
      <c r="D167" s="23"/>
      <c r="E167" s="24"/>
      <c r="F167" s="25"/>
      <c r="G167" s="25"/>
      <c r="H167" s="26"/>
    </row>
    <row r="168" spans="1:8" s="20" customFormat="1" ht="11.7" customHeight="1" x14ac:dyDescent="0.3">
      <c r="A168" s="21"/>
      <c r="B168" s="22"/>
      <c r="C168" s="22"/>
      <c r="D168" s="23"/>
      <c r="E168" s="24"/>
      <c r="F168" s="25"/>
      <c r="G168" s="25"/>
      <c r="H168" s="26"/>
    </row>
    <row r="169" spans="1:8" ht="21.6" thickBot="1" x14ac:dyDescent="0.45">
      <c r="A169" s="1"/>
      <c r="B169" s="2"/>
      <c r="C169" s="3" t="s">
        <v>152</v>
      </c>
      <c r="D169" s="2"/>
      <c r="E169" s="2"/>
      <c r="F169" s="1"/>
      <c r="G169" s="2"/>
      <c r="H169" s="2"/>
    </row>
    <row r="170" spans="1:8" ht="15" thickBot="1" x14ac:dyDescent="0.35">
      <c r="A170" s="5"/>
      <c r="B170" s="6" t="s">
        <v>153</v>
      </c>
      <c r="C170" s="7" t="str">
        <f>$C$2</f>
        <v>Sheepshead</v>
      </c>
      <c r="D170" s="8"/>
      <c r="E170" s="9" t="s">
        <v>154</v>
      </c>
      <c r="F170" s="10" t="str">
        <f>$F$2</f>
        <v>Jessica</v>
      </c>
      <c r="G170" s="11"/>
      <c r="H170" s="12"/>
    </row>
    <row r="171" spans="1:8" ht="15" thickBot="1" x14ac:dyDescent="0.35">
      <c r="A171" s="5"/>
      <c r="B171" s="6" t="s">
        <v>155</v>
      </c>
      <c r="C171" s="7" t="str">
        <f>$C$3</f>
        <v>Otoliths VMRC 2015</v>
      </c>
      <c r="D171" s="11"/>
      <c r="E171" s="6" t="s">
        <v>156</v>
      </c>
      <c r="F171" s="13"/>
      <c r="G171" s="14"/>
      <c r="H171" s="12"/>
    </row>
    <row r="172" spans="1:8" ht="15" thickBot="1" x14ac:dyDescent="0.35">
      <c r="A172" s="5"/>
      <c r="B172" s="6" t="s">
        <v>157</v>
      </c>
      <c r="C172" s="7"/>
      <c r="D172" s="11"/>
      <c r="E172" s="5"/>
      <c r="F172" s="9"/>
      <c r="G172" s="15"/>
      <c r="H172" s="12"/>
    </row>
    <row r="173" spans="1:8" x14ac:dyDescent="0.3">
      <c r="A173" s="9"/>
      <c r="B173" s="16"/>
      <c r="C173" s="17"/>
      <c r="D173" s="17"/>
      <c r="E173" s="12"/>
      <c r="F173" s="9"/>
      <c r="G173" s="17"/>
      <c r="H173" s="12"/>
    </row>
    <row r="174" spans="1:8" ht="11.7" customHeight="1" x14ac:dyDescent="0.3">
      <c r="A174" s="27"/>
      <c r="B174" s="28" t="s">
        <v>158</v>
      </c>
      <c r="C174" s="28" t="s">
        <v>159</v>
      </c>
      <c r="D174" s="28" t="str">
        <f>$D$6</f>
        <v>Otoliths Age</v>
      </c>
      <c r="E174" s="34" t="s">
        <v>161</v>
      </c>
      <c r="F174" s="34"/>
      <c r="G174" s="34"/>
      <c r="H174" s="34"/>
    </row>
    <row r="175" spans="1:8" s="20" customFormat="1" ht="11.7" customHeight="1" x14ac:dyDescent="0.3">
      <c r="A175" s="21"/>
      <c r="B175" s="22">
        <f>'[1]all data'!B152</f>
        <v>197</v>
      </c>
      <c r="C175" s="22">
        <f>'[1]all data'!D152</f>
        <v>9</v>
      </c>
      <c r="D175" s="23"/>
      <c r="E175" s="24"/>
      <c r="F175" s="25"/>
      <c r="G175" s="25"/>
      <c r="H175" s="26"/>
    </row>
    <row r="176" spans="1:8" s="20" customFormat="1" ht="11.7" customHeight="1" x14ac:dyDescent="0.3">
      <c r="A176" s="21"/>
      <c r="B176" s="22">
        <f>'[1]all data'!B153</f>
        <v>198</v>
      </c>
      <c r="C176" s="22">
        <f>'[1]all data'!D153</f>
        <v>9</v>
      </c>
      <c r="D176" s="23"/>
      <c r="E176" s="24"/>
      <c r="F176" s="25"/>
      <c r="G176" s="25"/>
      <c r="H176" s="26"/>
    </row>
    <row r="177" spans="1:8" s="20" customFormat="1" ht="11.7" customHeight="1" x14ac:dyDescent="0.3">
      <c r="A177" s="21"/>
      <c r="B177" s="22">
        <f>'[1]all data'!B154</f>
        <v>199</v>
      </c>
      <c r="C177" s="22">
        <f>'[1]all data'!D154</f>
        <v>9</v>
      </c>
      <c r="D177" s="23"/>
      <c r="E177" s="24"/>
      <c r="F177" s="25"/>
      <c r="G177" s="25"/>
      <c r="H177" s="26"/>
    </row>
    <row r="178" spans="1:8" s="20" customFormat="1" ht="11.7" customHeight="1" x14ac:dyDescent="0.3">
      <c r="A178" s="21"/>
      <c r="B178" s="22">
        <f>'[1]all data'!B155</f>
        <v>200</v>
      </c>
      <c r="C178" s="22">
        <f>'[1]all data'!D155</f>
        <v>9</v>
      </c>
      <c r="D178" s="23"/>
      <c r="E178" s="24"/>
      <c r="F178" s="25"/>
      <c r="G178" s="25"/>
      <c r="H178" s="26"/>
    </row>
    <row r="179" spans="1:8" s="20" customFormat="1" ht="11.7" customHeight="1" x14ac:dyDescent="0.3">
      <c r="A179" s="21"/>
      <c r="B179" s="22">
        <f>'[1]all data'!B156</f>
        <v>201</v>
      </c>
      <c r="C179" s="22">
        <f>'[1]all data'!D156</f>
        <v>9</v>
      </c>
      <c r="D179" s="23"/>
      <c r="E179" s="24"/>
      <c r="F179" s="25"/>
      <c r="G179" s="25"/>
      <c r="H179" s="26"/>
    </row>
    <row r="180" spans="1:8" s="20" customFormat="1" ht="11.7" customHeight="1" x14ac:dyDescent="0.3">
      <c r="A180" s="21"/>
      <c r="B180" s="22">
        <f>'[1]all data'!B157</f>
        <v>202</v>
      </c>
      <c r="C180" s="22">
        <f>'[1]all data'!D157</f>
        <v>9</v>
      </c>
      <c r="D180" s="23"/>
      <c r="E180" s="24"/>
      <c r="F180" s="25"/>
      <c r="G180" s="25"/>
      <c r="H180" s="26"/>
    </row>
    <row r="181" spans="1:8" s="20" customFormat="1" ht="11.7" customHeight="1" x14ac:dyDescent="0.3">
      <c r="A181" s="21"/>
      <c r="B181" s="22">
        <f>'[1]all data'!B158</f>
        <v>203</v>
      </c>
      <c r="C181" s="22">
        <f>'[1]all data'!D158</f>
        <v>9</v>
      </c>
      <c r="D181" s="23"/>
      <c r="E181" s="24"/>
      <c r="F181" s="25"/>
      <c r="G181" s="25"/>
      <c r="H181" s="26"/>
    </row>
    <row r="182" spans="1:8" s="20" customFormat="1" ht="11.7" customHeight="1" x14ac:dyDescent="0.3">
      <c r="A182" s="21"/>
      <c r="B182" s="22">
        <f>'[1]all data'!B159</f>
        <v>204</v>
      </c>
      <c r="C182" s="22">
        <f>'[1]all data'!D159</f>
        <v>9</v>
      </c>
      <c r="D182" s="23"/>
      <c r="E182" s="24"/>
      <c r="F182" s="25"/>
      <c r="G182" s="25"/>
      <c r="H182" s="26"/>
    </row>
    <row r="183" spans="1:8" s="20" customFormat="1" ht="11.7" customHeight="1" x14ac:dyDescent="0.3">
      <c r="A183" s="21"/>
      <c r="B183" s="22">
        <f>'[1]all data'!B160</f>
        <v>205</v>
      </c>
      <c r="C183" s="22">
        <f>'[1]all data'!D160</f>
        <v>9</v>
      </c>
      <c r="D183" s="23"/>
      <c r="E183" s="24"/>
      <c r="F183" s="25"/>
      <c r="G183" s="25"/>
      <c r="H183" s="26"/>
    </row>
    <row r="184" spans="1:8" s="20" customFormat="1" ht="11.7" customHeight="1" x14ac:dyDescent="0.3">
      <c r="A184" s="21"/>
      <c r="B184" s="22">
        <f>'[1]all data'!B161</f>
        <v>206</v>
      </c>
      <c r="C184" s="22">
        <f>'[1]all data'!D161</f>
        <v>9</v>
      </c>
      <c r="D184" s="23"/>
      <c r="E184" s="24"/>
      <c r="F184" s="25"/>
      <c r="G184" s="25"/>
      <c r="H184" s="26"/>
    </row>
    <row r="185" spans="1:8" s="20" customFormat="1" ht="11.7" customHeight="1" x14ac:dyDescent="0.3">
      <c r="A185" s="21"/>
      <c r="B185" s="22">
        <f>'[1]all data'!B162</f>
        <v>207</v>
      </c>
      <c r="C185" s="22">
        <f>'[1]all data'!D162</f>
        <v>9</v>
      </c>
      <c r="D185" s="23"/>
      <c r="E185" s="24"/>
      <c r="F185" s="25"/>
      <c r="G185" s="25"/>
      <c r="H185" s="26"/>
    </row>
    <row r="186" spans="1:8" s="20" customFormat="1" ht="11.7" customHeight="1" x14ac:dyDescent="0.3">
      <c r="A186" s="21"/>
      <c r="B186" s="22">
        <f>'[1]all data'!B163</f>
        <v>208</v>
      </c>
      <c r="C186" s="22">
        <f>'[1]all data'!D163</f>
        <v>9</v>
      </c>
      <c r="D186" s="23"/>
      <c r="E186" s="24"/>
      <c r="F186" s="25"/>
      <c r="G186" s="25"/>
      <c r="H186" s="26"/>
    </row>
    <row r="187" spans="1:8" s="20" customFormat="1" ht="11.7" customHeight="1" x14ac:dyDescent="0.3">
      <c r="A187" s="21"/>
      <c r="B187" s="22">
        <f>'[1]all data'!B164</f>
        <v>209</v>
      </c>
      <c r="C187" s="22">
        <f>'[1]all data'!D164</f>
        <v>9</v>
      </c>
      <c r="D187" s="23"/>
      <c r="E187" s="24"/>
      <c r="F187" s="25"/>
      <c r="G187" s="25"/>
      <c r="H187" s="26"/>
    </row>
    <row r="188" spans="1:8" s="20" customFormat="1" ht="11.7" customHeight="1" x14ac:dyDescent="0.3">
      <c r="A188" s="21"/>
      <c r="B188" s="22">
        <f>'[1]all data'!B165</f>
        <v>211</v>
      </c>
      <c r="C188" s="22">
        <f>'[1]all data'!D165</f>
        <v>9</v>
      </c>
      <c r="D188" s="23"/>
      <c r="E188" s="24"/>
      <c r="F188" s="25"/>
      <c r="G188" s="25"/>
      <c r="H188" s="26"/>
    </row>
    <row r="189" spans="1:8" s="20" customFormat="1" ht="11.7" customHeight="1" x14ac:dyDescent="0.3">
      <c r="A189" s="21"/>
      <c r="B189" s="22">
        <f>'[1]all data'!B166</f>
        <v>212</v>
      </c>
      <c r="C189" s="22">
        <f>'[1]all data'!D166</f>
        <v>9</v>
      </c>
      <c r="D189" s="23"/>
      <c r="E189" s="24"/>
      <c r="F189" s="25"/>
      <c r="G189" s="25"/>
      <c r="H189" s="26"/>
    </row>
    <row r="190" spans="1:8" s="20" customFormat="1" ht="11.7" customHeight="1" x14ac:dyDescent="0.3">
      <c r="A190" s="21"/>
      <c r="B190" s="22">
        <f>'[1]all data'!B167</f>
        <v>213</v>
      </c>
      <c r="C190" s="22">
        <f>'[1]all data'!D167</f>
        <v>9</v>
      </c>
      <c r="D190" s="23"/>
      <c r="E190" s="24"/>
      <c r="F190" s="25"/>
      <c r="G190" s="25"/>
      <c r="H190" s="26"/>
    </row>
    <row r="191" spans="1:8" s="20" customFormat="1" ht="11.7" customHeight="1" x14ac:dyDescent="0.3">
      <c r="A191" s="21"/>
      <c r="B191" s="22">
        <f>'[1]all data'!B168</f>
        <v>214</v>
      </c>
      <c r="C191" s="22">
        <f>'[1]all data'!D168</f>
        <v>9</v>
      </c>
      <c r="D191" s="23"/>
      <c r="E191" s="24"/>
      <c r="F191" s="25"/>
      <c r="G191" s="25"/>
      <c r="H191" s="26"/>
    </row>
    <row r="192" spans="1:8" s="20" customFormat="1" ht="11.7" customHeight="1" x14ac:dyDescent="0.3">
      <c r="A192" s="21"/>
      <c r="B192" s="22">
        <f>'[1]all data'!B169</f>
        <v>215</v>
      </c>
      <c r="C192" s="22">
        <f>'[1]all data'!D169</f>
        <v>9</v>
      </c>
      <c r="D192" s="23"/>
      <c r="E192" s="24"/>
      <c r="F192" s="25"/>
      <c r="G192" s="25"/>
      <c r="H192" s="26"/>
    </row>
    <row r="193" spans="1:8" s="20" customFormat="1" ht="11.7" customHeight="1" x14ac:dyDescent="0.3">
      <c r="A193" s="21"/>
      <c r="B193" s="22">
        <f>'[1]all data'!B170</f>
        <v>216</v>
      </c>
      <c r="C193" s="22">
        <f>'[1]all data'!D170</f>
        <v>9</v>
      </c>
      <c r="D193" s="23"/>
      <c r="E193" s="24"/>
      <c r="F193" s="25"/>
      <c r="G193" s="25"/>
      <c r="H193" s="26"/>
    </row>
    <row r="194" spans="1:8" s="20" customFormat="1" ht="11.7" customHeight="1" x14ac:dyDescent="0.3">
      <c r="A194" s="21"/>
      <c r="B194" s="22">
        <f>'[1]all data'!B171</f>
        <v>217</v>
      </c>
      <c r="C194" s="22">
        <f>'[1]all data'!D171</f>
        <v>9</v>
      </c>
      <c r="D194" s="23"/>
      <c r="E194" s="24"/>
      <c r="F194" s="25"/>
      <c r="G194" s="25"/>
      <c r="H194" s="26"/>
    </row>
    <row r="195" spans="1:8" s="20" customFormat="1" ht="11.7" customHeight="1" x14ac:dyDescent="0.3">
      <c r="A195" s="21"/>
      <c r="B195" s="22">
        <f>'[1]all data'!B172</f>
        <v>218</v>
      </c>
      <c r="C195" s="22">
        <f>'[1]all data'!D172</f>
        <v>9</v>
      </c>
      <c r="D195" s="23"/>
      <c r="E195" s="24"/>
      <c r="F195" s="25"/>
      <c r="G195" s="25"/>
      <c r="H195" s="26"/>
    </row>
    <row r="196" spans="1:8" s="20" customFormat="1" ht="11.7" customHeight="1" x14ac:dyDescent="0.3">
      <c r="A196" s="21"/>
      <c r="B196" s="22">
        <f>'[1]all data'!B173</f>
        <v>219</v>
      </c>
      <c r="C196" s="22">
        <f>'[1]all data'!D173</f>
        <v>9</v>
      </c>
      <c r="D196" s="23"/>
      <c r="E196" s="24"/>
      <c r="F196" s="25"/>
      <c r="G196" s="25"/>
      <c r="H196" s="26"/>
    </row>
    <row r="197" spans="1:8" s="20" customFormat="1" ht="11.7" customHeight="1" x14ac:dyDescent="0.3">
      <c r="A197" s="21"/>
      <c r="B197" s="22">
        <f>'[1]all data'!B174</f>
        <v>220</v>
      </c>
      <c r="C197" s="22">
        <f>'[1]all data'!D174</f>
        <v>9</v>
      </c>
      <c r="D197" s="23"/>
      <c r="E197" s="24"/>
      <c r="F197" s="25"/>
      <c r="G197" s="25"/>
      <c r="H197" s="26"/>
    </row>
    <row r="198" spans="1:8" s="20" customFormat="1" ht="11.7" customHeight="1" x14ac:dyDescent="0.3">
      <c r="A198" s="21"/>
      <c r="B198" s="22">
        <f>'[1]all data'!B175</f>
        <v>221</v>
      </c>
      <c r="C198" s="22">
        <f>'[1]all data'!D175</f>
        <v>9</v>
      </c>
      <c r="D198" s="23"/>
      <c r="E198" s="24"/>
      <c r="F198" s="25"/>
      <c r="G198" s="25"/>
      <c r="H198" s="26"/>
    </row>
    <row r="199" spans="1:8" s="20" customFormat="1" ht="11.7" customHeight="1" x14ac:dyDescent="0.3">
      <c r="A199" s="21"/>
      <c r="B199" s="22">
        <f>'[1]all data'!B176</f>
        <v>222</v>
      </c>
      <c r="C199" s="22">
        <f>'[1]all data'!D176</f>
        <v>9</v>
      </c>
      <c r="D199" s="23"/>
      <c r="E199" s="24"/>
      <c r="F199" s="25"/>
      <c r="G199" s="25"/>
      <c r="H199" s="26"/>
    </row>
    <row r="200" spans="1:8" s="20" customFormat="1" ht="11.7" customHeight="1" x14ac:dyDescent="0.3">
      <c r="A200" s="21"/>
      <c r="B200" s="22">
        <f>'[1]all data'!B177</f>
        <v>223</v>
      </c>
      <c r="C200" s="22">
        <f>'[1]all data'!D177</f>
        <v>9</v>
      </c>
      <c r="D200" s="23"/>
      <c r="E200" s="24"/>
      <c r="F200" s="25"/>
      <c r="G200" s="25"/>
      <c r="H200" s="26"/>
    </row>
    <row r="201" spans="1:8" s="20" customFormat="1" ht="11.7" customHeight="1" x14ac:dyDescent="0.3">
      <c r="A201" s="21"/>
      <c r="B201" s="22">
        <f>'[1]all data'!B178</f>
        <v>224</v>
      </c>
      <c r="C201" s="22">
        <f>'[1]all data'!D178</f>
        <v>9</v>
      </c>
      <c r="D201" s="23"/>
      <c r="E201" s="24"/>
      <c r="F201" s="25"/>
      <c r="G201" s="25"/>
      <c r="H201" s="26"/>
    </row>
    <row r="202" spans="1:8" s="20" customFormat="1" ht="11.7" customHeight="1" x14ac:dyDescent="0.3">
      <c r="A202" s="21"/>
      <c r="B202" s="22">
        <f>'[1]all data'!B179</f>
        <v>226</v>
      </c>
      <c r="C202" s="22">
        <f>'[1]all data'!D179</f>
        <v>10</v>
      </c>
      <c r="D202" s="23"/>
      <c r="E202" s="24"/>
      <c r="F202" s="25"/>
      <c r="G202" s="25"/>
      <c r="H202" s="26"/>
    </row>
    <row r="203" spans="1:8" s="20" customFormat="1" ht="11.7" customHeight="1" x14ac:dyDescent="0.3">
      <c r="A203" s="21"/>
      <c r="B203" s="22">
        <f>'[1]all data'!B180</f>
        <v>227</v>
      </c>
      <c r="C203" s="22">
        <f>'[1]all data'!D180</f>
        <v>10</v>
      </c>
      <c r="D203" s="23"/>
      <c r="E203" s="24"/>
      <c r="F203" s="25"/>
      <c r="G203" s="25"/>
      <c r="H203" s="26"/>
    </row>
    <row r="204" spans="1:8" s="20" customFormat="1" ht="11.7" customHeight="1" x14ac:dyDescent="0.3">
      <c r="A204" s="21"/>
      <c r="B204" s="22">
        <f>'[1]all data'!B181</f>
        <v>232</v>
      </c>
      <c r="C204" s="22">
        <f>'[1]all data'!D181</f>
        <v>10</v>
      </c>
      <c r="D204" s="23"/>
      <c r="E204" s="24"/>
      <c r="F204" s="25"/>
      <c r="G204" s="25"/>
      <c r="H204" s="26"/>
    </row>
    <row r="205" spans="1:8" s="20" customFormat="1" ht="11.7" customHeight="1" x14ac:dyDescent="0.3">
      <c r="A205" s="21"/>
      <c r="B205" s="22">
        <f>'[1]all data'!B182</f>
        <v>233</v>
      </c>
      <c r="C205" s="22">
        <f>'[1]all data'!D182</f>
        <v>10</v>
      </c>
      <c r="D205" s="23"/>
      <c r="E205" s="24"/>
      <c r="F205" s="25"/>
      <c r="G205" s="25"/>
      <c r="H205" s="26"/>
    </row>
    <row r="206" spans="1:8" s="20" customFormat="1" ht="11.7" customHeight="1" x14ac:dyDescent="0.3">
      <c r="A206" s="21"/>
      <c r="B206" s="22">
        <f>'[1]all data'!B183</f>
        <v>234</v>
      </c>
      <c r="C206" s="22">
        <f>'[1]all data'!D183</f>
        <v>10</v>
      </c>
      <c r="D206" s="23"/>
      <c r="E206" s="24"/>
      <c r="F206" s="25"/>
      <c r="G206" s="25"/>
      <c r="H206" s="26"/>
    </row>
    <row r="207" spans="1:8" s="20" customFormat="1" ht="11.7" customHeight="1" x14ac:dyDescent="0.3">
      <c r="A207" s="21"/>
      <c r="B207" s="22">
        <f>'[1]all data'!B184</f>
        <v>235</v>
      </c>
      <c r="C207" s="22">
        <f>'[1]all data'!D184</f>
        <v>10</v>
      </c>
      <c r="D207" s="23"/>
      <c r="E207" s="24"/>
      <c r="F207" s="25"/>
      <c r="G207" s="25"/>
      <c r="H207" s="26"/>
    </row>
    <row r="208" spans="1:8" s="20" customFormat="1" ht="11.7" customHeight="1" x14ac:dyDescent="0.3">
      <c r="A208" s="21"/>
      <c r="B208" s="22">
        <f>'[1]all data'!B185</f>
        <v>238</v>
      </c>
      <c r="C208" s="22">
        <f>'[1]all data'!D185</f>
        <v>10</v>
      </c>
      <c r="D208" s="23"/>
      <c r="E208" s="24"/>
      <c r="F208" s="25"/>
      <c r="G208" s="25"/>
      <c r="H208" s="26"/>
    </row>
    <row r="209" spans="1:8" s="20" customFormat="1" ht="11.7" customHeight="1" x14ac:dyDescent="0.3">
      <c r="A209" s="21"/>
      <c r="B209" s="22">
        <f>'[1]all data'!B186</f>
        <v>239</v>
      </c>
      <c r="C209" s="22">
        <f>'[1]all data'!D186</f>
        <v>10</v>
      </c>
      <c r="D209" s="23"/>
      <c r="E209" s="24"/>
      <c r="F209" s="25"/>
      <c r="G209" s="25"/>
      <c r="H209" s="26"/>
    </row>
    <row r="210" spans="1:8" s="20" customFormat="1" ht="11.7" customHeight="1" x14ac:dyDescent="0.3">
      <c r="A210" s="21"/>
      <c r="B210" s="22">
        <f>'[1]all data'!B187</f>
        <v>240</v>
      </c>
      <c r="C210" s="22">
        <f>'[1]all data'!D187</f>
        <v>10</v>
      </c>
      <c r="D210" s="23"/>
      <c r="E210" s="24"/>
      <c r="F210" s="25"/>
      <c r="G210" s="25"/>
      <c r="H210" s="26"/>
    </row>
    <row r="211" spans="1:8" s="20" customFormat="1" ht="11.7" customHeight="1" x14ac:dyDescent="0.3">
      <c r="A211" s="21"/>
      <c r="B211" s="22">
        <f>'[1]all data'!B188</f>
        <v>241</v>
      </c>
      <c r="C211" s="22">
        <f>'[1]all data'!D188</f>
        <v>10</v>
      </c>
      <c r="D211" s="23"/>
      <c r="E211" s="24"/>
      <c r="F211" s="25"/>
      <c r="G211" s="25"/>
      <c r="H211" s="26"/>
    </row>
    <row r="212" spans="1:8" s="20" customFormat="1" ht="11.7" customHeight="1" x14ac:dyDescent="0.3">
      <c r="A212" s="21"/>
      <c r="B212" s="22">
        <f>'[1]all data'!B189</f>
        <v>242</v>
      </c>
      <c r="C212" s="22">
        <f>'[1]all data'!D189</f>
        <v>10</v>
      </c>
      <c r="D212" s="23"/>
      <c r="E212" s="24"/>
      <c r="F212" s="25"/>
      <c r="G212" s="25"/>
      <c r="H212" s="26"/>
    </row>
    <row r="213" spans="1:8" s="20" customFormat="1" ht="11.7" customHeight="1" x14ac:dyDescent="0.3">
      <c r="A213" s="21"/>
      <c r="B213" s="22">
        <f>'[1]all data'!B190</f>
        <v>243</v>
      </c>
      <c r="C213" s="22">
        <f>'[1]all data'!D190</f>
        <v>10</v>
      </c>
      <c r="D213" s="23"/>
      <c r="E213" s="24"/>
      <c r="F213" s="25"/>
      <c r="G213" s="25"/>
      <c r="H213" s="26"/>
    </row>
    <row r="214" spans="1:8" s="20" customFormat="1" ht="11.7" customHeight="1" x14ac:dyDescent="0.3">
      <c r="A214" s="21"/>
      <c r="B214" s="22">
        <f>'[1]all data'!B191</f>
        <v>245</v>
      </c>
      <c r="C214" s="22">
        <f>'[1]all data'!D191</f>
        <v>10</v>
      </c>
      <c r="D214" s="23"/>
      <c r="E214" s="24"/>
      <c r="F214" s="25"/>
      <c r="G214" s="25"/>
      <c r="H214" s="26"/>
    </row>
    <row r="215" spans="1:8" s="20" customFormat="1" ht="11.7" customHeight="1" x14ac:dyDescent="0.3">
      <c r="A215" s="21"/>
      <c r="B215" s="22">
        <f>'[1]all data'!B192</f>
        <v>247</v>
      </c>
      <c r="C215" s="22">
        <f>'[1]all data'!D192</f>
        <v>10</v>
      </c>
      <c r="D215" s="23"/>
      <c r="E215" s="24"/>
      <c r="F215" s="25"/>
      <c r="G215" s="25"/>
      <c r="H215" s="26"/>
    </row>
    <row r="216" spans="1:8" s="20" customFormat="1" ht="11.7" customHeight="1" x14ac:dyDescent="0.3">
      <c r="A216" s="21"/>
      <c r="B216" s="22">
        <f>'[1]all data'!B193</f>
        <v>249</v>
      </c>
      <c r="C216" s="22">
        <f>'[1]all data'!D193</f>
        <v>10</v>
      </c>
      <c r="D216" s="23"/>
      <c r="E216" s="24"/>
      <c r="F216" s="25"/>
      <c r="G216" s="25"/>
      <c r="H216" s="26"/>
    </row>
    <row r="217" spans="1:8" s="20" customFormat="1" ht="11.7" customHeight="1" x14ac:dyDescent="0.3">
      <c r="A217" s="21"/>
      <c r="B217" s="22">
        <f>'[1]all data'!B194</f>
        <v>250</v>
      </c>
      <c r="C217" s="22">
        <f>'[1]all data'!D194</f>
        <v>10</v>
      </c>
      <c r="D217" s="23"/>
      <c r="E217" s="24"/>
      <c r="F217" s="25"/>
      <c r="G217" s="25"/>
      <c r="H217" s="26"/>
    </row>
    <row r="218" spans="1:8" s="20" customFormat="1" ht="11.7" customHeight="1" x14ac:dyDescent="0.3">
      <c r="A218" s="21"/>
      <c r="B218" s="22">
        <f>'[1]all data'!B195</f>
        <v>251</v>
      </c>
      <c r="C218" s="22">
        <f>'[1]all data'!D195</f>
        <v>10</v>
      </c>
      <c r="D218" s="23"/>
      <c r="E218" s="24"/>
      <c r="F218" s="25"/>
      <c r="G218" s="25"/>
      <c r="H218" s="26"/>
    </row>
    <row r="219" spans="1:8" s="20" customFormat="1" ht="11.7" customHeight="1" x14ac:dyDescent="0.3">
      <c r="A219" s="21"/>
      <c r="B219" s="22">
        <f>'[1]all data'!B196</f>
        <v>252</v>
      </c>
      <c r="C219" s="22">
        <f>'[1]all data'!D196</f>
        <v>10</v>
      </c>
      <c r="D219" s="23"/>
      <c r="E219" s="24"/>
      <c r="F219" s="25"/>
      <c r="G219" s="25"/>
      <c r="H219" s="26"/>
    </row>
    <row r="220" spans="1:8" s="20" customFormat="1" ht="11.7" customHeight="1" x14ac:dyDescent="0.3">
      <c r="A220" s="21"/>
      <c r="B220" s="22">
        <f>'[1]all data'!B197</f>
        <v>253</v>
      </c>
      <c r="C220" s="22">
        <f>'[1]all data'!D197</f>
        <v>10</v>
      </c>
      <c r="D220" s="23"/>
      <c r="E220" s="24"/>
      <c r="F220" s="25"/>
      <c r="G220" s="25"/>
      <c r="H220" s="26"/>
    </row>
    <row r="221" spans="1:8" s="20" customFormat="1" ht="11.7" customHeight="1" x14ac:dyDescent="0.3">
      <c r="A221" s="21"/>
      <c r="B221" s="22">
        <f>'[1]all data'!B198</f>
        <v>254</v>
      </c>
      <c r="C221" s="22">
        <f>'[1]all data'!D198</f>
        <v>10</v>
      </c>
      <c r="D221" s="23"/>
      <c r="E221" s="24"/>
      <c r="F221" s="25"/>
      <c r="G221" s="25"/>
      <c r="H221" s="26"/>
    </row>
    <row r="222" spans="1:8" s="20" customFormat="1" ht="11.7" customHeight="1" x14ac:dyDescent="0.3">
      <c r="A222" s="21"/>
      <c r="B222" s="22">
        <f>'[1]all data'!B199</f>
        <v>256</v>
      </c>
      <c r="C222" s="22">
        <f>'[1]all data'!D199</f>
        <v>10</v>
      </c>
      <c r="D222" s="23"/>
      <c r="E222" s="24"/>
      <c r="F222" s="25"/>
      <c r="G222" s="25"/>
      <c r="H222" s="26"/>
    </row>
    <row r="223" spans="1:8" s="20" customFormat="1" ht="11.7" customHeight="1" x14ac:dyDescent="0.3">
      <c r="A223" s="21"/>
      <c r="B223" s="22">
        <f>'[1]all data'!B200</f>
        <v>257</v>
      </c>
      <c r="C223" s="22">
        <f>'[1]all data'!D200</f>
        <v>10</v>
      </c>
      <c r="D223" s="23"/>
      <c r="E223" s="24"/>
      <c r="F223" s="25"/>
      <c r="G223" s="25"/>
      <c r="H223" s="26"/>
    </row>
    <row r="224" spans="1:8" s="20" customFormat="1" ht="11.7" customHeight="1" x14ac:dyDescent="0.3">
      <c r="A224" s="21"/>
      <c r="B224" s="22">
        <f>'[1]all data'!B201</f>
        <v>258</v>
      </c>
      <c r="C224" s="22">
        <f>'[1]all data'!D201</f>
        <v>10</v>
      </c>
      <c r="D224" s="23"/>
      <c r="E224" s="24"/>
      <c r="F224" s="25"/>
      <c r="G224" s="25"/>
      <c r="H224" s="26"/>
    </row>
    <row r="225" spans="1:8" ht="21.6" thickBot="1" x14ac:dyDescent="0.45">
      <c r="A225" s="1"/>
      <c r="B225" s="2"/>
      <c r="C225" s="3" t="s">
        <v>152</v>
      </c>
      <c r="D225" s="2"/>
      <c r="E225" s="2"/>
      <c r="F225" s="1"/>
      <c r="G225" s="2"/>
      <c r="H225" s="2"/>
    </row>
    <row r="226" spans="1:8" ht="15" thickBot="1" x14ac:dyDescent="0.35">
      <c r="A226" s="5"/>
      <c r="B226" s="6" t="s">
        <v>153</v>
      </c>
      <c r="C226" s="7" t="str">
        <f>$C$2</f>
        <v>Sheepshead</v>
      </c>
      <c r="D226" s="8"/>
      <c r="E226" s="9" t="s">
        <v>154</v>
      </c>
      <c r="F226" s="10" t="str">
        <f>$F$2</f>
        <v>Jessica</v>
      </c>
      <c r="G226" s="11"/>
      <c r="H226" s="12"/>
    </row>
    <row r="227" spans="1:8" ht="15" thickBot="1" x14ac:dyDescent="0.35">
      <c r="A227" s="5"/>
      <c r="B227" s="6" t="s">
        <v>155</v>
      </c>
      <c r="C227" s="7" t="str">
        <f>$C$3</f>
        <v>Otoliths VMRC 2015</v>
      </c>
      <c r="D227" s="11"/>
      <c r="E227" s="6" t="s">
        <v>156</v>
      </c>
      <c r="F227" s="13"/>
      <c r="G227" s="14"/>
      <c r="H227" s="12"/>
    </row>
    <row r="228" spans="1:8" ht="15" thickBot="1" x14ac:dyDescent="0.35">
      <c r="A228" s="5"/>
      <c r="B228" s="6" t="s">
        <v>157</v>
      </c>
      <c r="C228" s="7"/>
      <c r="D228" s="11"/>
      <c r="E228" s="5"/>
      <c r="F228" s="9"/>
      <c r="G228" s="15"/>
      <c r="H228" s="12"/>
    </row>
    <row r="229" spans="1:8" x14ac:dyDescent="0.3">
      <c r="A229" s="9"/>
      <c r="B229" s="16"/>
      <c r="C229" s="17"/>
      <c r="D229" s="17"/>
      <c r="E229" s="12"/>
      <c r="F229" s="9"/>
      <c r="G229" s="17"/>
      <c r="H229" s="12"/>
    </row>
    <row r="230" spans="1:8" ht="11.7" customHeight="1" x14ac:dyDescent="0.3">
      <c r="A230" s="27"/>
      <c r="B230" s="28" t="s">
        <v>158</v>
      </c>
      <c r="C230" s="28" t="s">
        <v>159</v>
      </c>
      <c r="D230" s="28" t="str">
        <f>$D$6</f>
        <v>Otoliths Age</v>
      </c>
      <c r="E230" s="34" t="s">
        <v>161</v>
      </c>
      <c r="F230" s="34"/>
      <c r="G230" s="34"/>
      <c r="H230" s="34"/>
    </row>
    <row r="231" spans="1:8" s="20" customFormat="1" ht="11.7" customHeight="1" x14ac:dyDescent="0.3">
      <c r="A231" s="21"/>
      <c r="B231" s="22">
        <f>'[1]all data'!B202</f>
        <v>259</v>
      </c>
      <c r="C231" s="22">
        <f>'[1]all data'!D202</f>
        <v>10</v>
      </c>
      <c r="D231" s="23"/>
      <c r="E231" s="24"/>
      <c r="F231" s="25"/>
      <c r="G231" s="25"/>
      <c r="H231" s="26"/>
    </row>
    <row r="232" spans="1:8" s="20" customFormat="1" ht="11.7" customHeight="1" x14ac:dyDescent="0.3">
      <c r="A232" s="21"/>
      <c r="B232" s="22">
        <f>'[1]all data'!B203</f>
        <v>262</v>
      </c>
      <c r="C232" s="22">
        <f>'[1]all data'!D203</f>
        <v>10</v>
      </c>
      <c r="D232" s="23"/>
      <c r="E232" s="24"/>
      <c r="F232" s="25"/>
      <c r="G232" s="25"/>
      <c r="H232" s="26"/>
    </row>
    <row r="233" spans="1:8" s="20" customFormat="1" ht="11.7" customHeight="1" x14ac:dyDescent="0.3">
      <c r="A233" s="21"/>
      <c r="B233" s="22">
        <f>'[1]all data'!B204</f>
        <v>263</v>
      </c>
      <c r="C233" s="22">
        <f>'[1]all data'!D204</f>
        <v>10</v>
      </c>
      <c r="D233" s="23"/>
      <c r="E233" s="24"/>
      <c r="F233" s="25"/>
      <c r="G233" s="25"/>
      <c r="H233" s="26"/>
    </row>
    <row r="234" spans="1:8" s="20" customFormat="1" ht="11.7" customHeight="1" x14ac:dyDescent="0.3">
      <c r="A234" s="21"/>
      <c r="B234" s="22">
        <f>'[1]all data'!B205</f>
        <v>267</v>
      </c>
      <c r="C234" s="22">
        <f>'[1]all data'!D205</f>
        <v>10</v>
      </c>
      <c r="D234" s="23"/>
      <c r="E234" s="24"/>
      <c r="F234" s="25"/>
      <c r="G234" s="25"/>
      <c r="H234" s="26"/>
    </row>
    <row r="235" spans="1:8" s="20" customFormat="1" ht="11.7" customHeight="1" x14ac:dyDescent="0.3">
      <c r="A235" s="21"/>
      <c r="B235" s="22">
        <f>'[1]all data'!B206</f>
        <v>268</v>
      </c>
      <c r="C235" s="22">
        <f>'[1]all data'!D206</f>
        <v>10</v>
      </c>
      <c r="D235" s="23"/>
      <c r="E235" s="24"/>
      <c r="F235" s="25"/>
      <c r="G235" s="25"/>
      <c r="H235" s="26"/>
    </row>
    <row r="236" spans="1:8" s="20" customFormat="1" ht="11.7" customHeight="1" x14ac:dyDescent="0.3">
      <c r="A236" s="21"/>
      <c r="B236" s="22">
        <f>'[1]all data'!B207</f>
        <v>269</v>
      </c>
      <c r="C236" s="22">
        <f>'[1]all data'!D207</f>
        <v>10</v>
      </c>
      <c r="D236" s="23"/>
      <c r="E236" s="24"/>
      <c r="F236" s="25"/>
      <c r="G236" s="25"/>
      <c r="H236" s="26"/>
    </row>
    <row r="237" spans="1:8" s="20" customFormat="1" ht="11.7" customHeight="1" x14ac:dyDescent="0.3">
      <c r="A237" s="21"/>
      <c r="B237" s="22">
        <f>'[1]all data'!B208</f>
        <v>270</v>
      </c>
      <c r="C237" s="22">
        <f>'[1]all data'!D208</f>
        <v>10</v>
      </c>
      <c r="D237" s="23"/>
      <c r="E237" s="24"/>
      <c r="F237" s="25"/>
      <c r="G237" s="25"/>
      <c r="H237" s="26"/>
    </row>
    <row r="238" spans="1:8" s="20" customFormat="1" ht="11.7" customHeight="1" x14ac:dyDescent="0.3">
      <c r="A238" s="21"/>
      <c r="B238" s="22">
        <f>'[1]all data'!B209</f>
        <v>271</v>
      </c>
      <c r="C238" s="22">
        <f>'[1]all data'!D209</f>
        <v>10</v>
      </c>
      <c r="D238" s="23"/>
      <c r="E238" s="24"/>
      <c r="F238" s="25"/>
      <c r="G238" s="25"/>
      <c r="H238" s="26"/>
    </row>
    <row r="239" spans="1:8" s="20" customFormat="1" ht="11.7" customHeight="1" x14ac:dyDescent="0.3">
      <c r="A239" s="21"/>
      <c r="B239" s="22">
        <f>'[1]all data'!B210</f>
        <v>273</v>
      </c>
      <c r="C239" s="22">
        <f>'[1]all data'!D210</f>
        <v>10</v>
      </c>
      <c r="D239" s="23"/>
      <c r="E239" s="24"/>
      <c r="F239" s="25"/>
      <c r="G239" s="25"/>
      <c r="H239" s="26"/>
    </row>
    <row r="240" spans="1:8" s="20" customFormat="1" ht="11.7" customHeight="1" x14ac:dyDescent="0.3">
      <c r="A240" s="21"/>
      <c r="B240" s="22">
        <f>'[1]all data'!B211</f>
        <v>274</v>
      </c>
      <c r="C240" s="22">
        <f>'[1]all data'!D211</f>
        <v>10</v>
      </c>
      <c r="D240" s="23"/>
      <c r="E240" s="24"/>
      <c r="F240" s="25"/>
      <c r="G240" s="25"/>
      <c r="H240" s="26"/>
    </row>
    <row r="241" spans="1:8" s="20" customFormat="1" ht="11.7" customHeight="1" x14ac:dyDescent="0.3">
      <c r="A241" s="21"/>
      <c r="B241" s="22">
        <f>'[1]all data'!B212</f>
        <v>276</v>
      </c>
      <c r="C241" s="22">
        <f>'[1]all data'!D212</f>
        <v>10</v>
      </c>
      <c r="D241" s="23"/>
      <c r="E241" s="24"/>
      <c r="F241" s="25"/>
      <c r="G241" s="25"/>
      <c r="H241" s="26"/>
    </row>
    <row r="242" spans="1:8" s="20" customFormat="1" ht="11.7" customHeight="1" x14ac:dyDescent="0.3">
      <c r="A242" s="21"/>
      <c r="B242" s="22">
        <f>'[1]all data'!B213</f>
        <v>277</v>
      </c>
      <c r="C242" s="22">
        <f>'[1]all data'!D213</f>
        <v>10</v>
      </c>
      <c r="D242" s="23"/>
      <c r="E242" s="24"/>
      <c r="F242" s="25"/>
      <c r="G242" s="25"/>
      <c r="H242" s="26"/>
    </row>
    <row r="243" spans="1:8" s="20" customFormat="1" ht="11.7" customHeight="1" x14ac:dyDescent="0.3">
      <c r="A243" s="21"/>
      <c r="B243" s="22">
        <f>'[1]all data'!B214</f>
        <v>278</v>
      </c>
      <c r="C243" s="22">
        <f>'[1]all data'!D214</f>
        <v>10</v>
      </c>
      <c r="D243" s="23"/>
      <c r="E243" s="24"/>
      <c r="F243" s="25"/>
      <c r="G243" s="25"/>
      <c r="H243" s="26"/>
    </row>
    <row r="244" spans="1:8" s="20" customFormat="1" ht="11.7" customHeight="1" x14ac:dyDescent="0.3">
      <c r="A244" s="21"/>
      <c r="B244" s="22">
        <f>'[1]all data'!B215</f>
        <v>279</v>
      </c>
      <c r="C244" s="22">
        <f>'[1]all data'!D215</f>
        <v>10</v>
      </c>
      <c r="D244" s="23"/>
      <c r="E244" s="24"/>
      <c r="F244" s="25"/>
      <c r="G244" s="25"/>
      <c r="H244" s="26"/>
    </row>
    <row r="245" spans="1:8" s="20" customFormat="1" ht="11.7" customHeight="1" x14ac:dyDescent="0.3">
      <c r="A245" s="21"/>
      <c r="B245" s="22">
        <f>'[1]all data'!B216</f>
        <v>280</v>
      </c>
      <c r="C245" s="22">
        <f>'[1]all data'!D216</f>
        <v>10</v>
      </c>
      <c r="D245" s="23"/>
      <c r="E245" s="24"/>
      <c r="F245" s="25"/>
      <c r="G245" s="25"/>
      <c r="H245" s="26"/>
    </row>
    <row r="246" spans="1:8" s="20" customFormat="1" ht="11.7" customHeight="1" x14ac:dyDescent="0.3">
      <c r="A246" s="21"/>
      <c r="B246" s="22">
        <f>'[1]all data'!B217</f>
        <v>281</v>
      </c>
      <c r="C246" s="22">
        <f>'[1]all data'!D217</f>
        <v>10</v>
      </c>
      <c r="D246" s="23"/>
      <c r="E246" s="24"/>
      <c r="F246" s="25"/>
      <c r="G246" s="25"/>
      <c r="H246" s="26"/>
    </row>
    <row r="247" spans="1:8" s="20" customFormat="1" ht="11.7" customHeight="1" x14ac:dyDescent="0.3">
      <c r="A247" s="21"/>
      <c r="B247" s="22">
        <f>'[1]all data'!B218</f>
        <v>283</v>
      </c>
      <c r="C247" s="22">
        <f>'[1]all data'!D218</f>
        <v>10</v>
      </c>
      <c r="D247" s="23"/>
      <c r="E247" s="24"/>
      <c r="F247" s="25"/>
      <c r="G247" s="25"/>
      <c r="H247" s="26"/>
    </row>
    <row r="248" spans="1:8" s="20" customFormat="1" ht="11.7" customHeight="1" x14ac:dyDescent="0.3">
      <c r="A248" s="21"/>
      <c r="B248" s="22">
        <f>'[1]all data'!B219</f>
        <v>284</v>
      </c>
      <c r="C248" s="22">
        <f>'[1]all data'!D219</f>
        <v>10</v>
      </c>
      <c r="D248" s="23"/>
      <c r="E248" s="24"/>
      <c r="F248" s="25"/>
      <c r="G248" s="25"/>
      <c r="H248" s="26"/>
    </row>
    <row r="249" spans="1:8" s="20" customFormat="1" ht="11.7" customHeight="1" x14ac:dyDescent="0.3">
      <c r="A249" s="21"/>
      <c r="B249" s="22">
        <f>'[1]all data'!B220</f>
        <v>287</v>
      </c>
      <c r="C249" s="22">
        <f>'[1]all data'!D220</f>
        <v>10</v>
      </c>
      <c r="D249" s="23"/>
      <c r="E249" s="24"/>
      <c r="F249" s="25"/>
      <c r="G249" s="25"/>
      <c r="H249" s="26"/>
    </row>
    <row r="250" spans="1:8" s="20" customFormat="1" ht="11.7" customHeight="1" x14ac:dyDescent="0.3">
      <c r="A250" s="21"/>
      <c r="B250" s="22">
        <f>'[1]all data'!B221</f>
        <v>288</v>
      </c>
      <c r="C250" s="22">
        <f>'[1]all data'!D221</f>
        <v>10</v>
      </c>
      <c r="D250" s="23"/>
      <c r="E250" s="24"/>
      <c r="F250" s="25"/>
      <c r="G250" s="25"/>
      <c r="H250" s="26"/>
    </row>
    <row r="251" spans="1:8" s="20" customFormat="1" ht="11.7" customHeight="1" x14ac:dyDescent="0.3">
      <c r="A251" s="21"/>
      <c r="B251" s="22">
        <f>'[1]all data'!B222</f>
        <v>291</v>
      </c>
      <c r="C251" s="22">
        <f>'[1]all data'!D222</f>
        <v>10</v>
      </c>
      <c r="D251" s="23"/>
      <c r="E251" s="24"/>
      <c r="F251" s="25"/>
      <c r="G251" s="25"/>
      <c r="H251" s="26"/>
    </row>
    <row r="252" spans="1:8" s="20" customFormat="1" ht="11.7" customHeight="1" x14ac:dyDescent="0.3">
      <c r="A252" s="21"/>
      <c r="B252" s="22">
        <f>'[1]all data'!B223</f>
        <v>292</v>
      </c>
      <c r="C252" s="22">
        <f>'[1]all data'!D223</f>
        <v>10</v>
      </c>
      <c r="D252" s="23"/>
      <c r="E252" s="24"/>
      <c r="F252" s="25"/>
      <c r="G252" s="25"/>
      <c r="H252" s="26"/>
    </row>
    <row r="253" spans="1:8" s="20" customFormat="1" ht="11.7" customHeight="1" x14ac:dyDescent="0.3">
      <c r="A253" s="21"/>
      <c r="B253" s="22">
        <f>'[1]all data'!B224</f>
        <v>295</v>
      </c>
      <c r="C253" s="22">
        <f>'[1]all data'!D224</f>
        <v>10</v>
      </c>
      <c r="D253" s="23"/>
      <c r="E253" s="24"/>
      <c r="F253" s="25"/>
      <c r="G253" s="25"/>
      <c r="H253" s="26"/>
    </row>
    <row r="254" spans="1:8" s="20" customFormat="1" ht="11.7" customHeight="1" x14ac:dyDescent="0.3">
      <c r="A254" s="21"/>
      <c r="B254" s="22">
        <f>'[1]all data'!B225</f>
        <v>296</v>
      </c>
      <c r="C254" s="22">
        <f>'[1]all data'!D225</f>
        <v>10</v>
      </c>
      <c r="D254" s="23"/>
      <c r="E254" s="24"/>
      <c r="F254" s="25"/>
      <c r="G254" s="25"/>
      <c r="H254" s="26"/>
    </row>
    <row r="255" spans="1:8" s="20" customFormat="1" ht="11.7" customHeight="1" x14ac:dyDescent="0.3">
      <c r="A255" s="21"/>
      <c r="B255" s="22">
        <f>'[1]all data'!B226</f>
        <v>298</v>
      </c>
      <c r="C255" s="22">
        <f>'[1]all data'!D226</f>
        <v>10</v>
      </c>
      <c r="D255" s="23"/>
      <c r="E255" s="24"/>
      <c r="F255" s="25"/>
      <c r="G255" s="25"/>
      <c r="H255" s="26"/>
    </row>
    <row r="256" spans="1:8" s="20" customFormat="1" ht="11.7" customHeight="1" x14ac:dyDescent="0.3">
      <c r="A256" s="21"/>
      <c r="B256" s="22">
        <f>'[1]all data'!B227</f>
        <v>299</v>
      </c>
      <c r="C256" s="22">
        <f>'[1]all data'!D227</f>
        <v>10</v>
      </c>
      <c r="D256" s="23"/>
      <c r="E256" s="24"/>
      <c r="F256" s="25"/>
      <c r="G256" s="25"/>
      <c r="H256" s="26"/>
    </row>
    <row r="257" spans="1:8" s="20" customFormat="1" ht="11.7" customHeight="1" x14ac:dyDescent="0.3">
      <c r="A257" s="21"/>
      <c r="B257" s="22">
        <f>'[1]all data'!B228</f>
        <v>302</v>
      </c>
      <c r="C257" s="22">
        <f>'[1]all data'!D228</f>
        <v>10</v>
      </c>
      <c r="D257" s="23"/>
      <c r="E257" s="24"/>
      <c r="F257" s="25"/>
      <c r="G257" s="25"/>
      <c r="H257" s="26"/>
    </row>
    <row r="258" spans="1:8" s="20" customFormat="1" ht="11.7" customHeight="1" x14ac:dyDescent="0.3">
      <c r="A258" s="21"/>
      <c r="B258" s="22">
        <f>'[1]all data'!B229</f>
        <v>303</v>
      </c>
      <c r="C258" s="22">
        <f>'[1]all data'!D229</f>
        <v>10</v>
      </c>
      <c r="D258" s="23"/>
      <c r="E258" s="24"/>
      <c r="F258" s="25"/>
      <c r="G258" s="25"/>
      <c r="H258" s="26"/>
    </row>
    <row r="259" spans="1:8" s="20" customFormat="1" ht="11.7" customHeight="1" x14ac:dyDescent="0.3">
      <c r="A259" s="21"/>
      <c r="B259" s="22">
        <f>'[1]all data'!B230</f>
        <v>304</v>
      </c>
      <c r="C259" s="22">
        <f>'[1]all data'!D230</f>
        <v>10</v>
      </c>
      <c r="D259" s="23"/>
      <c r="E259" s="24"/>
      <c r="F259" s="25"/>
      <c r="G259" s="25"/>
      <c r="H259" s="26"/>
    </row>
    <row r="260" spans="1:8" s="20" customFormat="1" ht="11.7" customHeight="1" x14ac:dyDescent="0.3">
      <c r="A260" s="21"/>
      <c r="B260" s="22">
        <f>'[1]all data'!B231</f>
        <v>305</v>
      </c>
      <c r="C260" s="22">
        <f>'[1]all data'!D231</f>
        <v>10</v>
      </c>
      <c r="D260" s="23"/>
      <c r="E260" s="24"/>
      <c r="F260" s="25"/>
      <c r="G260" s="25"/>
      <c r="H260" s="26"/>
    </row>
    <row r="261" spans="1:8" s="20" customFormat="1" ht="11.7" customHeight="1" x14ac:dyDescent="0.3">
      <c r="A261" s="21"/>
      <c r="B261" s="22">
        <f>'[1]all data'!B232</f>
        <v>306</v>
      </c>
      <c r="C261" s="22">
        <f>'[1]all data'!D232</f>
        <v>10</v>
      </c>
      <c r="D261" s="23"/>
      <c r="E261" s="24"/>
      <c r="F261" s="25"/>
      <c r="G261" s="25"/>
      <c r="H261" s="26"/>
    </row>
    <row r="262" spans="1:8" s="20" customFormat="1" ht="11.7" customHeight="1" x14ac:dyDescent="0.3">
      <c r="A262" s="21"/>
      <c r="B262" s="22">
        <f>'[1]all data'!B233</f>
        <v>307</v>
      </c>
      <c r="C262" s="22">
        <f>'[1]all data'!D233</f>
        <v>10</v>
      </c>
      <c r="D262" s="23"/>
      <c r="E262" s="24"/>
      <c r="F262" s="25"/>
      <c r="G262" s="25"/>
      <c r="H262" s="26"/>
    </row>
    <row r="263" spans="1:8" s="20" customFormat="1" ht="11.7" customHeight="1" x14ac:dyDescent="0.3">
      <c r="A263" s="21"/>
      <c r="B263" s="22">
        <f>'[1]all data'!B234</f>
        <v>308</v>
      </c>
      <c r="C263" s="22">
        <f>'[1]all data'!D234</f>
        <v>10</v>
      </c>
      <c r="D263" s="23"/>
      <c r="E263" s="24"/>
      <c r="F263" s="25"/>
      <c r="G263" s="25"/>
      <c r="H263" s="26"/>
    </row>
    <row r="264" spans="1:8" s="20" customFormat="1" ht="11.7" customHeight="1" x14ac:dyDescent="0.3">
      <c r="A264" s="21"/>
      <c r="B264" s="22">
        <f>'[1]all data'!B235</f>
        <v>309</v>
      </c>
      <c r="C264" s="22">
        <f>'[1]all data'!D235</f>
        <v>10</v>
      </c>
      <c r="D264" s="23"/>
      <c r="E264" s="24"/>
      <c r="F264" s="25"/>
      <c r="G264" s="25"/>
      <c r="H264" s="26"/>
    </row>
    <row r="265" spans="1:8" s="20" customFormat="1" ht="11.7" customHeight="1" x14ac:dyDescent="0.3">
      <c r="A265" s="21"/>
      <c r="B265" s="22">
        <f>'[1]all data'!B236</f>
        <v>310</v>
      </c>
      <c r="C265" s="22">
        <f>'[1]all data'!D236</f>
        <v>10</v>
      </c>
      <c r="D265" s="23"/>
      <c r="E265" s="24"/>
      <c r="F265" s="25"/>
      <c r="G265" s="25"/>
      <c r="H265" s="26"/>
    </row>
    <row r="266" spans="1:8" s="20" customFormat="1" ht="11.7" customHeight="1" x14ac:dyDescent="0.3">
      <c r="A266" s="21"/>
      <c r="B266" s="22">
        <f>'[1]all data'!B237</f>
        <v>312</v>
      </c>
      <c r="C266" s="22">
        <f>'[1]all data'!D237</f>
        <v>10</v>
      </c>
      <c r="D266" s="23"/>
      <c r="E266" s="24"/>
      <c r="F266" s="25"/>
      <c r="G266" s="25"/>
      <c r="H266" s="26"/>
    </row>
    <row r="267" spans="1:8" s="20" customFormat="1" ht="11.7" customHeight="1" x14ac:dyDescent="0.3">
      <c r="A267" s="21"/>
      <c r="B267" s="22">
        <f>'[1]all data'!B238</f>
        <v>314</v>
      </c>
      <c r="C267" s="22">
        <f>'[1]all data'!D238</f>
        <v>10</v>
      </c>
      <c r="D267" s="23"/>
      <c r="E267" s="24"/>
      <c r="F267" s="25"/>
      <c r="G267" s="25"/>
      <c r="H267" s="26"/>
    </row>
    <row r="268" spans="1:8" s="20" customFormat="1" ht="11.7" customHeight="1" x14ac:dyDescent="0.3">
      <c r="A268" s="21"/>
      <c r="B268" s="22">
        <f>'[1]all data'!B239</f>
        <v>315</v>
      </c>
      <c r="C268" s="22">
        <f>'[1]all data'!D239</f>
        <v>10</v>
      </c>
      <c r="D268" s="23"/>
      <c r="E268" s="24"/>
      <c r="F268" s="25"/>
      <c r="G268" s="25"/>
      <c r="H268" s="26"/>
    </row>
    <row r="269" spans="1:8" s="20" customFormat="1" ht="11.7" customHeight="1" x14ac:dyDescent="0.3">
      <c r="A269" s="21"/>
      <c r="B269" s="22">
        <f>'[1]all data'!B240</f>
        <v>316</v>
      </c>
      <c r="C269" s="22">
        <f>'[1]all data'!D240</f>
        <v>10</v>
      </c>
      <c r="D269" s="23"/>
      <c r="E269" s="24"/>
      <c r="F269" s="25"/>
      <c r="G269" s="25"/>
      <c r="H269" s="26"/>
    </row>
    <row r="270" spans="1:8" s="20" customFormat="1" ht="11.7" customHeight="1" x14ac:dyDescent="0.3">
      <c r="A270" s="21" t="s">
        <v>162</v>
      </c>
      <c r="B270" s="22">
        <f>'[1]all data'!B241</f>
        <v>317</v>
      </c>
      <c r="C270" s="22">
        <f>'[1]all data'!D241</f>
        <v>10</v>
      </c>
      <c r="D270" s="23"/>
      <c r="E270" s="24"/>
      <c r="F270" s="25"/>
      <c r="G270" s="25"/>
      <c r="H270" s="26"/>
    </row>
    <row r="271" spans="1:8" s="20" customFormat="1" ht="11.7" customHeight="1" x14ac:dyDescent="0.3">
      <c r="A271" s="21"/>
      <c r="B271" s="22">
        <f>'[1]all data'!B242</f>
        <v>318</v>
      </c>
      <c r="C271" s="22">
        <f>'[1]all data'!D242</f>
        <v>10</v>
      </c>
      <c r="D271" s="23"/>
      <c r="E271" s="24"/>
      <c r="F271" s="25"/>
      <c r="G271" s="25"/>
      <c r="H271" s="26"/>
    </row>
    <row r="272" spans="1:8" s="20" customFormat="1" ht="11.7" customHeight="1" x14ac:dyDescent="0.3">
      <c r="A272" s="21"/>
      <c r="B272" s="22">
        <f>'[1]all data'!B243</f>
        <v>319</v>
      </c>
      <c r="C272" s="22">
        <f>'[1]all data'!D243</f>
        <v>10</v>
      </c>
      <c r="D272" s="23"/>
      <c r="E272" s="24"/>
      <c r="F272" s="25"/>
      <c r="G272" s="25"/>
      <c r="H272" s="26"/>
    </row>
    <row r="273" spans="1:8" s="20" customFormat="1" ht="11.7" customHeight="1" x14ac:dyDescent="0.3">
      <c r="A273" s="21"/>
      <c r="B273" s="22">
        <f>'[1]all data'!B244</f>
        <v>320</v>
      </c>
      <c r="C273" s="22">
        <f>'[1]all data'!D244</f>
        <v>10</v>
      </c>
      <c r="D273" s="23"/>
      <c r="E273" s="24"/>
      <c r="F273" s="25"/>
      <c r="G273" s="25"/>
      <c r="H273" s="26"/>
    </row>
    <row r="274" spans="1:8" s="20" customFormat="1" ht="11.7" customHeight="1" x14ac:dyDescent="0.3">
      <c r="A274" s="21"/>
      <c r="B274" s="22">
        <f>'[1]all data'!B245</f>
        <v>321</v>
      </c>
      <c r="C274" s="22">
        <f>'[1]all data'!D245</f>
        <v>10</v>
      </c>
      <c r="D274" s="23"/>
      <c r="E274" s="24"/>
      <c r="F274" s="25"/>
      <c r="G274" s="25"/>
      <c r="H274" s="26"/>
    </row>
    <row r="275" spans="1:8" s="20" customFormat="1" ht="11.7" customHeight="1" x14ac:dyDescent="0.3">
      <c r="A275" s="21"/>
      <c r="B275" s="22">
        <f>'[1]all data'!B246</f>
        <v>322</v>
      </c>
      <c r="C275" s="22">
        <f>'[1]all data'!D246</f>
        <v>10</v>
      </c>
      <c r="D275" s="23"/>
      <c r="E275" s="24"/>
      <c r="F275" s="25"/>
      <c r="G275" s="25"/>
      <c r="H275" s="26"/>
    </row>
    <row r="276" spans="1:8" s="20" customFormat="1" ht="11.7" customHeight="1" x14ac:dyDescent="0.3">
      <c r="A276" s="21"/>
      <c r="B276" s="22">
        <f>'[1]all data'!B247</f>
        <v>323</v>
      </c>
      <c r="C276" s="22">
        <f>'[1]all data'!D247</f>
        <v>10</v>
      </c>
      <c r="D276" s="23"/>
      <c r="E276" s="24"/>
      <c r="F276" s="25"/>
      <c r="G276" s="25"/>
      <c r="H276" s="26"/>
    </row>
    <row r="277" spans="1:8" s="20" customFormat="1" ht="11.7" customHeight="1" x14ac:dyDescent="0.3">
      <c r="A277" s="21"/>
      <c r="B277" s="22">
        <f>'[1]all data'!B248</f>
        <v>324</v>
      </c>
      <c r="C277" s="22">
        <f>'[1]all data'!D248</f>
        <v>10</v>
      </c>
      <c r="D277" s="23"/>
      <c r="E277" s="24"/>
      <c r="F277" s="25"/>
      <c r="G277" s="25"/>
      <c r="H277" s="26"/>
    </row>
    <row r="278" spans="1:8" s="20" customFormat="1" ht="11.7" customHeight="1" x14ac:dyDescent="0.3">
      <c r="A278" s="21"/>
      <c r="B278" s="22">
        <f>'[1]all data'!B249</f>
        <v>325</v>
      </c>
      <c r="C278" s="22">
        <f>'[1]all data'!D249</f>
        <v>10</v>
      </c>
      <c r="D278" s="23"/>
      <c r="E278" s="24"/>
      <c r="F278" s="25"/>
      <c r="G278" s="25"/>
      <c r="H278" s="26"/>
    </row>
    <row r="279" spans="1:8" s="20" customFormat="1" ht="11.7" customHeight="1" x14ac:dyDescent="0.3">
      <c r="A279" s="21"/>
      <c r="B279" s="22">
        <f>'[1]all data'!B250</f>
        <v>326</v>
      </c>
      <c r="C279" s="22">
        <f>'[1]all data'!D250</f>
        <v>10</v>
      </c>
      <c r="D279" s="23"/>
      <c r="E279" s="24"/>
      <c r="F279" s="25"/>
      <c r="G279" s="25"/>
      <c r="H279" s="26"/>
    </row>
    <row r="280" spans="1:8" s="20" customFormat="1" ht="11.7" customHeight="1" x14ac:dyDescent="0.3">
      <c r="A280" s="21"/>
      <c r="B280" s="22">
        <f>'[1]all data'!B251</f>
        <v>327</v>
      </c>
      <c r="C280" s="22">
        <f>'[1]all data'!D251</f>
        <v>10</v>
      </c>
      <c r="D280" s="23"/>
      <c r="E280" s="24"/>
      <c r="F280" s="25"/>
      <c r="G280" s="25"/>
      <c r="H280" s="26"/>
    </row>
    <row r="281" spans="1:8" ht="21.6" thickBot="1" x14ac:dyDescent="0.45">
      <c r="A281" s="1"/>
      <c r="B281" s="2"/>
      <c r="C281" s="3" t="s">
        <v>152</v>
      </c>
      <c r="D281" s="2"/>
      <c r="E281" s="2"/>
      <c r="F281" s="1"/>
      <c r="G281" s="2"/>
      <c r="H281" s="2"/>
    </row>
    <row r="282" spans="1:8" ht="15" thickBot="1" x14ac:dyDescent="0.35">
      <c r="A282" s="5"/>
      <c r="B282" s="6" t="s">
        <v>153</v>
      </c>
      <c r="C282" s="7" t="str">
        <f>$C$2</f>
        <v>Sheepshead</v>
      </c>
      <c r="D282" s="8"/>
      <c r="E282" s="9" t="s">
        <v>154</v>
      </c>
      <c r="F282" s="10" t="str">
        <f>$F$2</f>
        <v>Jessica</v>
      </c>
      <c r="G282" s="11"/>
      <c r="H282" s="12"/>
    </row>
    <row r="283" spans="1:8" ht="15" thickBot="1" x14ac:dyDescent="0.35">
      <c r="A283" s="5"/>
      <c r="B283" s="6" t="s">
        <v>155</v>
      </c>
      <c r="C283" s="7" t="str">
        <f>$C$3</f>
        <v>Otoliths VMRC 2015</v>
      </c>
      <c r="D283" s="11"/>
      <c r="E283" s="6" t="s">
        <v>156</v>
      </c>
      <c r="F283" s="13"/>
      <c r="G283" s="14"/>
      <c r="H283" s="12"/>
    </row>
    <row r="284" spans="1:8" ht="15" thickBot="1" x14ac:dyDescent="0.35">
      <c r="A284" s="5"/>
      <c r="B284" s="6" t="s">
        <v>157</v>
      </c>
      <c r="C284" s="7"/>
      <c r="D284" s="11"/>
      <c r="E284" s="5"/>
      <c r="F284" s="9"/>
      <c r="G284" s="15"/>
      <c r="H284" s="12"/>
    </row>
    <row r="285" spans="1:8" x14ac:dyDescent="0.3">
      <c r="A285" s="9"/>
      <c r="B285" s="16"/>
      <c r="C285" s="17"/>
      <c r="D285" s="17"/>
      <c r="E285" s="12"/>
      <c r="F285" s="9"/>
      <c r="G285" s="17"/>
      <c r="H285" s="12"/>
    </row>
    <row r="286" spans="1:8" ht="11.7" customHeight="1" x14ac:dyDescent="0.3">
      <c r="A286" s="27"/>
      <c r="B286" s="28" t="s">
        <v>158</v>
      </c>
      <c r="C286" s="28" t="s">
        <v>159</v>
      </c>
      <c r="D286" s="28" t="str">
        <f>$D$6</f>
        <v>Otoliths Age</v>
      </c>
      <c r="E286" s="34" t="s">
        <v>161</v>
      </c>
      <c r="F286" s="34"/>
      <c r="G286" s="34"/>
      <c r="H286" s="34"/>
    </row>
    <row r="287" spans="1:8" s="20" customFormat="1" ht="11.7" customHeight="1" x14ac:dyDescent="0.3">
      <c r="A287" s="21"/>
      <c r="B287" s="22">
        <f>'[1]all data'!B252</f>
        <v>328</v>
      </c>
      <c r="C287" s="22">
        <f>'[1]all data'!D252</f>
        <v>10</v>
      </c>
      <c r="D287" s="23"/>
      <c r="E287" s="24"/>
      <c r="F287" s="25"/>
      <c r="G287" s="25"/>
      <c r="H287" s="26"/>
    </row>
    <row r="288" spans="1:8" s="20" customFormat="1" ht="11.7" customHeight="1" x14ac:dyDescent="0.3">
      <c r="A288" s="21"/>
      <c r="B288" s="22">
        <f>'[1]all data'!B253</f>
        <v>329</v>
      </c>
      <c r="C288" s="22">
        <f>'[1]all data'!D253</f>
        <v>10</v>
      </c>
      <c r="D288" s="23"/>
      <c r="E288" s="24"/>
      <c r="F288" s="25"/>
      <c r="G288" s="25"/>
      <c r="H288" s="26"/>
    </row>
    <row r="289" spans="1:8" s="20" customFormat="1" ht="11.7" customHeight="1" x14ac:dyDescent="0.3">
      <c r="A289" s="21"/>
      <c r="B289" s="22">
        <f>'[1]all data'!B254</f>
        <v>330</v>
      </c>
      <c r="C289" s="22">
        <f>'[1]all data'!D254</f>
        <v>10</v>
      </c>
      <c r="D289" s="23"/>
      <c r="E289" s="24"/>
      <c r="F289" s="25"/>
      <c r="G289" s="25"/>
      <c r="H289" s="26"/>
    </row>
    <row r="290" spans="1:8" s="20" customFormat="1" ht="11.7" customHeight="1" x14ac:dyDescent="0.3">
      <c r="A290" s="21"/>
      <c r="B290" s="22">
        <f>'[1]all data'!B255</f>
        <v>331</v>
      </c>
      <c r="C290" s="22">
        <f>'[1]all data'!D255</f>
        <v>10</v>
      </c>
      <c r="D290" s="23"/>
      <c r="E290" s="24"/>
      <c r="F290" s="25"/>
      <c r="G290" s="25"/>
      <c r="H290" s="26"/>
    </row>
    <row r="291" spans="1:8" s="20" customFormat="1" ht="11.7" customHeight="1" x14ac:dyDescent="0.3">
      <c r="A291" s="21"/>
      <c r="B291" s="22">
        <f>'[1]all data'!B256</f>
        <v>332</v>
      </c>
      <c r="C291" s="22">
        <f>'[1]all data'!D256</f>
        <v>10</v>
      </c>
      <c r="D291" s="23"/>
      <c r="E291" s="24"/>
      <c r="F291" s="25"/>
      <c r="G291" s="25"/>
      <c r="H291" s="26"/>
    </row>
    <row r="292" spans="1:8" s="20" customFormat="1" ht="11.7" customHeight="1" x14ac:dyDescent="0.3">
      <c r="A292" s="21"/>
      <c r="B292" s="22">
        <f>'[1]all data'!B257</f>
        <v>333</v>
      </c>
      <c r="C292" s="22">
        <f>'[1]all data'!D257</f>
        <v>10</v>
      </c>
      <c r="D292" s="23"/>
      <c r="E292" s="24"/>
      <c r="F292" s="25"/>
      <c r="G292" s="25"/>
      <c r="H292" s="26"/>
    </row>
    <row r="293" spans="1:8" s="20" customFormat="1" ht="11.7" customHeight="1" x14ac:dyDescent="0.3">
      <c r="A293" s="21"/>
      <c r="B293" s="22">
        <f>'[1]all data'!B258</f>
        <v>334</v>
      </c>
      <c r="C293" s="22">
        <f>'[1]all data'!D258</f>
        <v>10</v>
      </c>
      <c r="D293" s="23"/>
      <c r="E293" s="24"/>
      <c r="F293" s="25"/>
      <c r="G293" s="25"/>
      <c r="H293" s="26"/>
    </row>
    <row r="294" spans="1:8" s="20" customFormat="1" ht="11.7" customHeight="1" x14ac:dyDescent="0.3">
      <c r="A294" s="21"/>
      <c r="B294" s="22">
        <f>'[1]all data'!B259</f>
        <v>335</v>
      </c>
      <c r="C294" s="22">
        <f>'[1]all data'!D259</f>
        <v>10</v>
      </c>
      <c r="D294" s="23"/>
      <c r="E294" s="24"/>
      <c r="F294" s="25"/>
      <c r="G294" s="25"/>
      <c r="H294" s="26"/>
    </row>
    <row r="295" spans="1:8" s="20" customFormat="1" ht="11.7" customHeight="1" x14ac:dyDescent="0.3">
      <c r="A295" s="21"/>
      <c r="B295" s="22">
        <f>'[1]all data'!B260</f>
        <v>336</v>
      </c>
      <c r="C295" s="22">
        <f>'[1]all data'!D260</f>
        <v>10</v>
      </c>
      <c r="D295" s="23"/>
      <c r="E295" s="24"/>
      <c r="F295" s="25"/>
      <c r="G295" s="25"/>
      <c r="H295" s="26"/>
    </row>
    <row r="296" spans="1:8" s="20" customFormat="1" ht="11.7" customHeight="1" x14ac:dyDescent="0.3">
      <c r="A296" s="21"/>
      <c r="B296" s="22">
        <f>'[1]all data'!B261</f>
        <v>337</v>
      </c>
      <c r="C296" s="22">
        <f>'[1]all data'!D261</f>
        <v>10</v>
      </c>
      <c r="D296" s="23"/>
      <c r="E296" s="24"/>
      <c r="F296" s="25"/>
      <c r="G296" s="25"/>
      <c r="H296" s="26"/>
    </row>
    <row r="297" spans="1:8" s="20" customFormat="1" ht="11.7" customHeight="1" x14ac:dyDescent="0.3">
      <c r="A297" s="21"/>
      <c r="B297" s="22">
        <f>'[1]all data'!B262</f>
        <v>339</v>
      </c>
      <c r="C297" s="22">
        <f>'[1]all data'!D262</f>
        <v>11</v>
      </c>
      <c r="D297" s="23"/>
      <c r="E297" s="24"/>
      <c r="F297" s="25"/>
      <c r="G297" s="25"/>
      <c r="H297" s="26"/>
    </row>
    <row r="298" spans="1:8" s="20" customFormat="1" ht="11.7" customHeight="1" x14ac:dyDescent="0.3">
      <c r="A298" s="21"/>
      <c r="B298" s="22">
        <f>'[1]all data'!B263</f>
        <v>342</v>
      </c>
      <c r="C298" s="22">
        <f>'[1]all data'!D263</f>
        <v>11</v>
      </c>
      <c r="D298" s="23"/>
      <c r="E298" s="24"/>
      <c r="F298" s="25"/>
      <c r="G298" s="25"/>
      <c r="H298" s="26"/>
    </row>
    <row r="299" spans="1:8" s="20" customFormat="1" ht="11.7" customHeight="1" x14ac:dyDescent="0.3">
      <c r="A299" s="21"/>
      <c r="B299" s="22">
        <f>'[1]all data'!B264</f>
        <v>343</v>
      </c>
      <c r="C299" s="22">
        <f>'[1]all data'!D264</f>
        <v>11</v>
      </c>
      <c r="D299" s="23"/>
      <c r="E299" s="24"/>
      <c r="F299" s="25"/>
      <c r="G299" s="25"/>
      <c r="H299" s="26"/>
    </row>
    <row r="300" spans="1:8" s="20" customFormat="1" ht="11.7" customHeight="1" x14ac:dyDescent="0.3">
      <c r="A300" s="21"/>
      <c r="B300" s="22">
        <f>'[1]all data'!B265</f>
        <v>344</v>
      </c>
      <c r="C300" s="22">
        <f>'[1]all data'!D265</f>
        <v>11</v>
      </c>
      <c r="D300" s="23"/>
      <c r="E300" s="24"/>
      <c r="F300" s="25"/>
      <c r="G300" s="25"/>
      <c r="H300" s="26"/>
    </row>
    <row r="301" spans="1:8" s="20" customFormat="1" ht="11.7" customHeight="1" x14ac:dyDescent="0.3">
      <c r="A301" s="21"/>
      <c r="B301" s="22">
        <f>'[1]all data'!B266</f>
        <v>345</v>
      </c>
      <c r="C301" s="22">
        <f>'[1]all data'!D266</f>
        <v>11</v>
      </c>
      <c r="D301" s="23"/>
      <c r="E301" s="24"/>
      <c r="F301" s="25"/>
      <c r="G301" s="25"/>
      <c r="H301" s="26"/>
    </row>
    <row r="302" spans="1:8" s="20" customFormat="1" ht="11.7" customHeight="1" x14ac:dyDescent="0.3">
      <c r="A302" s="21"/>
      <c r="B302" s="22">
        <f>'[1]all data'!B267</f>
        <v>346</v>
      </c>
      <c r="C302" s="22">
        <f>'[1]all data'!D267</f>
        <v>11</v>
      </c>
      <c r="D302" s="23"/>
      <c r="E302" s="24"/>
      <c r="F302" s="25"/>
      <c r="G302" s="25"/>
      <c r="H302" s="26"/>
    </row>
    <row r="303" spans="1:8" s="20" customFormat="1" ht="11.7" customHeight="1" x14ac:dyDescent="0.3">
      <c r="A303" s="21"/>
      <c r="B303" s="22">
        <f>'[1]all data'!B268</f>
        <v>349</v>
      </c>
      <c r="C303" s="22">
        <f>'[1]all data'!D268</f>
        <v>11</v>
      </c>
      <c r="D303" s="23"/>
      <c r="E303" s="24"/>
      <c r="F303" s="25"/>
      <c r="G303" s="25"/>
      <c r="H303" s="26"/>
    </row>
    <row r="304" spans="1:8" s="20" customFormat="1" ht="11.7" customHeight="1" x14ac:dyDescent="0.3">
      <c r="A304" s="21"/>
      <c r="B304" s="22">
        <f>'[1]all data'!B269</f>
        <v>350</v>
      </c>
      <c r="C304" s="22">
        <f>'[1]all data'!D269</f>
        <v>11</v>
      </c>
      <c r="D304" s="23"/>
      <c r="E304" s="24"/>
      <c r="F304" s="25"/>
      <c r="G304" s="25"/>
      <c r="H304" s="26"/>
    </row>
    <row r="305" spans="1:8" s="20" customFormat="1" ht="11.7" customHeight="1" x14ac:dyDescent="0.3">
      <c r="A305" s="21"/>
      <c r="B305" s="22">
        <f>'[1]all data'!B270</f>
        <v>352</v>
      </c>
      <c r="C305" s="22">
        <f>'[1]all data'!D270</f>
        <v>11</v>
      </c>
      <c r="D305" s="23"/>
      <c r="E305" s="24"/>
      <c r="F305" s="25"/>
      <c r="G305" s="25"/>
      <c r="H305" s="26"/>
    </row>
    <row r="306" spans="1:8" s="20" customFormat="1" ht="11.7" customHeight="1" x14ac:dyDescent="0.3">
      <c r="A306" s="21"/>
      <c r="B306" s="22">
        <f>'[1]all data'!B271</f>
        <v>353</v>
      </c>
      <c r="C306" s="22">
        <f>'[1]all data'!D271</f>
        <v>11</v>
      </c>
      <c r="D306" s="23"/>
      <c r="E306" s="24"/>
      <c r="F306" s="25"/>
      <c r="G306" s="25"/>
      <c r="H306" s="26"/>
    </row>
    <row r="307" spans="1:8" s="20" customFormat="1" ht="11.7" customHeight="1" x14ac:dyDescent="0.3">
      <c r="A307" s="21"/>
      <c r="B307" s="22">
        <f>'[1]all data'!B272</f>
        <v>358</v>
      </c>
      <c r="C307" s="22">
        <f>'[1]all data'!D272</f>
        <v>11</v>
      </c>
      <c r="D307" s="23"/>
      <c r="E307" s="24"/>
      <c r="F307" s="25"/>
      <c r="G307" s="25"/>
      <c r="H307" s="26"/>
    </row>
    <row r="308" spans="1:8" s="20" customFormat="1" ht="11.7" customHeight="1" x14ac:dyDescent="0.3">
      <c r="A308" s="21"/>
      <c r="B308" s="22">
        <f>'[1]all data'!B273</f>
        <v>361</v>
      </c>
      <c r="C308" s="22">
        <f>'[1]all data'!D273</f>
        <v>11</v>
      </c>
      <c r="D308" s="23"/>
      <c r="E308" s="24"/>
      <c r="F308" s="25"/>
      <c r="G308" s="25"/>
      <c r="H308" s="26"/>
    </row>
    <row r="309" spans="1:8" s="20" customFormat="1" ht="11.7" customHeight="1" x14ac:dyDescent="0.3">
      <c r="A309" s="21"/>
      <c r="B309" s="22">
        <f>'[1]all data'!B274</f>
        <v>362</v>
      </c>
      <c r="C309" s="22">
        <f>'[1]all data'!D274</f>
        <v>11</v>
      </c>
      <c r="D309" s="23"/>
      <c r="E309" s="24"/>
      <c r="F309" s="25"/>
      <c r="G309" s="25"/>
      <c r="H309" s="26"/>
    </row>
    <row r="310" spans="1:8" s="20" customFormat="1" ht="11.7" customHeight="1" x14ac:dyDescent="0.3">
      <c r="A310" s="21"/>
      <c r="B310" s="22"/>
      <c r="C310" s="22"/>
      <c r="D310" s="23"/>
      <c r="E310" s="24"/>
      <c r="F310" s="25"/>
      <c r="G310" s="25"/>
      <c r="H310" s="26"/>
    </row>
    <row r="311" spans="1:8" s="20" customFormat="1" ht="11.7" customHeight="1" x14ac:dyDescent="0.3">
      <c r="A311" s="21"/>
      <c r="B311" s="22"/>
      <c r="C311" s="22"/>
      <c r="D311" s="23"/>
      <c r="E311" s="24"/>
      <c r="F311" s="25"/>
      <c r="G311" s="25"/>
      <c r="H311" s="26"/>
    </row>
    <row r="312" spans="1:8" s="20" customFormat="1" ht="11.7" customHeight="1" x14ac:dyDescent="0.3">
      <c r="A312" s="21"/>
      <c r="B312" s="22"/>
      <c r="C312" s="22"/>
      <c r="D312" s="23"/>
      <c r="E312" s="24"/>
      <c r="F312" s="25"/>
      <c r="G312" s="25"/>
      <c r="H312" s="26"/>
    </row>
    <row r="313" spans="1:8" s="20" customFormat="1" ht="11.7" customHeight="1" x14ac:dyDescent="0.3">
      <c r="A313" s="21"/>
      <c r="B313" s="22"/>
      <c r="C313" s="22"/>
      <c r="D313" s="23"/>
      <c r="E313" s="24"/>
      <c r="F313" s="25"/>
      <c r="G313" s="25"/>
      <c r="H313" s="26"/>
    </row>
    <row r="314" spans="1:8" s="20" customFormat="1" ht="11.7" customHeight="1" x14ac:dyDescent="0.3">
      <c r="A314" s="21"/>
      <c r="B314" s="22"/>
      <c r="C314" s="22"/>
      <c r="D314" s="23"/>
      <c r="E314" s="24"/>
      <c r="F314" s="25"/>
      <c r="G314" s="25"/>
      <c r="H314" s="26"/>
    </row>
    <row r="315" spans="1:8" s="20" customFormat="1" ht="11.7" customHeight="1" x14ac:dyDescent="0.3">
      <c r="A315" s="21"/>
      <c r="B315" s="22"/>
      <c r="C315" s="22"/>
      <c r="D315" s="23"/>
      <c r="E315" s="24"/>
      <c r="F315" s="25"/>
      <c r="G315" s="25"/>
      <c r="H315" s="26"/>
    </row>
    <row r="316" spans="1:8" s="20" customFormat="1" ht="11.7" customHeight="1" x14ac:dyDescent="0.3">
      <c r="A316" s="21"/>
      <c r="B316" s="22"/>
      <c r="C316" s="22"/>
      <c r="D316" s="23"/>
      <c r="E316" s="24"/>
      <c r="F316" s="25"/>
      <c r="G316" s="25"/>
      <c r="H316" s="26"/>
    </row>
    <row r="317" spans="1:8" s="20" customFormat="1" ht="11.7" customHeight="1" x14ac:dyDescent="0.3">
      <c r="A317" s="21"/>
      <c r="B317" s="22"/>
      <c r="C317" s="22"/>
      <c r="D317" s="23"/>
      <c r="E317" s="24"/>
      <c r="F317" s="25"/>
      <c r="G317" s="25"/>
      <c r="H317" s="26"/>
    </row>
    <row r="318" spans="1:8" s="20" customFormat="1" ht="11.7" customHeight="1" x14ac:dyDescent="0.3">
      <c r="A318" s="21"/>
      <c r="B318" s="22"/>
      <c r="C318" s="22"/>
      <c r="D318" s="23"/>
      <c r="E318" s="24"/>
      <c r="F318" s="25"/>
      <c r="G318" s="25"/>
      <c r="H318" s="26"/>
    </row>
    <row r="319" spans="1:8" s="20" customFormat="1" ht="11.7" customHeight="1" x14ac:dyDescent="0.3">
      <c r="A319" s="21"/>
      <c r="B319" s="22"/>
      <c r="C319" s="22"/>
      <c r="D319" s="23"/>
      <c r="E319" s="24"/>
      <c r="F319" s="25"/>
      <c r="G319" s="25"/>
      <c r="H319" s="26"/>
    </row>
    <row r="320" spans="1:8" s="20" customFormat="1" ht="11.7" customHeight="1" x14ac:dyDescent="0.3">
      <c r="A320" s="21"/>
      <c r="B320" s="22"/>
      <c r="C320" s="22"/>
      <c r="D320" s="23"/>
      <c r="E320" s="24"/>
      <c r="F320" s="25"/>
      <c r="G320" s="25"/>
      <c r="H320" s="26"/>
    </row>
    <row r="321" spans="1:8" s="20" customFormat="1" ht="11.7" customHeight="1" x14ac:dyDescent="0.3">
      <c r="A321" s="21"/>
      <c r="B321" s="22"/>
      <c r="C321" s="22"/>
      <c r="D321" s="23"/>
      <c r="E321" s="24"/>
      <c r="F321" s="25"/>
      <c r="G321" s="25"/>
      <c r="H321" s="26"/>
    </row>
    <row r="322" spans="1:8" s="20" customFormat="1" ht="11.7" customHeight="1" x14ac:dyDescent="0.3">
      <c r="A322" s="21"/>
      <c r="B322" s="22"/>
      <c r="C322" s="22"/>
      <c r="D322" s="23"/>
      <c r="E322" s="24"/>
      <c r="F322" s="25"/>
      <c r="G322" s="25"/>
      <c r="H322" s="26"/>
    </row>
    <row r="323" spans="1:8" s="20" customFormat="1" ht="11.7" customHeight="1" x14ac:dyDescent="0.3">
      <c r="A323" s="21"/>
      <c r="B323" s="22"/>
      <c r="C323" s="22"/>
      <c r="D323" s="23"/>
      <c r="E323" s="24"/>
      <c r="F323" s="25"/>
      <c r="G323" s="25"/>
      <c r="H323" s="26"/>
    </row>
    <row r="324" spans="1:8" s="20" customFormat="1" ht="11.7" customHeight="1" x14ac:dyDescent="0.3">
      <c r="A324" s="21"/>
      <c r="B324" s="22"/>
      <c r="C324" s="22"/>
      <c r="D324" s="23"/>
      <c r="E324" s="24"/>
      <c r="F324" s="25"/>
      <c r="G324" s="25"/>
      <c r="H324" s="26"/>
    </row>
    <row r="325" spans="1:8" s="20" customFormat="1" ht="11.7" customHeight="1" x14ac:dyDescent="0.3">
      <c r="A325" s="21"/>
      <c r="B325" s="22"/>
      <c r="C325" s="22"/>
      <c r="D325" s="23"/>
      <c r="E325" s="24"/>
      <c r="F325" s="25"/>
      <c r="G325" s="25"/>
      <c r="H325" s="26"/>
    </row>
    <row r="326" spans="1:8" s="20" customFormat="1" ht="11.7" customHeight="1" x14ac:dyDescent="0.3">
      <c r="A326" s="21"/>
      <c r="B326" s="22"/>
      <c r="C326" s="22"/>
      <c r="D326" s="23"/>
      <c r="E326" s="24"/>
      <c r="F326" s="25"/>
      <c r="G326" s="25"/>
      <c r="H326" s="26"/>
    </row>
    <row r="327" spans="1:8" s="20" customFormat="1" ht="11.7" customHeight="1" x14ac:dyDescent="0.3">
      <c r="A327" s="21"/>
      <c r="B327" s="22"/>
      <c r="C327" s="22"/>
      <c r="D327" s="23"/>
      <c r="E327" s="24"/>
      <c r="F327" s="25"/>
      <c r="G327" s="25"/>
      <c r="H327" s="26"/>
    </row>
    <row r="328" spans="1:8" s="20" customFormat="1" ht="11.7" customHeight="1" x14ac:dyDescent="0.3">
      <c r="A328" s="21"/>
      <c r="B328" s="22"/>
      <c r="C328" s="22"/>
      <c r="D328" s="23"/>
      <c r="E328" s="24"/>
      <c r="F328" s="25"/>
      <c r="G328" s="25"/>
      <c r="H328" s="26"/>
    </row>
    <row r="329" spans="1:8" s="20" customFormat="1" ht="11.7" customHeight="1" x14ac:dyDescent="0.3">
      <c r="A329" s="21"/>
      <c r="B329" s="22"/>
      <c r="C329" s="22"/>
      <c r="D329" s="23"/>
      <c r="E329" s="24"/>
      <c r="F329" s="25"/>
      <c r="G329" s="25"/>
      <c r="H329" s="26"/>
    </row>
    <row r="330" spans="1:8" s="20" customFormat="1" ht="11.7" customHeight="1" x14ac:dyDescent="0.3">
      <c r="A330" s="21"/>
      <c r="B330" s="22"/>
      <c r="C330" s="22"/>
      <c r="D330" s="23"/>
      <c r="E330" s="24"/>
      <c r="F330" s="25"/>
      <c r="G330" s="25"/>
      <c r="H330" s="26"/>
    </row>
    <row r="331" spans="1:8" s="20" customFormat="1" ht="11.7" customHeight="1" x14ac:dyDescent="0.3">
      <c r="A331" s="21"/>
      <c r="B331" s="22"/>
      <c r="C331" s="22"/>
      <c r="D331" s="23"/>
      <c r="E331" s="24"/>
      <c r="F331" s="25"/>
      <c r="G331" s="25"/>
      <c r="H331" s="26"/>
    </row>
    <row r="332" spans="1:8" s="20" customFormat="1" ht="11.7" customHeight="1" x14ac:dyDescent="0.3">
      <c r="A332" s="21"/>
      <c r="B332" s="22"/>
      <c r="C332" s="22"/>
      <c r="D332" s="23"/>
      <c r="E332" s="24"/>
      <c r="F332" s="25"/>
      <c r="G332" s="25"/>
      <c r="H332" s="26"/>
    </row>
    <row r="333" spans="1:8" s="20" customFormat="1" ht="11.7" customHeight="1" x14ac:dyDescent="0.3">
      <c r="A333" s="21"/>
      <c r="B333" s="22"/>
      <c r="C333" s="22"/>
      <c r="D333" s="23"/>
      <c r="E333" s="24"/>
      <c r="F333" s="25"/>
      <c r="G333" s="25"/>
      <c r="H333" s="26"/>
    </row>
    <row r="334" spans="1:8" s="20" customFormat="1" ht="11.7" customHeight="1" x14ac:dyDescent="0.3">
      <c r="A334" s="21"/>
      <c r="B334" s="22"/>
      <c r="C334" s="22"/>
      <c r="D334" s="23"/>
      <c r="E334" s="24"/>
      <c r="F334" s="25"/>
      <c r="G334" s="25"/>
      <c r="H334" s="26"/>
    </row>
    <row r="335" spans="1:8" s="20" customFormat="1" ht="11.7" customHeight="1" x14ac:dyDescent="0.3">
      <c r="A335" s="21"/>
      <c r="B335" s="22"/>
      <c r="C335" s="22"/>
      <c r="D335" s="23"/>
      <c r="E335" s="24"/>
      <c r="F335" s="25"/>
      <c r="G335" s="25"/>
      <c r="H335" s="26"/>
    </row>
    <row r="336" spans="1:8" s="20" customFormat="1" ht="11.7" customHeight="1" x14ac:dyDescent="0.3">
      <c r="A336" s="21"/>
      <c r="B336" s="22"/>
      <c r="C336" s="22"/>
      <c r="D336" s="23"/>
      <c r="E336" s="24"/>
      <c r="F336" s="25"/>
      <c r="G336" s="25"/>
      <c r="H336" s="26"/>
    </row>
    <row r="337" spans="1:8" ht="21.6" thickBot="1" x14ac:dyDescent="0.45">
      <c r="A337" s="1"/>
      <c r="B337" s="2"/>
      <c r="C337" s="3" t="s">
        <v>152</v>
      </c>
      <c r="D337" s="2"/>
      <c r="E337" s="2"/>
      <c r="F337" s="1"/>
      <c r="G337" s="2"/>
      <c r="H337" s="2"/>
    </row>
    <row r="338" spans="1:8" ht="15" thickBot="1" x14ac:dyDescent="0.35">
      <c r="A338" s="5"/>
      <c r="B338" s="6" t="s">
        <v>153</v>
      </c>
      <c r="C338" s="7" t="str">
        <f>$C$2</f>
        <v>Sheepshead</v>
      </c>
      <c r="D338" s="8"/>
      <c r="E338" s="9" t="s">
        <v>154</v>
      </c>
      <c r="F338" s="10" t="str">
        <f>$F$2</f>
        <v>Jessica</v>
      </c>
      <c r="G338" s="11"/>
      <c r="H338" s="12"/>
    </row>
    <row r="339" spans="1:8" ht="15" thickBot="1" x14ac:dyDescent="0.35">
      <c r="A339" s="5"/>
      <c r="B339" s="6" t="s">
        <v>155</v>
      </c>
      <c r="C339" s="7" t="str">
        <f>$C$3</f>
        <v>Otoliths VMRC 2015</v>
      </c>
      <c r="D339" s="11"/>
      <c r="E339" s="6" t="s">
        <v>156</v>
      </c>
      <c r="F339" s="13"/>
      <c r="G339" s="14"/>
      <c r="H339" s="12"/>
    </row>
    <row r="340" spans="1:8" ht="15" thickBot="1" x14ac:dyDescent="0.35">
      <c r="A340" s="5"/>
      <c r="B340" s="6" t="s">
        <v>157</v>
      </c>
      <c r="C340" s="7"/>
      <c r="D340" s="11"/>
      <c r="E340" s="5"/>
      <c r="F340" s="9"/>
      <c r="G340" s="15"/>
      <c r="H340" s="12"/>
    </row>
    <row r="341" spans="1:8" x14ac:dyDescent="0.3">
      <c r="A341" s="9"/>
      <c r="B341" s="16"/>
      <c r="C341" s="17"/>
      <c r="D341" s="17"/>
      <c r="E341" s="12"/>
      <c r="F341" s="9"/>
      <c r="G341" s="17"/>
      <c r="H341" s="12"/>
    </row>
    <row r="342" spans="1:8" ht="11.7" customHeight="1" x14ac:dyDescent="0.3">
      <c r="A342" s="27"/>
      <c r="B342" s="28" t="s">
        <v>158</v>
      </c>
      <c r="C342" s="28" t="s">
        <v>159</v>
      </c>
      <c r="D342" s="28" t="str">
        <f>$D$6</f>
        <v>Otoliths Age</v>
      </c>
      <c r="E342" s="34" t="s">
        <v>161</v>
      </c>
      <c r="F342" s="34"/>
      <c r="G342" s="34"/>
      <c r="H342" s="34"/>
    </row>
    <row r="343" spans="1:8" s="20" customFormat="1" ht="11.7" customHeight="1" x14ac:dyDescent="0.3">
      <c r="A343" s="21"/>
      <c r="B343" s="22">
        <f>'[2]all data'!B302</f>
        <v>448</v>
      </c>
      <c r="C343" s="22">
        <f>'[2]all data'!D302</f>
        <v>8</v>
      </c>
      <c r="D343" s="23"/>
      <c r="E343" s="24"/>
      <c r="F343" s="25"/>
      <c r="G343" s="25"/>
      <c r="H343" s="26"/>
    </row>
    <row r="344" spans="1:8" s="20" customFormat="1" ht="11.7" customHeight="1" x14ac:dyDescent="0.3">
      <c r="A344" s="21"/>
      <c r="B344" s="22">
        <f>'[2]all data'!B303</f>
        <v>449</v>
      </c>
      <c r="C344" s="22">
        <f>'[2]all data'!D303</f>
        <v>8</v>
      </c>
      <c r="D344" s="23"/>
      <c r="E344" s="24"/>
      <c r="F344" s="25"/>
      <c r="G344" s="25"/>
      <c r="H344" s="26"/>
    </row>
    <row r="345" spans="1:8" s="20" customFormat="1" ht="11.7" customHeight="1" x14ac:dyDescent="0.3">
      <c r="A345" s="21"/>
      <c r="B345" s="22">
        <f>'[2]all data'!B304</f>
        <v>450</v>
      </c>
      <c r="C345" s="22">
        <f>'[2]all data'!D304</f>
        <v>8</v>
      </c>
      <c r="D345" s="23"/>
      <c r="E345" s="24"/>
      <c r="F345" s="25"/>
      <c r="G345" s="25"/>
      <c r="H345" s="26"/>
    </row>
    <row r="346" spans="1:8" s="20" customFormat="1" ht="11.7" customHeight="1" x14ac:dyDescent="0.3">
      <c r="A346" s="21"/>
      <c r="B346" s="22">
        <f>'[2]all data'!B305</f>
        <v>451</v>
      </c>
      <c r="C346" s="22">
        <f>'[2]all data'!D305</f>
        <v>8</v>
      </c>
      <c r="D346" s="23"/>
      <c r="E346" s="24"/>
      <c r="F346" s="25"/>
      <c r="G346" s="25"/>
      <c r="H346" s="26"/>
    </row>
    <row r="347" spans="1:8" s="20" customFormat="1" ht="11.7" customHeight="1" x14ac:dyDescent="0.3">
      <c r="A347" s="21"/>
      <c r="B347" s="22">
        <f>'[2]all data'!B306</f>
        <v>452</v>
      </c>
      <c r="C347" s="22">
        <f>'[2]all data'!D306</f>
        <v>8</v>
      </c>
      <c r="D347" s="23"/>
      <c r="E347" s="24"/>
      <c r="F347" s="25"/>
      <c r="G347" s="25"/>
      <c r="H347" s="26"/>
    </row>
    <row r="348" spans="1:8" s="20" customFormat="1" ht="11.7" customHeight="1" x14ac:dyDescent="0.3">
      <c r="A348" s="21"/>
      <c r="B348" s="22">
        <f>'[2]all data'!B307</f>
        <v>453</v>
      </c>
      <c r="C348" s="22">
        <f>'[2]all data'!D307</f>
        <v>8</v>
      </c>
      <c r="D348" s="23"/>
      <c r="E348" s="24"/>
      <c r="F348" s="25"/>
      <c r="G348" s="25"/>
      <c r="H348" s="26"/>
    </row>
    <row r="349" spans="1:8" s="20" customFormat="1" ht="11.7" customHeight="1" x14ac:dyDescent="0.3">
      <c r="A349" s="21"/>
      <c r="B349" s="22">
        <f>'[2]all data'!B308</f>
        <v>454</v>
      </c>
      <c r="C349" s="22">
        <f>'[2]all data'!D308</f>
        <v>8</v>
      </c>
      <c r="D349" s="23"/>
      <c r="E349" s="24"/>
      <c r="F349" s="25"/>
      <c r="G349" s="25"/>
      <c r="H349" s="26"/>
    </row>
    <row r="350" spans="1:8" s="20" customFormat="1" ht="11.7" customHeight="1" x14ac:dyDescent="0.3">
      <c r="A350" s="21"/>
      <c r="B350" s="22">
        <f>'[2]all data'!B309</f>
        <v>458</v>
      </c>
      <c r="C350" s="22">
        <f>'[2]all data'!D309</f>
        <v>8</v>
      </c>
      <c r="D350" s="23"/>
      <c r="E350" s="24"/>
      <c r="F350" s="25"/>
      <c r="G350" s="25"/>
      <c r="H350" s="26"/>
    </row>
    <row r="351" spans="1:8" s="20" customFormat="1" ht="11.7" customHeight="1" x14ac:dyDescent="0.3">
      <c r="A351" s="21"/>
      <c r="B351" s="22">
        <f>'[2]all data'!B310</f>
        <v>459</v>
      </c>
      <c r="C351" s="22">
        <f>'[2]all data'!D310</f>
        <v>8</v>
      </c>
      <c r="D351" s="23"/>
      <c r="E351" s="24"/>
      <c r="F351" s="25"/>
      <c r="G351" s="25"/>
      <c r="H351" s="26"/>
    </row>
    <row r="352" spans="1:8" s="20" customFormat="1" ht="11.7" customHeight="1" x14ac:dyDescent="0.3">
      <c r="A352" s="21"/>
      <c r="B352" s="22">
        <f>'[2]all data'!B311</f>
        <v>460</v>
      </c>
      <c r="C352" s="22">
        <f>'[2]all data'!D311</f>
        <v>8</v>
      </c>
      <c r="D352" s="23"/>
      <c r="E352" s="24"/>
      <c r="F352" s="25"/>
      <c r="G352" s="25"/>
      <c r="H352" s="26"/>
    </row>
    <row r="353" spans="1:8" s="20" customFormat="1" ht="11.7" customHeight="1" x14ac:dyDescent="0.3">
      <c r="A353" s="21"/>
      <c r="B353" s="22">
        <f>'[2]all data'!B312</f>
        <v>461</v>
      </c>
      <c r="C353" s="22">
        <f>'[2]all data'!D312</f>
        <v>8</v>
      </c>
      <c r="D353" s="23"/>
      <c r="E353" s="24"/>
      <c r="F353" s="25"/>
      <c r="G353" s="25"/>
      <c r="H353" s="26"/>
    </row>
    <row r="354" spans="1:8" s="20" customFormat="1" ht="11.7" customHeight="1" x14ac:dyDescent="0.3">
      <c r="A354" s="21"/>
      <c r="B354" s="22">
        <f>'[2]all data'!B313</f>
        <v>462</v>
      </c>
      <c r="C354" s="22">
        <f>'[2]all data'!D313</f>
        <v>8</v>
      </c>
      <c r="D354" s="23"/>
      <c r="E354" s="24"/>
      <c r="F354" s="25"/>
      <c r="G354" s="25"/>
      <c r="H354" s="26"/>
    </row>
    <row r="355" spans="1:8" s="20" customFormat="1" ht="11.7" customHeight="1" x14ac:dyDescent="0.3">
      <c r="A355" s="21"/>
      <c r="B355" s="22">
        <f>'[2]all data'!B314</f>
        <v>463</v>
      </c>
      <c r="C355" s="22">
        <f>'[2]all data'!D314</f>
        <v>8</v>
      </c>
      <c r="D355" s="23"/>
      <c r="E355" s="24"/>
      <c r="F355" s="25"/>
      <c r="G355" s="25"/>
      <c r="H355" s="26"/>
    </row>
    <row r="356" spans="1:8" s="20" customFormat="1" ht="11.7" customHeight="1" x14ac:dyDescent="0.3">
      <c r="A356" s="21"/>
      <c r="B356" s="22">
        <f>'[2]all data'!B315</f>
        <v>464</v>
      </c>
      <c r="C356" s="22">
        <f>'[2]all data'!D315</f>
        <v>8</v>
      </c>
      <c r="D356" s="23"/>
      <c r="E356" s="24"/>
      <c r="F356" s="25"/>
      <c r="G356" s="25"/>
      <c r="H356" s="26"/>
    </row>
    <row r="357" spans="1:8" s="20" customFormat="1" ht="11.7" customHeight="1" x14ac:dyDescent="0.3">
      <c r="A357" s="21"/>
      <c r="B357" s="22">
        <f>'[2]all data'!B316</f>
        <v>465</v>
      </c>
      <c r="C357" s="22">
        <f>'[2]all data'!D316</f>
        <v>8</v>
      </c>
      <c r="D357" s="23"/>
      <c r="E357" s="24"/>
      <c r="F357" s="25"/>
      <c r="G357" s="25"/>
      <c r="H357" s="26"/>
    </row>
    <row r="358" spans="1:8" s="20" customFormat="1" ht="11.7" customHeight="1" x14ac:dyDescent="0.3">
      <c r="A358" s="21"/>
      <c r="B358" s="22">
        <f>'[2]all data'!B317</f>
        <v>466</v>
      </c>
      <c r="C358" s="22">
        <f>'[2]all data'!D317</f>
        <v>8</v>
      </c>
      <c r="D358" s="23"/>
      <c r="E358" s="24"/>
      <c r="F358" s="25"/>
      <c r="G358" s="25"/>
      <c r="H358" s="26"/>
    </row>
    <row r="359" spans="1:8" s="20" customFormat="1" ht="11.7" customHeight="1" x14ac:dyDescent="0.3">
      <c r="A359" s="21"/>
      <c r="B359" s="22">
        <f>'[2]all data'!B318</f>
        <v>467</v>
      </c>
      <c r="C359" s="22">
        <f>'[2]all data'!D318</f>
        <v>8</v>
      </c>
      <c r="D359" s="23"/>
      <c r="E359" s="24"/>
      <c r="F359" s="25"/>
      <c r="G359" s="25"/>
      <c r="H359" s="26"/>
    </row>
    <row r="360" spans="1:8" s="20" customFormat="1" ht="11.7" customHeight="1" x14ac:dyDescent="0.3">
      <c r="A360" s="21"/>
      <c r="B360" s="22">
        <f>'[2]all data'!B319</f>
        <v>468</v>
      </c>
      <c r="C360" s="22">
        <f>'[2]all data'!D319</f>
        <v>8</v>
      </c>
      <c r="D360" s="23"/>
      <c r="E360" s="24"/>
      <c r="F360" s="25"/>
      <c r="G360" s="25"/>
      <c r="H360" s="26"/>
    </row>
    <row r="361" spans="1:8" s="20" customFormat="1" ht="11.7" customHeight="1" x14ac:dyDescent="0.3">
      <c r="A361" s="21"/>
      <c r="B361" s="22">
        <f>'[2]all data'!B320</f>
        <v>469</v>
      </c>
      <c r="C361" s="22">
        <f>'[2]all data'!D320</f>
        <v>8</v>
      </c>
      <c r="D361" s="23"/>
      <c r="E361" s="24"/>
      <c r="F361" s="25"/>
      <c r="G361" s="25"/>
      <c r="H361" s="26"/>
    </row>
    <row r="362" spans="1:8" s="20" customFormat="1" ht="11.7" customHeight="1" x14ac:dyDescent="0.3">
      <c r="A362" s="21"/>
      <c r="B362" s="22">
        <f>'[2]all data'!B321</f>
        <v>470</v>
      </c>
      <c r="C362" s="22">
        <f>'[2]all data'!D321</f>
        <v>8</v>
      </c>
      <c r="D362" s="23"/>
      <c r="E362" s="24"/>
      <c r="F362" s="25"/>
      <c r="G362" s="25"/>
      <c r="H362" s="26"/>
    </row>
    <row r="363" spans="1:8" s="20" customFormat="1" ht="11.7" customHeight="1" x14ac:dyDescent="0.3">
      <c r="A363" s="21"/>
      <c r="B363" s="22">
        <f>'[2]all data'!B322</f>
        <v>471</v>
      </c>
      <c r="C363" s="22">
        <f>'[2]all data'!D322</f>
        <v>8</v>
      </c>
      <c r="D363" s="23"/>
      <c r="E363" s="24"/>
      <c r="F363" s="25"/>
      <c r="G363" s="25"/>
      <c r="H363" s="26"/>
    </row>
    <row r="364" spans="1:8" s="20" customFormat="1" ht="11.7" customHeight="1" x14ac:dyDescent="0.3">
      <c r="A364" s="21"/>
      <c r="B364" s="22">
        <f>'[2]all data'!B323</f>
        <v>472</v>
      </c>
      <c r="C364" s="22">
        <f>'[2]all data'!D323</f>
        <v>8</v>
      </c>
      <c r="D364" s="23"/>
      <c r="E364" s="24"/>
      <c r="F364" s="25"/>
      <c r="G364" s="25"/>
      <c r="H364" s="26"/>
    </row>
    <row r="365" spans="1:8" s="20" customFormat="1" ht="11.7" customHeight="1" x14ac:dyDescent="0.3">
      <c r="A365" s="21"/>
      <c r="B365" s="22">
        <f>'[2]all data'!B324</f>
        <v>473</v>
      </c>
      <c r="C365" s="22">
        <f>'[2]all data'!D324</f>
        <v>8</v>
      </c>
      <c r="D365" s="23"/>
      <c r="E365" s="24"/>
      <c r="F365" s="25"/>
      <c r="G365" s="25"/>
      <c r="H365" s="26"/>
    </row>
    <row r="366" spans="1:8" s="20" customFormat="1" ht="11.7" customHeight="1" x14ac:dyDescent="0.3">
      <c r="A366" s="21"/>
      <c r="B366" s="22">
        <f>'[2]all data'!B325</f>
        <v>474</v>
      </c>
      <c r="C366" s="22">
        <f>'[2]all data'!D325</f>
        <v>8</v>
      </c>
      <c r="D366" s="23"/>
      <c r="E366" s="24"/>
      <c r="F366" s="25"/>
      <c r="G366" s="25"/>
      <c r="H366" s="26"/>
    </row>
    <row r="367" spans="1:8" s="20" customFormat="1" ht="11.7" customHeight="1" x14ac:dyDescent="0.3">
      <c r="A367" s="21"/>
      <c r="B367" s="22">
        <f>'[2]all data'!B326</f>
        <v>475</v>
      </c>
      <c r="C367" s="22">
        <f>'[2]all data'!D326</f>
        <v>8</v>
      </c>
      <c r="D367" s="23"/>
      <c r="E367" s="24"/>
      <c r="F367" s="25"/>
      <c r="G367" s="25"/>
      <c r="H367" s="26"/>
    </row>
    <row r="368" spans="1:8" s="20" customFormat="1" ht="11.7" customHeight="1" x14ac:dyDescent="0.3">
      <c r="A368" s="21"/>
      <c r="B368" s="22">
        <f>'[2]all data'!B327</f>
        <v>476</v>
      </c>
      <c r="C368" s="22">
        <f>'[2]all data'!D327</f>
        <v>8</v>
      </c>
      <c r="D368" s="23"/>
      <c r="E368" s="24"/>
      <c r="F368" s="25"/>
      <c r="G368" s="25"/>
      <c r="H368" s="26"/>
    </row>
    <row r="369" spans="1:8" s="20" customFormat="1" ht="11.7" customHeight="1" x14ac:dyDescent="0.3">
      <c r="A369" s="21"/>
      <c r="B369" s="22">
        <f>'[2]all data'!B328</f>
        <v>477</v>
      </c>
      <c r="C369" s="22">
        <f>'[2]all data'!D328</f>
        <v>8</v>
      </c>
      <c r="D369" s="23"/>
      <c r="E369" s="24"/>
      <c r="F369" s="25"/>
      <c r="G369" s="25"/>
      <c r="H369" s="26"/>
    </row>
    <row r="370" spans="1:8" s="20" customFormat="1" ht="11.7" customHeight="1" x14ac:dyDescent="0.3">
      <c r="A370" s="21"/>
      <c r="B370" s="22">
        <f>'[2]all data'!B329</f>
        <v>478</v>
      </c>
      <c r="C370" s="22">
        <f>'[2]all data'!D329</f>
        <v>8</v>
      </c>
      <c r="D370" s="23"/>
      <c r="E370" s="24"/>
      <c r="F370" s="25"/>
      <c r="G370" s="25"/>
      <c r="H370" s="26"/>
    </row>
    <row r="371" spans="1:8" s="20" customFormat="1" ht="11.7" customHeight="1" x14ac:dyDescent="0.3">
      <c r="A371" s="21"/>
      <c r="B371" s="22">
        <f>'[2]all data'!B330</f>
        <v>479</v>
      </c>
      <c r="C371" s="22">
        <f>'[2]all data'!D330</f>
        <v>8</v>
      </c>
      <c r="D371" s="23"/>
      <c r="E371" s="24"/>
      <c r="F371" s="25"/>
      <c r="G371" s="25"/>
      <c r="H371" s="26"/>
    </row>
    <row r="372" spans="1:8" s="20" customFormat="1" ht="11.7" customHeight="1" x14ac:dyDescent="0.3">
      <c r="A372" s="21"/>
      <c r="B372" s="22">
        <f>'[2]all data'!B331</f>
        <v>480</v>
      </c>
      <c r="C372" s="22">
        <f>'[2]all data'!D331</f>
        <v>8</v>
      </c>
      <c r="D372" s="23"/>
      <c r="E372" s="24"/>
      <c r="F372" s="25"/>
      <c r="G372" s="25"/>
      <c r="H372" s="26"/>
    </row>
    <row r="373" spans="1:8" s="20" customFormat="1" ht="11.7" customHeight="1" x14ac:dyDescent="0.3">
      <c r="A373" s="21"/>
      <c r="B373" s="22">
        <f>'[2]all data'!B332</f>
        <v>481</v>
      </c>
      <c r="C373" s="22">
        <f>'[2]all data'!D332</f>
        <v>8</v>
      </c>
      <c r="D373" s="23"/>
      <c r="E373" s="24"/>
      <c r="F373" s="25"/>
      <c r="G373" s="25"/>
      <c r="H373" s="26"/>
    </row>
    <row r="374" spans="1:8" s="20" customFormat="1" ht="11.7" customHeight="1" x14ac:dyDescent="0.3">
      <c r="A374" s="21"/>
      <c r="B374" s="22">
        <f>'[2]all data'!B333</f>
        <v>482</v>
      </c>
      <c r="C374" s="22">
        <f>'[2]all data'!D333</f>
        <v>8</v>
      </c>
      <c r="D374" s="23"/>
      <c r="E374" s="24"/>
      <c r="F374" s="25"/>
      <c r="G374" s="25"/>
      <c r="H374" s="26"/>
    </row>
    <row r="375" spans="1:8" s="20" customFormat="1" ht="11.7" customHeight="1" x14ac:dyDescent="0.3">
      <c r="A375" s="21"/>
      <c r="B375" s="22">
        <f>'[2]all data'!B334</f>
        <v>483</v>
      </c>
      <c r="C375" s="22">
        <f>'[2]all data'!D334</f>
        <v>8</v>
      </c>
      <c r="D375" s="23"/>
      <c r="E375" s="24"/>
      <c r="F375" s="25"/>
      <c r="G375" s="25"/>
      <c r="H375" s="26"/>
    </row>
    <row r="376" spans="1:8" s="20" customFormat="1" ht="11.7" customHeight="1" x14ac:dyDescent="0.3">
      <c r="A376" s="21"/>
      <c r="B376" s="22">
        <f>'[2]all data'!B335</f>
        <v>484</v>
      </c>
      <c r="C376" s="22">
        <f>'[2]all data'!D335</f>
        <v>8</v>
      </c>
      <c r="D376" s="23"/>
      <c r="E376" s="24"/>
      <c r="F376" s="25"/>
      <c r="G376" s="25"/>
      <c r="H376" s="26"/>
    </row>
    <row r="377" spans="1:8" s="20" customFormat="1" ht="11.7" customHeight="1" x14ac:dyDescent="0.3">
      <c r="A377" s="21"/>
      <c r="B377" s="22">
        <f>'[2]all data'!B336</f>
        <v>485</v>
      </c>
      <c r="C377" s="22">
        <f>'[2]all data'!D336</f>
        <v>8</v>
      </c>
      <c r="D377" s="23"/>
      <c r="E377" s="24"/>
      <c r="F377" s="25"/>
      <c r="G377" s="25"/>
      <c r="H377" s="26"/>
    </row>
    <row r="378" spans="1:8" s="20" customFormat="1" ht="11.7" customHeight="1" x14ac:dyDescent="0.3">
      <c r="A378" s="21"/>
      <c r="B378" s="22">
        <f>'[2]all data'!B337</f>
        <v>486</v>
      </c>
      <c r="C378" s="22">
        <f>'[2]all data'!D337</f>
        <v>8</v>
      </c>
      <c r="D378" s="23"/>
      <c r="E378" s="24"/>
      <c r="F378" s="25"/>
      <c r="G378" s="25"/>
      <c r="H378" s="26"/>
    </row>
    <row r="379" spans="1:8" s="20" customFormat="1" ht="11.7" customHeight="1" x14ac:dyDescent="0.3">
      <c r="A379" s="21"/>
      <c r="B379" s="22">
        <f>'[2]all data'!B338</f>
        <v>487</v>
      </c>
      <c r="C379" s="22">
        <f>'[2]all data'!D338</f>
        <v>8</v>
      </c>
      <c r="D379" s="23"/>
      <c r="E379" s="24"/>
      <c r="F379" s="25"/>
      <c r="G379" s="25"/>
      <c r="H379" s="26"/>
    </row>
    <row r="380" spans="1:8" s="20" customFormat="1" ht="11.7" customHeight="1" x14ac:dyDescent="0.3">
      <c r="A380" s="21"/>
      <c r="B380" s="22">
        <f>'[2]all data'!B339</f>
        <v>488</v>
      </c>
      <c r="C380" s="22">
        <f>'[2]all data'!D339</f>
        <v>9</v>
      </c>
      <c r="D380" s="23"/>
      <c r="E380" s="24"/>
      <c r="F380" s="25"/>
      <c r="G380" s="25"/>
      <c r="H380" s="26"/>
    </row>
    <row r="381" spans="1:8" s="20" customFormat="1" ht="11.7" customHeight="1" x14ac:dyDescent="0.3">
      <c r="A381" s="21"/>
      <c r="B381" s="22">
        <f>'[2]all data'!B340</f>
        <v>489</v>
      </c>
      <c r="C381" s="22">
        <f>'[2]all data'!D340</f>
        <v>9</v>
      </c>
      <c r="D381" s="23"/>
      <c r="E381" s="24"/>
      <c r="F381" s="25"/>
      <c r="G381" s="25"/>
      <c r="H381" s="26"/>
    </row>
    <row r="382" spans="1:8" s="20" customFormat="1" ht="11.7" customHeight="1" x14ac:dyDescent="0.3">
      <c r="A382" s="21"/>
      <c r="B382" s="22">
        <f>'[2]all data'!B341</f>
        <v>490</v>
      </c>
      <c r="C382" s="22">
        <f>'[2]all data'!D341</f>
        <v>9</v>
      </c>
      <c r="D382" s="23"/>
      <c r="E382" s="24"/>
      <c r="F382" s="25"/>
      <c r="G382" s="25"/>
      <c r="H382" s="26"/>
    </row>
    <row r="383" spans="1:8" s="20" customFormat="1" ht="11.7" customHeight="1" x14ac:dyDescent="0.3">
      <c r="A383" s="21"/>
      <c r="B383" s="22">
        <f>'[2]all data'!B342</f>
        <v>491</v>
      </c>
      <c r="C383" s="22">
        <f>'[2]all data'!D342</f>
        <v>9</v>
      </c>
      <c r="D383" s="23"/>
      <c r="E383" s="24"/>
      <c r="F383" s="25"/>
      <c r="G383" s="25"/>
      <c r="H383" s="26"/>
    </row>
    <row r="384" spans="1:8" s="20" customFormat="1" ht="11.7" customHeight="1" x14ac:dyDescent="0.3">
      <c r="A384" s="21"/>
      <c r="B384" s="22">
        <f>'[2]all data'!B343</f>
        <v>492</v>
      </c>
      <c r="C384" s="22">
        <f>'[2]all data'!D343</f>
        <v>9</v>
      </c>
      <c r="D384" s="23"/>
      <c r="E384" s="24"/>
      <c r="F384" s="25"/>
      <c r="G384" s="25"/>
      <c r="H384" s="26"/>
    </row>
    <row r="385" spans="1:8" s="20" customFormat="1" ht="11.7" customHeight="1" x14ac:dyDescent="0.3">
      <c r="A385" s="21"/>
      <c r="B385" s="22">
        <f>'[2]all data'!B344</f>
        <v>493</v>
      </c>
      <c r="C385" s="22">
        <f>'[2]all data'!D344</f>
        <v>9</v>
      </c>
      <c r="D385" s="23"/>
      <c r="E385" s="24"/>
      <c r="F385" s="25"/>
      <c r="G385" s="25"/>
      <c r="H385" s="26"/>
    </row>
    <row r="386" spans="1:8" s="20" customFormat="1" ht="11.7" customHeight="1" x14ac:dyDescent="0.3">
      <c r="A386" s="21"/>
      <c r="B386" s="22">
        <f>'[2]all data'!B345</f>
        <v>494</v>
      </c>
      <c r="C386" s="22">
        <f>'[2]all data'!D345</f>
        <v>9</v>
      </c>
      <c r="D386" s="23"/>
      <c r="E386" s="24"/>
      <c r="F386" s="25"/>
      <c r="G386" s="25"/>
      <c r="H386" s="26"/>
    </row>
    <row r="387" spans="1:8" s="20" customFormat="1" ht="11.7" customHeight="1" x14ac:dyDescent="0.3">
      <c r="A387" s="21"/>
      <c r="B387" s="22">
        <f>'[2]all data'!B346</f>
        <v>495</v>
      </c>
      <c r="C387" s="22">
        <f>'[2]all data'!D346</f>
        <v>9</v>
      </c>
      <c r="D387" s="23"/>
      <c r="E387" s="24"/>
      <c r="F387" s="25"/>
      <c r="G387" s="25"/>
      <c r="H387" s="26"/>
    </row>
    <row r="388" spans="1:8" s="20" customFormat="1" ht="11.7" customHeight="1" x14ac:dyDescent="0.3">
      <c r="A388" s="21"/>
      <c r="B388" s="22">
        <f>'[2]all data'!B347</f>
        <v>496</v>
      </c>
      <c r="C388" s="22">
        <f>'[2]all data'!D347</f>
        <v>9</v>
      </c>
      <c r="D388" s="23"/>
      <c r="E388" s="24"/>
      <c r="F388" s="25"/>
      <c r="G388" s="25"/>
      <c r="H388" s="26"/>
    </row>
    <row r="389" spans="1:8" s="20" customFormat="1" ht="11.7" customHeight="1" x14ac:dyDescent="0.3">
      <c r="A389" s="21"/>
      <c r="B389" s="22">
        <f>'[2]all data'!B348</f>
        <v>497</v>
      </c>
      <c r="C389" s="22">
        <f>'[2]all data'!D348</f>
        <v>9</v>
      </c>
      <c r="D389" s="23"/>
      <c r="E389" s="24"/>
      <c r="F389" s="25"/>
      <c r="G389" s="25"/>
      <c r="H389" s="26"/>
    </row>
    <row r="390" spans="1:8" s="20" customFormat="1" ht="11.7" customHeight="1" x14ac:dyDescent="0.3">
      <c r="A390" s="21"/>
      <c r="B390" s="22">
        <f>'[2]all data'!B349</f>
        <v>498</v>
      </c>
      <c r="C390" s="22">
        <f>'[2]all data'!D349</f>
        <v>9</v>
      </c>
      <c r="D390" s="23"/>
      <c r="E390" s="24"/>
      <c r="F390" s="25"/>
      <c r="G390" s="25"/>
      <c r="H390" s="26"/>
    </row>
    <row r="391" spans="1:8" s="20" customFormat="1" ht="11.7" customHeight="1" x14ac:dyDescent="0.3">
      <c r="A391" s="21"/>
      <c r="B391" s="22">
        <f>'[2]all data'!B350</f>
        <v>499</v>
      </c>
      <c r="C391" s="22">
        <f>'[2]all data'!D350</f>
        <v>9</v>
      </c>
      <c r="D391" s="23"/>
      <c r="E391" s="24"/>
      <c r="F391" s="25"/>
      <c r="G391" s="25"/>
      <c r="H391" s="26"/>
    </row>
    <row r="392" spans="1:8" s="20" customFormat="1" ht="11.7" customHeight="1" x14ac:dyDescent="0.3">
      <c r="A392" s="21"/>
      <c r="B392" s="22">
        <f>'[2]all data'!B351</f>
        <v>500</v>
      </c>
      <c r="C392" s="22">
        <f>'[2]all data'!D351</f>
        <v>9</v>
      </c>
      <c r="D392" s="23"/>
      <c r="E392" s="24"/>
      <c r="F392" s="25"/>
      <c r="G392" s="25"/>
      <c r="H392" s="26"/>
    </row>
    <row r="393" spans="1:8" ht="21.6" thickBot="1" x14ac:dyDescent="0.45">
      <c r="A393" s="1"/>
      <c r="B393" s="2"/>
      <c r="C393" s="3" t="s">
        <v>152</v>
      </c>
      <c r="D393" s="2"/>
      <c r="E393" s="2"/>
      <c r="F393" s="1"/>
      <c r="G393" s="2"/>
      <c r="H393" s="2"/>
    </row>
    <row r="394" spans="1:8" ht="15" thickBot="1" x14ac:dyDescent="0.35">
      <c r="A394" s="5"/>
      <c r="B394" s="6" t="s">
        <v>153</v>
      </c>
      <c r="C394" s="7" t="str">
        <f>$C$2</f>
        <v>Sheepshead</v>
      </c>
      <c r="D394" s="8"/>
      <c r="E394" s="9" t="s">
        <v>154</v>
      </c>
      <c r="F394" s="10" t="str">
        <f>$F$2</f>
        <v>Jessica</v>
      </c>
      <c r="G394" s="11"/>
      <c r="H394" s="12"/>
    </row>
    <row r="395" spans="1:8" ht="15" thickBot="1" x14ac:dyDescent="0.35">
      <c r="A395" s="5"/>
      <c r="B395" s="6" t="s">
        <v>155</v>
      </c>
      <c r="C395" s="7" t="str">
        <f>$C$3</f>
        <v>Otoliths VMRC 2015</v>
      </c>
      <c r="D395" s="11"/>
      <c r="E395" s="6" t="s">
        <v>156</v>
      </c>
      <c r="F395" s="13"/>
      <c r="G395" s="14"/>
      <c r="H395" s="12"/>
    </row>
    <row r="396" spans="1:8" ht="15" thickBot="1" x14ac:dyDescent="0.35">
      <c r="A396" s="5"/>
      <c r="B396" s="6" t="s">
        <v>157</v>
      </c>
      <c r="C396" s="7"/>
      <c r="D396" s="11"/>
      <c r="E396" s="5"/>
      <c r="F396" s="9"/>
      <c r="G396" s="15"/>
      <c r="H396" s="12"/>
    </row>
    <row r="397" spans="1:8" x14ac:dyDescent="0.3">
      <c r="A397" s="9"/>
      <c r="B397" s="16"/>
      <c r="C397" s="17"/>
      <c r="D397" s="17"/>
      <c r="E397" s="12"/>
      <c r="F397" s="9"/>
      <c r="G397" s="17"/>
      <c r="H397" s="12"/>
    </row>
    <row r="398" spans="1:8" ht="11.7" customHeight="1" x14ac:dyDescent="0.3">
      <c r="A398" s="27"/>
      <c r="B398" s="28" t="s">
        <v>158</v>
      </c>
      <c r="C398" s="28" t="s">
        <v>159</v>
      </c>
      <c r="D398" s="28" t="str">
        <f>$D$6</f>
        <v>Otoliths Age</v>
      </c>
      <c r="E398" s="34" t="s">
        <v>161</v>
      </c>
      <c r="F398" s="34"/>
      <c r="G398" s="34"/>
      <c r="H398" s="34"/>
    </row>
    <row r="399" spans="1:8" s="20" customFormat="1" ht="11.7" customHeight="1" x14ac:dyDescent="0.3">
      <c r="A399" s="21"/>
      <c r="B399" s="22">
        <f>'[2]all data'!B352</f>
        <v>501</v>
      </c>
      <c r="C399" s="22">
        <f>'[2]all data'!D352</f>
        <v>9</v>
      </c>
      <c r="D399" s="23"/>
      <c r="E399" s="24"/>
      <c r="F399" s="25"/>
      <c r="G399" s="25"/>
      <c r="H399" s="26"/>
    </row>
    <row r="400" spans="1:8" s="20" customFormat="1" ht="11.7" customHeight="1" x14ac:dyDescent="0.3">
      <c r="A400" s="21"/>
      <c r="B400" s="22">
        <f>'[2]all data'!B353</f>
        <v>502</v>
      </c>
      <c r="C400" s="22">
        <f>'[2]all data'!D353</f>
        <v>9</v>
      </c>
      <c r="D400" s="23"/>
      <c r="E400" s="24"/>
      <c r="F400" s="25"/>
      <c r="G400" s="25"/>
      <c r="H400" s="26"/>
    </row>
    <row r="401" spans="1:8" s="20" customFormat="1" ht="11.7" customHeight="1" x14ac:dyDescent="0.3">
      <c r="A401" s="21"/>
      <c r="B401" s="22">
        <f>'[2]all data'!B354</f>
        <v>503</v>
      </c>
      <c r="C401" s="22">
        <f>'[2]all data'!D354</f>
        <v>9</v>
      </c>
      <c r="D401" s="23"/>
      <c r="E401" s="24"/>
      <c r="F401" s="25"/>
      <c r="G401" s="25"/>
      <c r="H401" s="26"/>
    </row>
    <row r="402" spans="1:8" s="20" customFormat="1" ht="11.7" customHeight="1" x14ac:dyDescent="0.3">
      <c r="A402" s="21"/>
      <c r="B402" s="22">
        <f>'[2]all data'!B355</f>
        <v>504</v>
      </c>
      <c r="C402" s="22">
        <f>'[2]all data'!D355</f>
        <v>9</v>
      </c>
      <c r="D402" s="23"/>
      <c r="E402" s="24"/>
      <c r="F402" s="25"/>
      <c r="G402" s="25"/>
      <c r="H402" s="26"/>
    </row>
    <row r="403" spans="1:8" s="20" customFormat="1" ht="11.7" customHeight="1" x14ac:dyDescent="0.3">
      <c r="A403" s="21"/>
      <c r="B403" s="22">
        <f>'[2]all data'!B356</f>
        <v>505</v>
      </c>
      <c r="C403" s="22">
        <f>'[2]all data'!D356</f>
        <v>9</v>
      </c>
      <c r="D403" s="23"/>
      <c r="E403" s="24"/>
      <c r="F403" s="25"/>
      <c r="G403" s="25"/>
      <c r="H403" s="26"/>
    </row>
    <row r="404" spans="1:8" s="20" customFormat="1" ht="11.7" customHeight="1" x14ac:dyDescent="0.3">
      <c r="A404" s="21"/>
      <c r="B404" s="22">
        <f>'[2]all data'!B357</f>
        <v>506</v>
      </c>
      <c r="C404" s="22">
        <f>'[2]all data'!D357</f>
        <v>9</v>
      </c>
      <c r="D404" s="23"/>
      <c r="E404" s="24"/>
      <c r="F404" s="25"/>
      <c r="G404" s="25"/>
      <c r="H404" s="26"/>
    </row>
    <row r="405" spans="1:8" s="20" customFormat="1" ht="11.7" customHeight="1" x14ac:dyDescent="0.3">
      <c r="A405" s="21"/>
      <c r="B405" s="22">
        <f>'[2]all data'!B358</f>
        <v>507</v>
      </c>
      <c r="C405" s="22">
        <f>'[2]all data'!D358</f>
        <v>10</v>
      </c>
      <c r="D405" s="23"/>
      <c r="E405" s="24"/>
      <c r="F405" s="25"/>
      <c r="G405" s="25"/>
      <c r="H405" s="26"/>
    </row>
    <row r="406" spans="1:8" s="20" customFormat="1" ht="11.7" customHeight="1" x14ac:dyDescent="0.3">
      <c r="A406" s="21"/>
      <c r="B406" s="22">
        <f>'[2]all data'!B359</f>
        <v>508</v>
      </c>
      <c r="C406" s="22">
        <f>'[2]all data'!D359</f>
        <v>10</v>
      </c>
      <c r="D406" s="23"/>
      <c r="E406" s="24"/>
      <c r="F406" s="25"/>
      <c r="G406" s="25"/>
      <c r="H406" s="26"/>
    </row>
    <row r="407" spans="1:8" s="20" customFormat="1" ht="11.7" customHeight="1" x14ac:dyDescent="0.3">
      <c r="A407" s="21"/>
      <c r="B407" s="22">
        <f>'[2]all data'!B360</f>
        <v>509</v>
      </c>
      <c r="C407" s="22">
        <f>'[2]all data'!D360</f>
        <v>10</v>
      </c>
      <c r="D407" s="23"/>
      <c r="E407" s="24"/>
      <c r="F407" s="25"/>
      <c r="G407" s="25"/>
      <c r="H407" s="26"/>
    </row>
    <row r="408" spans="1:8" s="20" customFormat="1" ht="11.7" customHeight="1" x14ac:dyDescent="0.3">
      <c r="A408" s="21"/>
      <c r="B408" s="22">
        <f>'[2]all data'!B361</f>
        <v>510</v>
      </c>
      <c r="C408" s="22">
        <f>'[2]all data'!D361</f>
        <v>12</v>
      </c>
      <c r="D408" s="23"/>
      <c r="E408" s="24"/>
      <c r="F408" s="25"/>
      <c r="G408" s="25"/>
      <c r="H408" s="26"/>
    </row>
    <row r="409" spans="1:8" s="20" customFormat="1" ht="11.7" customHeight="1" x14ac:dyDescent="0.3">
      <c r="A409" s="21"/>
      <c r="B409" s="22">
        <f>'[2]all data'!B362</f>
        <v>511</v>
      </c>
      <c r="C409" s="22">
        <f>'[2]all data'!D362</f>
        <v>12</v>
      </c>
      <c r="D409" s="23"/>
      <c r="E409" s="24"/>
      <c r="F409" s="25"/>
      <c r="G409" s="25"/>
      <c r="H409" s="26"/>
    </row>
    <row r="410" spans="1:8" s="20" customFormat="1" ht="11.7" customHeight="1" x14ac:dyDescent="0.3">
      <c r="A410" s="21"/>
      <c r="B410" s="22">
        <f>'[2]all data'!B363</f>
        <v>512</v>
      </c>
      <c r="C410" s="22">
        <f>'[2]all data'!D363</f>
        <v>12</v>
      </c>
      <c r="D410" s="23"/>
      <c r="E410" s="24"/>
      <c r="F410" s="25"/>
      <c r="G410" s="25"/>
      <c r="H410" s="26"/>
    </row>
    <row r="411" spans="1:8" s="20" customFormat="1" ht="11.7" customHeight="1" x14ac:dyDescent="0.3">
      <c r="A411" s="21"/>
      <c r="B411" s="22">
        <f>'[2]all data'!B364</f>
        <v>513</v>
      </c>
      <c r="C411" s="22">
        <f>'[2]all data'!D364</f>
        <v>12</v>
      </c>
      <c r="D411" s="23"/>
      <c r="E411" s="24"/>
      <c r="F411" s="25"/>
      <c r="G411" s="25"/>
      <c r="H411" s="26"/>
    </row>
    <row r="412" spans="1:8" s="20" customFormat="1" ht="11.7" customHeight="1" x14ac:dyDescent="0.3">
      <c r="A412" s="21"/>
      <c r="B412" s="22">
        <f>'[2]all data'!B365</f>
        <v>514</v>
      </c>
      <c r="C412" s="22">
        <f>'[2]all data'!D365</f>
        <v>12</v>
      </c>
      <c r="D412" s="23"/>
      <c r="E412" s="24"/>
      <c r="F412" s="25"/>
      <c r="G412" s="25"/>
      <c r="H412" s="26"/>
    </row>
    <row r="413" spans="1:8" ht="11.7" customHeight="1" x14ac:dyDescent="0.3">
      <c r="A413" s="6"/>
      <c r="B413" s="29"/>
      <c r="C413" s="29"/>
      <c r="D413" s="30"/>
      <c r="E413" s="31"/>
      <c r="F413" s="32"/>
      <c r="G413" s="32"/>
      <c r="H413" s="33"/>
    </row>
    <row r="414" spans="1:8" ht="11.7" customHeight="1" x14ac:dyDescent="0.3">
      <c r="A414" s="6"/>
      <c r="B414" s="29"/>
      <c r="C414" s="29"/>
      <c r="D414" s="30"/>
      <c r="E414" s="31"/>
      <c r="F414" s="32"/>
      <c r="G414" s="32"/>
      <c r="H414" s="33"/>
    </row>
    <row r="415" spans="1:8" ht="11.7" customHeight="1" x14ac:dyDescent="0.3">
      <c r="A415" s="6"/>
      <c r="B415" s="29"/>
      <c r="C415" s="29"/>
      <c r="D415" s="30"/>
      <c r="E415" s="31"/>
      <c r="F415" s="32"/>
      <c r="G415" s="32"/>
      <c r="H415" s="33"/>
    </row>
    <row r="416" spans="1:8" ht="11.7" customHeight="1" x14ac:dyDescent="0.3">
      <c r="A416" s="6"/>
      <c r="B416" s="29"/>
      <c r="C416" s="29"/>
      <c r="D416" s="30"/>
      <c r="E416" s="31"/>
      <c r="F416" s="32"/>
      <c r="G416" s="32"/>
      <c r="H416" s="33"/>
    </row>
    <row r="417" spans="1:8" ht="11.7" customHeight="1" x14ac:dyDescent="0.3">
      <c r="A417" s="6"/>
      <c r="B417" s="29"/>
      <c r="C417" s="29"/>
      <c r="D417" s="30"/>
      <c r="E417" s="31"/>
      <c r="F417" s="32"/>
      <c r="G417" s="32"/>
      <c r="H417" s="33"/>
    </row>
    <row r="418" spans="1:8" ht="11.7" customHeight="1" x14ac:dyDescent="0.3">
      <c r="A418" s="6"/>
      <c r="B418" s="29"/>
      <c r="C418" s="29"/>
      <c r="D418" s="30"/>
      <c r="E418" s="31"/>
      <c r="F418" s="32"/>
      <c r="G418" s="32"/>
      <c r="H418" s="33"/>
    </row>
    <row r="419" spans="1:8" ht="11.7" customHeight="1" x14ac:dyDescent="0.3">
      <c r="A419" s="6"/>
      <c r="B419" s="29"/>
      <c r="C419" s="29"/>
      <c r="D419" s="30"/>
      <c r="E419" s="31"/>
      <c r="F419" s="32"/>
      <c r="G419" s="32"/>
      <c r="H419" s="33"/>
    </row>
    <row r="420" spans="1:8" ht="11.7" customHeight="1" x14ac:dyDescent="0.3">
      <c r="A420" s="6"/>
      <c r="B420" s="29"/>
      <c r="C420" s="29"/>
      <c r="D420" s="30"/>
      <c r="E420" s="31"/>
      <c r="F420" s="32"/>
      <c r="G420" s="32"/>
      <c r="H420" s="33"/>
    </row>
    <row r="421" spans="1:8" ht="11.7" customHeight="1" x14ac:dyDescent="0.3">
      <c r="A421" s="6"/>
      <c r="B421" s="29"/>
      <c r="C421" s="29"/>
      <c r="D421" s="30"/>
      <c r="E421" s="31"/>
      <c r="F421" s="32"/>
      <c r="G421" s="32"/>
      <c r="H421" s="33"/>
    </row>
    <row r="422" spans="1:8" ht="11.7" customHeight="1" x14ac:dyDescent="0.3">
      <c r="A422" s="6"/>
      <c r="B422" s="29"/>
      <c r="C422" s="29"/>
      <c r="D422" s="30"/>
      <c r="E422" s="31"/>
      <c r="F422" s="32"/>
      <c r="G422" s="32"/>
      <c r="H422" s="33"/>
    </row>
    <row r="423" spans="1:8" ht="11.7" customHeight="1" x14ac:dyDescent="0.3">
      <c r="A423" s="6"/>
      <c r="B423" s="29"/>
      <c r="C423" s="29"/>
      <c r="D423" s="30"/>
      <c r="E423" s="31"/>
      <c r="F423" s="32"/>
      <c r="G423" s="32"/>
      <c r="H423" s="33"/>
    </row>
    <row r="424" spans="1:8" ht="11.7" customHeight="1" x14ac:dyDescent="0.3">
      <c r="A424" s="6"/>
      <c r="B424" s="29"/>
      <c r="C424" s="29"/>
      <c r="D424" s="30"/>
      <c r="E424" s="31"/>
      <c r="F424" s="32"/>
      <c r="G424" s="32"/>
      <c r="H424" s="33"/>
    </row>
    <row r="425" spans="1:8" ht="11.7" customHeight="1" x14ac:dyDescent="0.3">
      <c r="A425" s="6"/>
      <c r="B425" s="29"/>
      <c r="C425" s="29"/>
      <c r="D425" s="30"/>
      <c r="E425" s="31"/>
      <c r="F425" s="32"/>
      <c r="G425" s="32"/>
      <c r="H425" s="33"/>
    </row>
    <row r="426" spans="1:8" ht="11.7" customHeight="1" x14ac:dyDescent="0.3">
      <c r="A426" s="6"/>
      <c r="B426" s="29"/>
      <c r="C426" s="29"/>
      <c r="D426" s="30"/>
      <c r="E426" s="31"/>
      <c r="F426" s="32"/>
      <c r="G426" s="32"/>
      <c r="H426" s="33"/>
    </row>
    <row r="427" spans="1:8" ht="11.7" customHeight="1" x14ac:dyDescent="0.3">
      <c r="A427" s="6"/>
      <c r="B427" s="29"/>
      <c r="C427" s="29"/>
      <c r="D427" s="30"/>
      <c r="E427" s="31"/>
      <c r="F427" s="32"/>
      <c r="G427" s="32"/>
      <c r="H427" s="33"/>
    </row>
    <row r="428" spans="1:8" ht="11.7" customHeight="1" x14ac:dyDescent="0.3">
      <c r="A428" s="6"/>
      <c r="B428" s="29"/>
      <c r="C428" s="29"/>
      <c r="D428" s="30"/>
      <c r="E428" s="31"/>
      <c r="F428" s="32"/>
      <c r="G428" s="32"/>
      <c r="H428" s="33"/>
    </row>
    <row r="429" spans="1:8" ht="11.7" customHeight="1" x14ac:dyDescent="0.3">
      <c r="A429" s="6"/>
      <c r="B429" s="29"/>
      <c r="C429" s="29"/>
      <c r="D429" s="30"/>
      <c r="E429" s="31"/>
      <c r="F429" s="32"/>
      <c r="G429" s="32"/>
      <c r="H429" s="33"/>
    </row>
    <row r="430" spans="1:8" ht="11.7" customHeight="1" x14ac:dyDescent="0.3">
      <c r="A430" s="6"/>
      <c r="B430" s="29"/>
      <c r="C430" s="29"/>
      <c r="D430" s="30"/>
      <c r="E430" s="31"/>
      <c r="F430" s="32"/>
      <c r="G430" s="32"/>
      <c r="H430" s="33"/>
    </row>
    <row r="431" spans="1:8" ht="11.7" customHeight="1" x14ac:dyDescent="0.3">
      <c r="A431" s="6"/>
      <c r="B431" s="29"/>
      <c r="C431" s="29"/>
      <c r="D431" s="30"/>
      <c r="E431" s="31"/>
      <c r="F431" s="32"/>
      <c r="G431" s="32"/>
      <c r="H431" s="33"/>
    </row>
    <row r="432" spans="1:8" ht="11.7" customHeight="1" x14ac:dyDescent="0.3">
      <c r="A432" s="6"/>
      <c r="B432" s="29"/>
      <c r="C432" s="29"/>
      <c r="D432" s="30"/>
      <c r="E432" s="31"/>
      <c r="F432" s="32"/>
      <c r="G432" s="32"/>
      <c r="H432" s="33"/>
    </row>
    <row r="433" spans="1:8" ht="11.7" customHeight="1" x14ac:dyDescent="0.3">
      <c r="A433" s="6"/>
      <c r="B433" s="29"/>
      <c r="C433" s="29"/>
      <c r="D433" s="30"/>
      <c r="E433" s="31"/>
      <c r="F433" s="32"/>
      <c r="G433" s="32"/>
      <c r="H433" s="33"/>
    </row>
    <row r="434" spans="1:8" ht="11.7" customHeight="1" x14ac:dyDescent="0.3">
      <c r="A434" s="6"/>
      <c r="B434" s="29"/>
      <c r="C434" s="29"/>
      <c r="D434" s="30"/>
      <c r="E434" s="31"/>
      <c r="F434" s="32"/>
      <c r="G434" s="32"/>
      <c r="H434" s="33"/>
    </row>
    <row r="435" spans="1:8" ht="11.7" customHeight="1" x14ac:dyDescent="0.3">
      <c r="A435" s="6"/>
      <c r="B435" s="29"/>
      <c r="C435" s="29"/>
      <c r="D435" s="30"/>
      <c r="E435" s="31"/>
      <c r="F435" s="32"/>
      <c r="G435" s="32"/>
      <c r="H435" s="33"/>
    </row>
    <row r="436" spans="1:8" ht="11.7" customHeight="1" x14ac:dyDescent="0.3">
      <c r="A436" s="6"/>
      <c r="B436" s="29"/>
      <c r="C436" s="29"/>
      <c r="D436" s="30"/>
      <c r="E436" s="31"/>
      <c r="F436" s="32"/>
      <c r="G436" s="32"/>
      <c r="H436" s="33"/>
    </row>
    <row r="437" spans="1:8" ht="11.7" customHeight="1" x14ac:dyDescent="0.3">
      <c r="A437" s="6"/>
      <c r="B437" s="29"/>
      <c r="C437" s="29"/>
      <c r="D437" s="30"/>
      <c r="E437" s="31"/>
      <c r="F437" s="32"/>
      <c r="G437" s="32"/>
      <c r="H437" s="33"/>
    </row>
    <row r="438" spans="1:8" ht="11.7" customHeight="1" x14ac:dyDescent="0.3">
      <c r="A438" s="6"/>
      <c r="B438" s="29"/>
      <c r="C438" s="29"/>
      <c r="D438" s="30"/>
      <c r="E438" s="31"/>
      <c r="F438" s="32"/>
      <c r="G438" s="32"/>
      <c r="H438" s="33"/>
    </row>
    <row r="439" spans="1:8" ht="11.7" customHeight="1" x14ac:dyDescent="0.3">
      <c r="A439" s="6"/>
      <c r="B439" s="29"/>
      <c r="C439" s="29"/>
      <c r="D439" s="30"/>
      <c r="E439" s="31"/>
      <c r="F439" s="32"/>
      <c r="G439" s="32"/>
      <c r="H439" s="33"/>
    </row>
    <row r="440" spans="1:8" ht="11.7" customHeight="1" x14ac:dyDescent="0.3">
      <c r="A440" s="6"/>
      <c r="B440" s="29"/>
      <c r="C440" s="29"/>
      <c r="D440" s="30"/>
      <c r="E440" s="31"/>
      <c r="F440" s="32"/>
      <c r="G440" s="32"/>
      <c r="H440" s="33"/>
    </row>
    <row r="441" spans="1:8" ht="11.7" customHeight="1" x14ac:dyDescent="0.3">
      <c r="A441" s="6"/>
      <c r="B441" s="29"/>
      <c r="C441" s="29"/>
      <c r="D441" s="30"/>
      <c r="E441" s="31"/>
      <c r="F441" s="32"/>
      <c r="G441" s="32"/>
      <c r="H441" s="33"/>
    </row>
    <row r="442" spans="1:8" ht="11.7" customHeight="1" x14ac:dyDescent="0.3">
      <c r="A442" s="6"/>
      <c r="B442" s="29"/>
      <c r="C442" s="29"/>
      <c r="D442" s="30"/>
      <c r="E442" s="31"/>
      <c r="F442" s="32"/>
      <c r="G442" s="32"/>
      <c r="H442" s="33"/>
    </row>
    <row r="443" spans="1:8" ht="11.7" customHeight="1" x14ac:dyDescent="0.3">
      <c r="A443" s="6"/>
      <c r="B443" s="29"/>
      <c r="C443" s="29"/>
      <c r="D443" s="30"/>
      <c r="E443" s="31"/>
      <c r="F443" s="32"/>
      <c r="G443" s="32"/>
      <c r="H443" s="33"/>
    </row>
    <row r="444" spans="1:8" ht="11.7" customHeight="1" x14ac:dyDescent="0.3">
      <c r="A444" s="6"/>
      <c r="B444" s="29"/>
      <c r="C444" s="29"/>
      <c r="D444" s="30"/>
      <c r="E444" s="31"/>
      <c r="F444" s="32"/>
      <c r="G444" s="32"/>
      <c r="H444" s="33"/>
    </row>
    <row r="445" spans="1:8" ht="11.7" customHeight="1" x14ac:dyDescent="0.3">
      <c r="A445" s="6"/>
      <c r="B445" s="29"/>
      <c r="C445" s="29"/>
      <c r="D445" s="30"/>
      <c r="E445" s="31"/>
      <c r="F445" s="32"/>
      <c r="G445" s="32"/>
      <c r="H445" s="33"/>
    </row>
    <row r="446" spans="1:8" ht="11.7" customHeight="1" x14ac:dyDescent="0.3">
      <c r="A446" s="6"/>
      <c r="B446" s="29"/>
      <c r="C446" s="29"/>
      <c r="D446" s="30"/>
      <c r="E446" s="31"/>
      <c r="F446" s="32"/>
      <c r="G446" s="32"/>
      <c r="H446" s="33"/>
    </row>
    <row r="447" spans="1:8" ht="11.7" customHeight="1" x14ac:dyDescent="0.3">
      <c r="A447" s="6"/>
      <c r="B447" s="29"/>
      <c r="C447" s="29"/>
      <c r="D447" s="30"/>
      <c r="E447" s="31"/>
      <c r="F447" s="32"/>
      <c r="G447" s="32"/>
      <c r="H447" s="33"/>
    </row>
    <row r="448" spans="1:8" ht="11.7" customHeight="1" x14ac:dyDescent="0.3">
      <c r="A448" s="6"/>
      <c r="B448" s="29"/>
      <c r="C448" s="29"/>
      <c r="D448" s="30"/>
      <c r="E448" s="31"/>
      <c r="F448" s="32"/>
      <c r="G448" s="32"/>
      <c r="H448" s="33"/>
    </row>
  </sheetData>
  <mergeCells count="8">
    <mergeCell ref="E342:H342"/>
    <mergeCell ref="E398:H398"/>
    <mergeCell ref="E6:H6"/>
    <mergeCell ref="E62:H62"/>
    <mergeCell ref="E118:H118"/>
    <mergeCell ref="E174:H174"/>
    <mergeCell ref="E230:H230"/>
    <mergeCell ref="E286:H286"/>
  </mergeCells>
  <pageMargins left="0.7" right="0.7" top="0.75" bottom="0.75" header="0.3" footer="0.3"/>
  <pageSetup orientation="portrait" r:id="rId1"/>
  <headerFooter>
    <oddFooter>Page &amp;P of &amp;N</oddFooter>
  </headerFooter>
  <rowBreaks count="3" manualBreakCount="3">
    <brk id="56" max="16383" man="1"/>
    <brk id="112" max="16383" man="1"/>
    <brk id="1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ageing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Liao, Hongsheng</cp:lastModifiedBy>
  <cp:lastPrinted>2016-04-25T14:30:42Z</cp:lastPrinted>
  <dcterms:created xsi:type="dcterms:W3CDTF">2016-01-19T21:17:08Z</dcterms:created>
  <dcterms:modified xsi:type="dcterms:W3CDTF">2016-11-10T16:11:11Z</dcterms:modified>
</cp:coreProperties>
</file>