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st. Caregiver OOP Expenditures" sheetId="1" r:id="rId1"/>
    <sheet name="CBO Tab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O4" i="2"/>
  <c r="F4" i="2"/>
  <c r="C28" i="1" l="1"/>
  <c r="C29" i="1" s="1"/>
  <c r="D27" i="1" l="1"/>
  <c r="D28" i="1" s="1"/>
  <c r="D29" i="1" s="1"/>
  <c r="E27" i="1" l="1"/>
  <c r="E28" i="1" l="1"/>
  <c r="E29" i="1" s="1"/>
  <c r="F27" i="1"/>
  <c r="F28" i="1" l="1"/>
  <c r="F29" i="1" s="1"/>
  <c r="G27" i="1"/>
  <c r="G28" i="1" l="1"/>
  <c r="G29" i="1" s="1"/>
  <c r="H27" i="1"/>
  <c r="H28" i="1" s="1"/>
  <c r="H29" i="1" s="1"/>
  <c r="I27" i="1" l="1"/>
  <c r="I28" i="1" l="1"/>
  <c r="I29" i="1" s="1"/>
  <c r="J27" i="1"/>
  <c r="J28" i="1" s="1"/>
  <c r="J29" i="1" s="1"/>
  <c r="K27" i="1" l="1"/>
  <c r="K28" i="1" s="1"/>
  <c r="K29" i="1" s="1"/>
  <c r="L27" i="1" l="1"/>
  <c r="L28" i="1" l="1"/>
  <c r="L29" i="1" s="1"/>
  <c r="M27" i="1"/>
  <c r="M28" i="1" l="1"/>
  <c r="M29" i="1" s="1"/>
  <c r="N29" i="1" s="1"/>
</calcChain>
</file>

<file path=xl/sharedStrings.xml><?xml version="1.0" encoding="utf-8"?>
<sst xmlns="http://schemas.openxmlformats.org/spreadsheetml/2006/main" count="90" uniqueCount="40">
  <si>
    <t>Source: https://www.aarp.org/content/dam/aarp/research/surveys_statistics/ltc/2016/family-caregiving-costs.doi.10.26419-2Fres.00138.001.pdf</t>
  </si>
  <si>
    <t>https://www.aarp.org/research/topics/care/info-2016/family-caregivers-cost-survey.html?intcmp=AE-CAR-LEG-IL</t>
  </si>
  <si>
    <t>Projections of National Long Term Care Expenditures For The Elderly (in billions of 2000 dollars)</t>
  </si>
  <si>
    <t>Payer</t>
  </si>
  <si>
    <t>Institution</t>
  </si>
  <si>
    <t>Medicare</t>
  </si>
  <si>
    <t>Medicaid</t>
  </si>
  <si>
    <t>Private LT Care Ins.</t>
  </si>
  <si>
    <t>Out of Pocket</t>
  </si>
  <si>
    <t>Other Payer</t>
  </si>
  <si>
    <t>Priovided in the home</t>
  </si>
  <si>
    <t>Total Long-Term Care</t>
  </si>
  <si>
    <t xml:space="preserve">* The value of donated care is difficult to accurately Estimate. The dep of HHS estimates that the value of donated care ranges from $45 billion to $95 billion per year. </t>
  </si>
  <si>
    <t>b</t>
  </si>
  <si>
    <t xml:space="preserve"> b. Less than $5 billion</t>
  </si>
  <si>
    <t>Source: Projections of Expenditures for Long Term Care Serrvices for The Elderly, CBO Memorandum, March 1999.</t>
  </si>
  <si>
    <t>Projections of National Long Term Care Expenditures For The Elderly, Assuming No Increase in Private Long Term Care Insurance (in billions of 2000 dollars)</t>
  </si>
  <si>
    <t>Table 1</t>
  </si>
  <si>
    <t>Table 2</t>
  </si>
  <si>
    <t>https://www.healthaffairs.org/doi/pdf/10.1377/hlthaff.19.3.40</t>
  </si>
  <si>
    <t>URL: https://apps.dtic.mil/dtic/tr/fulltext/u2/a399651.pdf</t>
  </si>
  <si>
    <t>Source: Long-Term Care In The United States: An Overview, Judith Feder, Harriet L. Komisar, and Marlene Niefeld, June 2000</t>
  </si>
  <si>
    <t>https://www.morningstar.com/articles/957487/must-know-statistics-about-long-term-care-2019-edition</t>
  </si>
  <si>
    <t>Source: Must-Know Statistics About Long-Term Care: 2019 Edition, Christine Benz, Morningstar, 2019</t>
  </si>
  <si>
    <t>https://www.congress.gov/bill/116th-congress/senate-bill/1443#:~:text=Introduced%20in%20Senate%20(05%2F14%2F2019)&amp;text=This%20bill%20allows%20an%20eligible,%242%2C000%20in%20a%20taxable%20year.</t>
  </si>
  <si>
    <t>Source: S.1443 - Credit for Caring Act of 2019, 116th Congress (2019-2020)</t>
  </si>
  <si>
    <t xml:space="preserve">* In 1993, for, example, people 65 years of age and older accounted for almost three-quarters of all longterm care spending. </t>
  </si>
  <si>
    <r>
      <t xml:space="preserve">GDP Forecast Data: CBO's July 2020 report </t>
    </r>
    <r>
      <rPr>
        <i/>
        <sz val="11"/>
        <color theme="1"/>
        <rFont val="Calibri"/>
        <family val="2"/>
        <scheme val="minor"/>
      </rPr>
      <t>An Update to the Economic Outlook: 2020 to 2030</t>
    </r>
    <r>
      <rPr>
        <sz val="11"/>
        <color theme="1"/>
        <rFont val="Calibri"/>
        <family val="2"/>
        <scheme val="minor"/>
      </rPr>
      <t xml:space="preserve"> (www.cbo.gov/publication/56442)</t>
    </r>
  </si>
  <si>
    <t>GDP</t>
  </si>
  <si>
    <t>Year</t>
  </si>
  <si>
    <t>Sources:</t>
  </si>
  <si>
    <t xml:space="preserve">Assumption(s): (1) Expenditure grows by nominal GDP, (2) Adjustment for individuals under 65 </t>
  </si>
  <si>
    <t>Source: Bill Would Give Some Family Caregivers Financial Relief, AARP, May 2019</t>
  </si>
  <si>
    <t>https://www.aarp.org/caregiving/financial-legal/info-2019/tax-credit-for-caring-act.html</t>
  </si>
  <si>
    <r>
      <t>Expenditure Data:</t>
    </r>
    <r>
      <rPr>
        <i/>
        <sz val="11"/>
        <color theme="1"/>
        <rFont val="Calibri"/>
        <family val="2"/>
        <scheme val="minor"/>
      </rPr>
      <t xml:space="preserve"> Projections of Expenditures for Long Term Care Services for The Elderly</t>
    </r>
    <r>
      <rPr>
        <sz val="11"/>
        <color theme="1"/>
        <rFont val="Calibri"/>
        <family val="2"/>
        <scheme val="minor"/>
      </rPr>
      <t>, CBO Memorandum, March 1999.</t>
    </r>
  </si>
  <si>
    <t>Eld Exp.</t>
  </si>
  <si>
    <t>Age Adj.</t>
  </si>
  <si>
    <t>Adj. Final (billions)</t>
  </si>
  <si>
    <t>2021-30</t>
  </si>
  <si>
    <t>Sum 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</si>
</sst>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.0_);[Red]\(&quot;$&quot;#,##0.0\)"/>
    <numFmt numFmtId="165" formatCode="0.000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6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abSelected="1" workbookViewId="0">
      <selection activeCell="N9" sqref="N9"/>
    </sheetView>
  </sheetViews>
  <sheetFormatPr defaultRowHeight="15" x14ac:dyDescent="0.25"/>
  <cols>
    <col min="2" max="2" width="17.140625" customWidth="1"/>
    <col min="3" max="13" width="12.5703125" bestFit="1" customWidth="1"/>
    <col min="14" max="14" width="13.7109375" bestFit="1" customWidth="1"/>
  </cols>
  <sheetData>
    <row r="2" spans="1:2" x14ac:dyDescent="0.25">
      <c r="A2" t="s">
        <v>30</v>
      </c>
    </row>
    <row r="3" spans="1:2" x14ac:dyDescent="0.25">
      <c r="B3" t="s">
        <v>21</v>
      </c>
    </row>
    <row r="4" spans="1:2" x14ac:dyDescent="0.25">
      <c r="B4" t="s">
        <v>19</v>
      </c>
    </row>
    <row r="6" spans="1:2" x14ac:dyDescent="0.25">
      <c r="B6" s="3" t="s">
        <v>23</v>
      </c>
    </row>
    <row r="7" spans="1:2" x14ac:dyDescent="0.25">
      <c r="B7" s="3" t="s">
        <v>22</v>
      </c>
    </row>
    <row r="9" spans="1:2" x14ac:dyDescent="0.25">
      <c r="B9" t="s">
        <v>0</v>
      </c>
    </row>
    <row r="10" spans="1:2" x14ac:dyDescent="0.25">
      <c r="B10" t="s">
        <v>1</v>
      </c>
    </row>
    <row r="12" spans="1:2" x14ac:dyDescent="0.25">
      <c r="B12" t="s">
        <v>32</v>
      </c>
    </row>
    <row r="13" spans="1:2" x14ac:dyDescent="0.25">
      <c r="B13" t="s">
        <v>33</v>
      </c>
    </row>
    <row r="15" spans="1:2" x14ac:dyDescent="0.25">
      <c r="B15" t="s">
        <v>25</v>
      </c>
    </row>
    <row r="16" spans="1:2" x14ac:dyDescent="0.25">
      <c r="B16" t="s">
        <v>24</v>
      </c>
    </row>
    <row r="18" spans="2:14" x14ac:dyDescent="0.25">
      <c r="B18" t="s">
        <v>15</v>
      </c>
    </row>
    <row r="19" spans="2:14" x14ac:dyDescent="0.25">
      <c r="B19" t="s">
        <v>20</v>
      </c>
    </row>
    <row r="22" spans="2:14" x14ac:dyDescent="0.25">
      <c r="B22" t="s">
        <v>31</v>
      </c>
    </row>
    <row r="23" spans="2:14" x14ac:dyDescent="0.25">
      <c r="B23" t="s">
        <v>34</v>
      </c>
    </row>
    <row r="24" spans="2:14" x14ac:dyDescent="0.25">
      <c r="B24" t="s">
        <v>27</v>
      </c>
    </row>
    <row r="25" spans="2:14" x14ac:dyDescent="0.25">
      <c r="B25" t="s">
        <v>29</v>
      </c>
      <c r="C25">
        <v>2020</v>
      </c>
      <c r="D25">
        <v>2021</v>
      </c>
      <c r="E25">
        <v>2022</v>
      </c>
      <c r="F25">
        <v>2023</v>
      </c>
      <c r="G25">
        <v>2024</v>
      </c>
      <c r="H25">
        <v>2025</v>
      </c>
      <c r="I25">
        <v>2026</v>
      </c>
      <c r="J25">
        <v>2027</v>
      </c>
      <c r="K25">
        <v>2028</v>
      </c>
      <c r="L25">
        <v>2029</v>
      </c>
      <c r="M25">
        <v>2030</v>
      </c>
      <c r="N25" s="9" t="s">
        <v>38</v>
      </c>
    </row>
    <row r="26" spans="2:14" x14ac:dyDescent="0.25">
      <c r="B26" t="s">
        <v>28</v>
      </c>
      <c r="C26">
        <v>20339.099999999999</v>
      </c>
      <c r="D26">
        <v>21313</v>
      </c>
      <c r="E26">
        <v>22298</v>
      </c>
      <c r="F26">
        <v>23208.5</v>
      </c>
      <c r="G26">
        <v>24213.7</v>
      </c>
      <c r="H26">
        <v>25286.6</v>
      </c>
      <c r="I26">
        <v>26415.3</v>
      </c>
      <c r="J26">
        <v>27582.799999999999</v>
      </c>
      <c r="K26">
        <v>28746.799999999999</v>
      </c>
      <c r="L26">
        <v>29873.5</v>
      </c>
      <c r="M26">
        <v>31022.3</v>
      </c>
    </row>
    <row r="27" spans="2:14" x14ac:dyDescent="0.25">
      <c r="B27" s="1" t="s">
        <v>35</v>
      </c>
      <c r="C27" s="6">
        <f>'CBO Tables'!F4</f>
        <v>55.8</v>
      </c>
      <c r="D27" s="7">
        <f t="shared" ref="D27:M27" si="0">C27*D26/C26</f>
        <v>58.471879286694104</v>
      </c>
      <c r="E27" s="7">
        <f t="shared" si="0"/>
        <v>61.174211248285324</v>
      </c>
      <c r="F27" s="7">
        <f t="shared" si="0"/>
        <v>63.672153635116608</v>
      </c>
      <c r="G27" s="7">
        <f t="shared" si="0"/>
        <v>66.429903978052138</v>
      </c>
      <c r="H27" s="7">
        <f t="shared" si="0"/>
        <v>69.373388203017839</v>
      </c>
      <c r="I27" s="7">
        <f t="shared" si="0"/>
        <v>72.469958847736635</v>
      </c>
      <c r="J27" s="7">
        <f t="shared" si="0"/>
        <v>75.672976680384096</v>
      </c>
      <c r="K27" s="7">
        <f t="shared" si="0"/>
        <v>78.866392318244181</v>
      </c>
      <c r="L27" s="7">
        <f t="shared" si="0"/>
        <v>81.957475994513047</v>
      </c>
      <c r="M27" s="7">
        <f t="shared" si="0"/>
        <v>85.109190672153659</v>
      </c>
      <c r="N27" s="6"/>
    </row>
    <row r="28" spans="2:14" x14ac:dyDescent="0.25">
      <c r="B28" t="s">
        <v>36</v>
      </c>
      <c r="C28" s="6">
        <f>C27*0.25</f>
        <v>13.95</v>
      </c>
      <c r="D28" s="7">
        <f t="shared" ref="D28:M28" si="1">D27*0.25</f>
        <v>14.617969821673526</v>
      </c>
      <c r="E28" s="7">
        <f t="shared" si="1"/>
        <v>15.293552812071331</v>
      </c>
      <c r="F28" s="7">
        <f t="shared" si="1"/>
        <v>15.918038408779152</v>
      </c>
      <c r="G28" s="7">
        <f t="shared" si="1"/>
        <v>16.607475994513035</v>
      </c>
      <c r="H28" s="7">
        <f t="shared" si="1"/>
        <v>17.34334705075446</v>
      </c>
      <c r="I28" s="7">
        <f t="shared" si="1"/>
        <v>18.117489711934159</v>
      </c>
      <c r="J28" s="7">
        <f t="shared" si="1"/>
        <v>18.918244170096024</v>
      </c>
      <c r="K28" s="7">
        <f t="shared" si="1"/>
        <v>19.716598079561045</v>
      </c>
      <c r="L28" s="7">
        <f t="shared" si="1"/>
        <v>20.489368998628262</v>
      </c>
      <c r="M28" s="7">
        <f t="shared" si="1"/>
        <v>21.277297668038415</v>
      </c>
      <c r="N28" s="7"/>
    </row>
    <row r="29" spans="2:14" x14ac:dyDescent="0.25">
      <c r="B29" t="s">
        <v>37</v>
      </c>
      <c r="C29" s="2">
        <f>C27+C28</f>
        <v>69.75</v>
      </c>
      <c r="D29" s="2">
        <f t="shared" ref="D29:M29" si="2">D27+D28</f>
        <v>73.08984910836763</v>
      </c>
      <c r="E29" s="2">
        <f t="shared" si="2"/>
        <v>76.467764060356657</v>
      </c>
      <c r="F29" s="2">
        <f t="shared" si="2"/>
        <v>79.590192043895755</v>
      </c>
      <c r="G29" s="2">
        <f t="shared" si="2"/>
        <v>83.037379972565176</v>
      </c>
      <c r="H29" s="2">
        <f t="shared" si="2"/>
        <v>86.716735253772299</v>
      </c>
      <c r="I29" s="2">
        <f t="shared" si="2"/>
        <v>90.58744855967079</v>
      </c>
      <c r="J29" s="2">
        <f t="shared" si="2"/>
        <v>94.591220850480113</v>
      </c>
      <c r="K29" s="2">
        <f t="shared" si="2"/>
        <v>98.582990397805219</v>
      </c>
      <c r="L29" s="2">
        <f t="shared" si="2"/>
        <v>102.44684499314131</v>
      </c>
      <c r="M29" s="2">
        <f t="shared" si="2"/>
        <v>106.38648834019207</v>
      </c>
      <c r="N29" s="2">
        <f>SUM(D29:M29)</f>
        <v>891.49691358024711</v>
      </c>
    </row>
    <row r="30" spans="2:14" x14ac:dyDescent="0.25">
      <c r="B3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B1" workbookViewId="0">
      <selection activeCell="O4" sqref="O4"/>
    </sheetView>
  </sheetViews>
  <sheetFormatPr defaultRowHeight="15" x14ac:dyDescent="0.25"/>
  <cols>
    <col min="2" max="2" width="20.5703125" customWidth="1"/>
    <col min="11" max="11" width="21.28515625" customWidth="1"/>
  </cols>
  <sheetData>
    <row r="1" spans="1:17" x14ac:dyDescent="0.25">
      <c r="A1" t="s">
        <v>15</v>
      </c>
    </row>
    <row r="2" spans="1:17" x14ac:dyDescent="0.25">
      <c r="A2" t="s">
        <v>20</v>
      </c>
    </row>
    <row r="4" spans="1:17" x14ac:dyDescent="0.25">
      <c r="B4" t="s">
        <v>17</v>
      </c>
      <c r="E4" t="s">
        <v>39</v>
      </c>
      <c r="F4">
        <f>F28+F21+F13</f>
        <v>55.8</v>
      </c>
      <c r="K4" t="s">
        <v>18</v>
      </c>
      <c r="N4" t="s">
        <v>39</v>
      </c>
      <c r="O4">
        <f>O12+O19+O26</f>
        <v>104.2</v>
      </c>
    </row>
    <row r="5" spans="1:17" x14ac:dyDescent="0.25">
      <c r="B5" s="8" t="s">
        <v>2</v>
      </c>
      <c r="C5" s="8"/>
      <c r="D5" s="8"/>
      <c r="E5" s="8"/>
      <c r="F5" s="8"/>
      <c r="G5" s="8"/>
      <c r="H5" s="8"/>
      <c r="I5" s="8"/>
      <c r="K5" s="8" t="s">
        <v>16</v>
      </c>
      <c r="L5" s="8"/>
      <c r="M5" s="8"/>
      <c r="N5" s="8"/>
      <c r="O5" s="8"/>
      <c r="P5" s="8"/>
      <c r="Q5" s="8"/>
    </row>
    <row r="7" spans="1:17" x14ac:dyDescent="0.25">
      <c r="B7" t="s">
        <v>3</v>
      </c>
      <c r="D7">
        <v>2000</v>
      </c>
      <c r="E7">
        <v>2010</v>
      </c>
      <c r="F7">
        <v>2020</v>
      </c>
      <c r="G7">
        <v>2030</v>
      </c>
      <c r="H7">
        <v>2040</v>
      </c>
      <c r="K7" t="s">
        <v>3</v>
      </c>
      <c r="M7">
        <v>2000</v>
      </c>
      <c r="N7">
        <v>2010</v>
      </c>
      <c r="O7">
        <v>2020</v>
      </c>
      <c r="P7">
        <v>2030</v>
      </c>
      <c r="Q7">
        <v>2040</v>
      </c>
    </row>
    <row r="9" spans="1:17" x14ac:dyDescent="0.25">
      <c r="B9" t="s">
        <v>4</v>
      </c>
      <c r="K9" t="s">
        <v>4</v>
      </c>
    </row>
    <row r="10" spans="1:17" x14ac:dyDescent="0.25">
      <c r="B10" s="4" t="s">
        <v>5</v>
      </c>
      <c r="D10">
        <v>12.3</v>
      </c>
      <c r="E10">
        <v>16</v>
      </c>
      <c r="F10">
        <v>19.5</v>
      </c>
      <c r="K10" s="4" t="s">
        <v>5</v>
      </c>
      <c r="M10">
        <v>12.3</v>
      </c>
      <c r="N10">
        <v>17.600000000000001</v>
      </c>
      <c r="O10">
        <v>21.6</v>
      </c>
    </row>
    <row r="11" spans="1:17" x14ac:dyDescent="0.25">
      <c r="B11" s="4" t="s">
        <v>6</v>
      </c>
      <c r="D11">
        <v>36.200000000000003</v>
      </c>
      <c r="E11">
        <v>52</v>
      </c>
      <c r="F11">
        <v>57.7</v>
      </c>
      <c r="K11" s="4" t="s">
        <v>6</v>
      </c>
      <c r="M11">
        <v>36.200000000000003</v>
      </c>
      <c r="N11">
        <v>57</v>
      </c>
      <c r="O11">
        <v>69.7</v>
      </c>
    </row>
    <row r="12" spans="1:17" x14ac:dyDescent="0.25">
      <c r="B12" s="4" t="s">
        <v>7</v>
      </c>
      <c r="D12" t="s">
        <v>13</v>
      </c>
      <c r="E12">
        <v>11.2</v>
      </c>
      <c r="F12">
        <v>25.9</v>
      </c>
      <c r="K12" s="4" t="s">
        <v>8</v>
      </c>
      <c r="M12">
        <v>37</v>
      </c>
      <c r="N12">
        <v>32.1</v>
      </c>
      <c r="O12">
        <v>44.5</v>
      </c>
    </row>
    <row r="13" spans="1:17" x14ac:dyDescent="0.25">
      <c r="B13" s="4" t="s">
        <v>8</v>
      </c>
      <c r="D13">
        <v>34.299999999999997</v>
      </c>
      <c r="E13">
        <v>29.3</v>
      </c>
      <c r="F13">
        <v>35.6</v>
      </c>
      <c r="K13" s="4" t="s">
        <v>9</v>
      </c>
      <c r="M13" t="s">
        <v>13</v>
      </c>
      <c r="N13" t="s">
        <v>13</v>
      </c>
      <c r="O13" t="s">
        <v>13</v>
      </c>
    </row>
    <row r="14" spans="1:17" x14ac:dyDescent="0.25">
      <c r="B14" s="4" t="s">
        <v>9</v>
      </c>
      <c r="D14" t="s">
        <v>13</v>
      </c>
      <c r="E14" t="s">
        <v>13</v>
      </c>
      <c r="F14" t="s">
        <v>13</v>
      </c>
      <c r="M14">
        <v>85.4</v>
      </c>
      <c r="N14">
        <v>106.7</v>
      </c>
      <c r="O14">
        <v>135.80000000000001</v>
      </c>
      <c r="P14">
        <v>186.2</v>
      </c>
      <c r="Q14">
        <v>210</v>
      </c>
    </row>
    <row r="15" spans="1:17" x14ac:dyDescent="0.25">
      <c r="D15">
        <v>85.8</v>
      </c>
      <c r="E15">
        <v>108.5</v>
      </c>
      <c r="F15">
        <v>138.69999999999999</v>
      </c>
      <c r="G15">
        <v>191.7</v>
      </c>
      <c r="H15">
        <v>217.9</v>
      </c>
    </row>
    <row r="16" spans="1:17" x14ac:dyDescent="0.25">
      <c r="K16" s="5" t="s">
        <v>10</v>
      </c>
    </row>
    <row r="17" spans="2:17" x14ac:dyDescent="0.25">
      <c r="B17" s="5" t="s">
        <v>10</v>
      </c>
      <c r="K17" s="4" t="s">
        <v>5</v>
      </c>
      <c r="M17">
        <v>17.100000000000001</v>
      </c>
      <c r="N17">
        <v>24</v>
      </c>
      <c r="O17">
        <v>31.1</v>
      </c>
    </row>
    <row r="18" spans="2:17" x14ac:dyDescent="0.25">
      <c r="B18" s="4" t="s">
        <v>5</v>
      </c>
      <c r="D18">
        <v>17.100000000000001</v>
      </c>
      <c r="E18">
        <v>23.8</v>
      </c>
      <c r="F18">
        <v>31</v>
      </c>
      <c r="K18" s="4" t="s">
        <v>6</v>
      </c>
      <c r="M18">
        <v>7.1</v>
      </c>
      <c r="N18">
        <v>15</v>
      </c>
      <c r="O18">
        <v>18.100000000000001</v>
      </c>
    </row>
    <row r="19" spans="2:17" x14ac:dyDescent="0.25">
      <c r="B19" s="4" t="s">
        <v>6</v>
      </c>
      <c r="D19">
        <v>7.1</v>
      </c>
      <c r="E19">
        <v>14.9</v>
      </c>
      <c r="F19">
        <v>17.7</v>
      </c>
      <c r="K19" s="4" t="s">
        <v>8</v>
      </c>
      <c r="M19">
        <v>8.5</v>
      </c>
      <c r="N19">
        <v>6.3</v>
      </c>
      <c r="O19">
        <v>7.6</v>
      </c>
    </row>
    <row r="20" spans="2:17" x14ac:dyDescent="0.25">
      <c r="B20" s="4" t="s">
        <v>7</v>
      </c>
      <c r="D20" t="s">
        <v>13</v>
      </c>
      <c r="E20">
        <v>5.5</v>
      </c>
      <c r="F20">
        <v>10.199999999999999</v>
      </c>
      <c r="K20" s="4" t="s">
        <v>9</v>
      </c>
      <c r="M20" t="s">
        <v>13</v>
      </c>
      <c r="N20" t="s">
        <v>13</v>
      </c>
      <c r="O20" t="s">
        <v>13</v>
      </c>
    </row>
    <row r="21" spans="2:17" x14ac:dyDescent="0.25">
      <c r="B21" s="4" t="s">
        <v>8</v>
      </c>
      <c r="D21">
        <v>8.5</v>
      </c>
      <c r="E21">
        <v>6.3</v>
      </c>
      <c r="F21">
        <v>7.3</v>
      </c>
      <c r="M21">
        <v>35.299999999999997</v>
      </c>
      <c r="N21">
        <v>47</v>
      </c>
      <c r="O21">
        <v>59.3</v>
      </c>
      <c r="P21">
        <v>83.4</v>
      </c>
      <c r="Q21">
        <v>98.1</v>
      </c>
    </row>
    <row r="22" spans="2:17" x14ac:dyDescent="0.25">
      <c r="B22" s="4" t="s">
        <v>9</v>
      </c>
      <c r="D22" t="s">
        <v>13</v>
      </c>
      <c r="E22" t="s">
        <v>13</v>
      </c>
      <c r="F22" t="s">
        <v>13</v>
      </c>
    </row>
    <row r="23" spans="2:17" x14ac:dyDescent="0.25">
      <c r="D23">
        <v>37.200000000000003</v>
      </c>
      <c r="E23">
        <v>52.2</v>
      </c>
      <c r="F23">
        <v>68.599999999999994</v>
      </c>
      <c r="G23">
        <v>103.3</v>
      </c>
      <c r="H23">
        <v>128.19999999999999</v>
      </c>
      <c r="K23" s="4" t="s">
        <v>11</v>
      </c>
    </row>
    <row r="24" spans="2:17" x14ac:dyDescent="0.25">
      <c r="B24" s="4" t="s">
        <v>11</v>
      </c>
      <c r="K24" s="4" t="s">
        <v>5</v>
      </c>
      <c r="M24">
        <v>29.4</v>
      </c>
      <c r="N24">
        <v>41.5</v>
      </c>
      <c r="O24">
        <v>52.7</v>
      </c>
    </row>
    <row r="25" spans="2:17" x14ac:dyDescent="0.25">
      <c r="B25" s="4" t="s">
        <v>5</v>
      </c>
      <c r="D25">
        <v>29.4</v>
      </c>
      <c r="E25">
        <v>39.799999999999997</v>
      </c>
      <c r="F25">
        <v>50.6</v>
      </c>
      <c r="K25" s="4" t="s">
        <v>6</v>
      </c>
      <c r="M25">
        <v>43.3</v>
      </c>
      <c r="N25">
        <v>72</v>
      </c>
      <c r="O25">
        <v>87.8</v>
      </c>
    </row>
    <row r="26" spans="2:17" x14ac:dyDescent="0.25">
      <c r="B26" s="4" t="s">
        <v>6</v>
      </c>
      <c r="D26">
        <v>43.3</v>
      </c>
      <c r="E26">
        <v>66.900000000000006</v>
      </c>
      <c r="F26">
        <v>75.400000000000006</v>
      </c>
      <c r="K26" s="4" t="s">
        <v>8</v>
      </c>
      <c r="M26">
        <v>45.5</v>
      </c>
      <c r="N26">
        <v>38.4</v>
      </c>
      <c r="O26">
        <v>52.1</v>
      </c>
    </row>
    <row r="27" spans="2:17" x14ac:dyDescent="0.25">
      <c r="B27" s="4" t="s">
        <v>7</v>
      </c>
      <c r="D27">
        <v>5</v>
      </c>
      <c r="E27">
        <v>16.7</v>
      </c>
      <c r="F27">
        <v>36.200000000000003</v>
      </c>
      <c r="K27" s="4" t="s">
        <v>9</v>
      </c>
      <c r="M27" t="s">
        <v>13</v>
      </c>
      <c r="N27" t="s">
        <v>13</v>
      </c>
      <c r="O27" t="s">
        <v>13</v>
      </c>
    </row>
    <row r="28" spans="2:17" x14ac:dyDescent="0.25">
      <c r="B28" s="4" t="s">
        <v>8</v>
      </c>
      <c r="D28">
        <v>42.8</v>
      </c>
      <c r="E28">
        <v>35.5</v>
      </c>
      <c r="F28">
        <v>12.9</v>
      </c>
      <c r="M28">
        <v>120.7</v>
      </c>
      <c r="N28">
        <v>153.80000000000001</v>
      </c>
      <c r="O28">
        <v>195.1</v>
      </c>
      <c r="P28">
        <v>269.5</v>
      </c>
      <c r="Q28">
        <v>308.10000000000002</v>
      </c>
    </row>
    <row r="29" spans="2:17" x14ac:dyDescent="0.25">
      <c r="B29" s="4" t="s">
        <v>9</v>
      </c>
      <c r="D29" t="s">
        <v>13</v>
      </c>
      <c r="E29" t="s">
        <v>13</v>
      </c>
      <c r="F29" t="s">
        <v>13</v>
      </c>
    </row>
    <row r="30" spans="2:17" x14ac:dyDescent="0.25">
      <c r="D30">
        <v>123.1</v>
      </c>
      <c r="E30">
        <v>160.69999999999999</v>
      </c>
      <c r="F30">
        <v>207.3</v>
      </c>
      <c r="G30">
        <v>295</v>
      </c>
      <c r="H30">
        <v>346.1</v>
      </c>
    </row>
    <row r="31" spans="2:17" x14ac:dyDescent="0.25">
      <c r="B31" s="4" t="s">
        <v>14</v>
      </c>
      <c r="K31" s="4" t="s">
        <v>14</v>
      </c>
    </row>
    <row r="32" spans="2:17" x14ac:dyDescent="0.25">
      <c r="B32" s="4" t="s">
        <v>12</v>
      </c>
      <c r="K32" s="4" t="s">
        <v>12</v>
      </c>
    </row>
    <row r="34" spans="2:2" x14ac:dyDescent="0.25">
      <c r="B34" s="4" t="s">
        <v>26</v>
      </c>
    </row>
  </sheetData>
  <mergeCells count="2">
    <mergeCell ref="K5:Q5"/>
    <mergeCell ref="B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Est. Caregiver OOP Expenditures</vt:lpstr>
      <vt:lpstr>CBO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2020-10-02T00:15:45Z</dcterms:modified>
</cp:coreProperties>
</file>