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0" windowWidth="2280" windowHeight="0" firstSheet="1" activeTab="7"/>
  </bookViews>
  <sheets>
    <sheet name="params" sheetId="6" r:id="rId1"/>
    <sheet name="member" sheetId="1" r:id="rId2"/>
    <sheet name="board" sheetId="2" r:id="rId3"/>
    <sheet name="topic" sheetId="3" r:id="rId4"/>
    <sheet name="post" sheetId="4" r:id="rId5"/>
    <sheet name="agregated SQL (id as integer)" sheetId="5" r:id="rId6"/>
    <sheet name="agregated SQL (id as uuid)" sheetId="7" r:id="rId7"/>
    <sheet name="generateTopicList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2" i="2"/>
  <c r="G3" i="2"/>
  <c r="G4" i="2"/>
  <c r="G5" i="2"/>
  <c r="G6" i="2"/>
  <c r="G7" i="2"/>
  <c r="G8" i="2"/>
  <c r="G9" i="2"/>
  <c r="G10" i="2"/>
  <c r="G11" i="2"/>
  <c r="F2" i="7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3" i="7"/>
  <c r="B4" i="3" l="1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13" i="1"/>
  <c r="C1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F4" i="7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F5" i="7"/>
  <c r="A306" i="5" l="1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12" i="4"/>
  <c r="K12" i="4" s="1"/>
  <c r="A13" i="4"/>
  <c r="K13" i="4" s="1"/>
  <c r="A14" i="4"/>
  <c r="K14" i="4" s="1"/>
  <c r="A15" i="4"/>
  <c r="A16" i="4"/>
  <c r="A17" i="4"/>
  <c r="K17" i="4" s="1"/>
  <c r="A18" i="4"/>
  <c r="K18" i="4" s="1"/>
  <c r="A19" i="4"/>
  <c r="A20" i="4"/>
  <c r="K20" i="4" s="1"/>
  <c r="A21" i="4"/>
  <c r="K21" i="4" s="1"/>
  <c r="A22" i="4"/>
  <c r="K22" i="4" s="1"/>
  <c r="A23" i="4"/>
  <c r="A24" i="4"/>
  <c r="K24" i="4" s="1"/>
  <c r="A25" i="4"/>
  <c r="K25" i="4" s="1"/>
  <c r="A26" i="4"/>
  <c r="K26" i="4" s="1"/>
  <c r="A27" i="4"/>
  <c r="A28" i="4"/>
  <c r="K28" i="4" s="1"/>
  <c r="A29" i="4"/>
  <c r="K29" i="4" s="1"/>
  <c r="A30" i="4"/>
  <c r="K30" i="4" s="1"/>
  <c r="A31" i="4"/>
  <c r="A32" i="4"/>
  <c r="K32" i="4" s="1"/>
  <c r="A33" i="4"/>
  <c r="K33" i="4" s="1"/>
  <c r="A34" i="4"/>
  <c r="K34" i="4" s="1"/>
  <c r="A35" i="4"/>
  <c r="A36" i="4"/>
  <c r="K36" i="4" s="1"/>
  <c r="A37" i="4"/>
  <c r="K37" i="4" s="1"/>
  <c r="A38" i="4"/>
  <c r="K38" i="4" s="1"/>
  <c r="A39" i="4"/>
  <c r="A40" i="4"/>
  <c r="K40" i="4" s="1"/>
  <c r="A41" i="4"/>
  <c r="K41" i="4" s="1"/>
  <c r="A42" i="4"/>
  <c r="K42" i="4" s="1"/>
  <c r="A43" i="4"/>
  <c r="A44" i="4"/>
  <c r="K44" i="4" s="1"/>
  <c r="A45" i="4"/>
  <c r="K45" i="4" s="1"/>
  <c r="A46" i="4"/>
  <c r="K46" i="4" s="1"/>
  <c r="A47" i="4"/>
  <c r="A48" i="4"/>
  <c r="K48" i="4" s="1"/>
  <c r="A49" i="4"/>
  <c r="K49" i="4" s="1"/>
  <c r="A50" i="4"/>
  <c r="A51" i="4"/>
  <c r="A52" i="4"/>
  <c r="K52" i="4" s="1"/>
  <c r="A53" i="4"/>
  <c r="K53" i="4" s="1"/>
  <c r="A54" i="4"/>
  <c r="K54" i="4" s="1"/>
  <c r="A55" i="4"/>
  <c r="A56" i="4"/>
  <c r="K56" i="4" s="1"/>
  <c r="A57" i="4"/>
  <c r="K57" i="4" s="1"/>
  <c r="A58" i="4"/>
  <c r="K58" i="4" s="1"/>
  <c r="A59" i="4"/>
  <c r="A60" i="4"/>
  <c r="K60" i="4" s="1"/>
  <c r="A61" i="4"/>
  <c r="K61" i="4" s="1"/>
  <c r="A62" i="4"/>
  <c r="K62" i="4" s="1"/>
  <c r="A63" i="4"/>
  <c r="A64" i="4"/>
  <c r="K64" i="4" s="1"/>
  <c r="A65" i="4"/>
  <c r="K65" i="4" s="1"/>
  <c r="A66" i="4"/>
  <c r="A67" i="4"/>
  <c r="A68" i="4"/>
  <c r="K68" i="4" s="1"/>
  <c r="A69" i="4"/>
  <c r="K69" i="4" s="1"/>
  <c r="A70" i="4"/>
  <c r="K70" i="4" s="1"/>
  <c r="A71" i="4"/>
  <c r="A72" i="4"/>
  <c r="K72" i="4" s="1"/>
  <c r="A73" i="4"/>
  <c r="K73" i="4" s="1"/>
  <c r="A74" i="4"/>
  <c r="K74" i="4" s="1"/>
  <c r="A75" i="4"/>
  <c r="A76" i="4"/>
  <c r="K76" i="4" s="1"/>
  <c r="A77" i="4"/>
  <c r="K77" i="4" s="1"/>
  <c r="A78" i="4"/>
  <c r="K78" i="4" s="1"/>
  <c r="A79" i="4"/>
  <c r="A80" i="4"/>
  <c r="K80" i="4" s="1"/>
  <c r="A81" i="4"/>
  <c r="K81" i="4" s="1"/>
  <c r="A82" i="4"/>
  <c r="K82" i="4" s="1"/>
  <c r="A83" i="4"/>
  <c r="A84" i="4"/>
  <c r="K84" i="4" s="1"/>
  <c r="A85" i="4"/>
  <c r="K85" i="4" s="1"/>
  <c r="A86" i="4"/>
  <c r="K86" i="4" s="1"/>
  <c r="A87" i="4"/>
  <c r="A88" i="4"/>
  <c r="K88" i="4" s="1"/>
  <c r="A89" i="4"/>
  <c r="K89" i="4" s="1"/>
  <c r="A90" i="4"/>
  <c r="A91" i="4"/>
  <c r="A92" i="4"/>
  <c r="K92" i="4" s="1"/>
  <c r="A93" i="4"/>
  <c r="K93" i="4" s="1"/>
  <c r="A94" i="4"/>
  <c r="K94" i="4" s="1"/>
  <c r="A95" i="4"/>
  <c r="A96" i="4"/>
  <c r="K96" i="4" s="1"/>
  <c r="A97" i="4"/>
  <c r="K97" i="4" s="1"/>
  <c r="A98" i="4"/>
  <c r="K98" i="4" s="1"/>
  <c r="A99" i="4"/>
  <c r="A100" i="4"/>
  <c r="K100" i="4" s="1"/>
  <c r="A101" i="4"/>
  <c r="K101" i="4" s="1"/>
  <c r="A102" i="4"/>
  <c r="K102" i="4" s="1"/>
  <c r="A103" i="4"/>
  <c r="A104" i="4"/>
  <c r="K104" i="4" s="1"/>
  <c r="A105" i="4"/>
  <c r="K105" i="4" s="1"/>
  <c r="A106" i="4"/>
  <c r="A107" i="4"/>
  <c r="A108" i="4"/>
  <c r="K108" i="4" s="1"/>
  <c r="A109" i="4"/>
  <c r="K109" i="4" s="1"/>
  <c r="A110" i="4"/>
  <c r="K110" i="4" s="1"/>
  <c r="A111" i="4"/>
  <c r="A112" i="4"/>
  <c r="K112" i="4" s="1"/>
  <c r="A113" i="4"/>
  <c r="K113" i="4" s="1"/>
  <c r="A114" i="4"/>
  <c r="A115" i="4"/>
  <c r="A116" i="4"/>
  <c r="K116" i="4" s="1"/>
  <c r="A117" i="4"/>
  <c r="K117" i="4" s="1"/>
  <c r="A118" i="4"/>
  <c r="A119" i="4"/>
  <c r="A120" i="4"/>
  <c r="K120" i="4" s="1"/>
  <c r="A121" i="4"/>
  <c r="K121" i="4" s="1"/>
  <c r="A122" i="4"/>
  <c r="K122" i="4" s="1"/>
  <c r="A123" i="4"/>
  <c r="A124" i="4"/>
  <c r="K124" i="4" s="1"/>
  <c r="A125" i="4"/>
  <c r="K125" i="4" s="1"/>
  <c r="A126" i="4"/>
  <c r="K126" i="4" s="1"/>
  <c r="A127" i="4"/>
  <c r="A128" i="4"/>
  <c r="K128" i="4" s="1"/>
  <c r="A129" i="4"/>
  <c r="K129" i="4" s="1"/>
  <c r="A130" i="4"/>
  <c r="A131" i="4"/>
  <c r="A132" i="4"/>
  <c r="K132" i="4" s="1"/>
  <c r="A133" i="4"/>
  <c r="K133" i="4" s="1"/>
  <c r="A134" i="4"/>
  <c r="K134" i="4" s="1"/>
  <c r="A135" i="4"/>
  <c r="A136" i="4"/>
  <c r="K136" i="4" s="1"/>
  <c r="A137" i="4"/>
  <c r="K137" i="4" s="1"/>
  <c r="A138" i="4"/>
  <c r="K138" i="4" s="1"/>
  <c r="A139" i="4"/>
  <c r="A140" i="4"/>
  <c r="K140" i="4" s="1"/>
  <c r="A141" i="4"/>
  <c r="K141" i="4" s="1"/>
  <c r="A142" i="4"/>
  <c r="K142" i="4" s="1"/>
  <c r="A143" i="4"/>
  <c r="A144" i="4"/>
  <c r="K144" i="4" s="1"/>
  <c r="A145" i="4"/>
  <c r="A146" i="4"/>
  <c r="K146" i="4" s="1"/>
  <c r="A147" i="4"/>
  <c r="A148" i="4"/>
  <c r="K148" i="4" s="1"/>
  <c r="A149" i="4"/>
  <c r="K149" i="4" s="1"/>
  <c r="A150" i="4"/>
  <c r="K150" i="4" s="1"/>
  <c r="A151" i="4"/>
  <c r="A152" i="4"/>
  <c r="K152" i="4" s="1"/>
  <c r="A153" i="4"/>
  <c r="A154" i="4"/>
  <c r="A155" i="4"/>
  <c r="A156" i="4"/>
  <c r="K156" i="4" s="1"/>
  <c r="A157" i="4"/>
  <c r="K157" i="4" s="1"/>
  <c r="A158" i="4"/>
  <c r="K158" i="4" s="1"/>
  <c r="A159" i="4"/>
  <c r="A160" i="4"/>
  <c r="K160" i="4" s="1"/>
  <c r="A161" i="4"/>
  <c r="A162" i="4"/>
  <c r="K162" i="4" s="1"/>
  <c r="A163" i="4"/>
  <c r="A164" i="4"/>
  <c r="K164" i="4" s="1"/>
  <c r="A165" i="4"/>
  <c r="K165" i="4" s="1"/>
  <c r="A166" i="4"/>
  <c r="K166" i="4" s="1"/>
  <c r="A167" i="4"/>
  <c r="A168" i="4"/>
  <c r="K168" i="4" s="1"/>
  <c r="A169" i="4"/>
  <c r="K169" i="4" s="1"/>
  <c r="A170" i="4"/>
  <c r="K170" i="4" s="1"/>
  <c r="A171" i="4"/>
  <c r="A172" i="4"/>
  <c r="K172" i="4" s="1"/>
  <c r="A173" i="4"/>
  <c r="K173" i="4" s="1"/>
  <c r="A174" i="4"/>
  <c r="K174" i="4" s="1"/>
  <c r="A175" i="4"/>
  <c r="A176" i="4"/>
  <c r="K176" i="4" s="1"/>
  <c r="A177" i="4"/>
  <c r="A178" i="4"/>
  <c r="A179" i="4"/>
  <c r="A180" i="4"/>
  <c r="K180" i="4" s="1"/>
  <c r="A181" i="4"/>
  <c r="K181" i="4" s="1"/>
  <c r="A182" i="4"/>
  <c r="K182" i="4" s="1"/>
  <c r="A183" i="4"/>
  <c r="A184" i="4"/>
  <c r="K184" i="4" s="1"/>
  <c r="A185" i="4"/>
  <c r="K185" i="4" s="1"/>
  <c r="A186" i="4"/>
  <c r="K186" i="4" s="1"/>
  <c r="A187" i="4"/>
  <c r="A188" i="4"/>
  <c r="K188" i="4" s="1"/>
  <c r="A189" i="4"/>
  <c r="K189" i="4" s="1"/>
  <c r="A190" i="4"/>
  <c r="K190" i="4" s="1"/>
  <c r="A191" i="4"/>
  <c r="A192" i="4"/>
  <c r="K192" i="4" s="1"/>
  <c r="A193" i="4"/>
  <c r="K193" i="4" s="1"/>
  <c r="A194" i="4"/>
  <c r="A195" i="4"/>
  <c r="A196" i="4"/>
  <c r="K196" i="4" s="1"/>
  <c r="A197" i="4"/>
  <c r="K197" i="4" s="1"/>
  <c r="A198" i="4"/>
  <c r="K198" i="4" s="1"/>
  <c r="A199" i="4"/>
  <c r="A200" i="4"/>
  <c r="K200" i="4" s="1"/>
  <c r="A201" i="4"/>
  <c r="K201" i="4" s="1"/>
  <c r="A202" i="4"/>
  <c r="K202" i="4" s="1"/>
  <c r="A203" i="4"/>
  <c r="A204" i="4"/>
  <c r="K204" i="4" s="1"/>
  <c r="A205" i="4"/>
  <c r="K205" i="4" s="1"/>
  <c r="A206" i="4"/>
  <c r="K206" i="4" s="1"/>
  <c r="A207" i="4"/>
  <c r="A208" i="4"/>
  <c r="K208" i="4" s="1"/>
  <c r="A209" i="4"/>
  <c r="K209" i="4" s="1"/>
  <c r="A210" i="4"/>
  <c r="K210" i="4" s="1"/>
  <c r="A211" i="4"/>
  <c r="A212" i="4"/>
  <c r="K212" i="4" s="1"/>
  <c r="A213" i="4"/>
  <c r="K213" i="4" s="1"/>
  <c r="A214" i="4"/>
  <c r="K214" i="4" s="1"/>
  <c r="A215" i="4"/>
  <c r="A216" i="4"/>
  <c r="K216" i="4" s="1"/>
  <c r="A217" i="4"/>
  <c r="K217" i="4" s="1"/>
  <c r="A218" i="4"/>
  <c r="K218" i="4" s="1"/>
  <c r="A219" i="4"/>
  <c r="A220" i="4"/>
  <c r="K220" i="4" s="1"/>
  <c r="A221" i="4"/>
  <c r="K221" i="4" s="1"/>
  <c r="A222" i="4"/>
  <c r="K222" i="4" s="1"/>
  <c r="A223" i="4"/>
  <c r="A224" i="4"/>
  <c r="K224" i="4" s="1"/>
  <c r="A225" i="4"/>
  <c r="K225" i="4" s="1"/>
  <c r="A226" i="4"/>
  <c r="K226" i="4" s="1"/>
  <c r="A227" i="4"/>
  <c r="A228" i="4"/>
  <c r="K228" i="4" s="1"/>
  <c r="A229" i="4"/>
  <c r="K229" i="4" s="1"/>
  <c r="A230" i="4"/>
  <c r="K230" i="4" s="1"/>
  <c r="A231" i="4"/>
  <c r="A232" i="4"/>
  <c r="K232" i="4" s="1"/>
  <c r="A233" i="4"/>
  <c r="K233" i="4" s="1"/>
  <c r="A234" i="4"/>
  <c r="K234" i="4" s="1"/>
  <c r="A235" i="4"/>
  <c r="A236" i="4"/>
  <c r="K236" i="4" s="1"/>
  <c r="A237" i="4"/>
  <c r="K237" i="4" s="1"/>
  <c r="A238" i="4"/>
  <c r="K238" i="4" s="1"/>
  <c r="A239" i="4"/>
  <c r="A240" i="4"/>
  <c r="K240" i="4" s="1"/>
  <c r="A241" i="4"/>
  <c r="K241" i="4" s="1"/>
  <c r="A242" i="4"/>
  <c r="A243" i="4"/>
  <c r="A244" i="4"/>
  <c r="K244" i="4" s="1"/>
  <c r="A245" i="4"/>
  <c r="K245" i="4" s="1"/>
  <c r="A246" i="4"/>
  <c r="K246" i="4" s="1"/>
  <c r="A247" i="4"/>
  <c r="A248" i="4"/>
  <c r="K248" i="4" s="1"/>
  <c r="A249" i="4"/>
  <c r="A250" i="4"/>
  <c r="K250" i="4" s="1"/>
  <c r="A251" i="4"/>
  <c r="A252" i="4"/>
  <c r="K252" i="4" s="1"/>
  <c r="A253" i="4"/>
  <c r="K253" i="4" s="1"/>
  <c r="A254" i="4"/>
  <c r="K254" i="4" s="1"/>
  <c r="A255" i="4"/>
  <c r="A256" i="4"/>
  <c r="K256" i="4" s="1"/>
  <c r="A257" i="4"/>
  <c r="K257" i="4" s="1"/>
  <c r="A258" i="4"/>
  <c r="A259" i="4"/>
  <c r="A260" i="4"/>
  <c r="K260" i="4" s="1"/>
  <c r="A261" i="4"/>
  <c r="K261" i="4" s="1"/>
  <c r="A262" i="4"/>
  <c r="K262" i="4" s="1"/>
  <c r="A263" i="4"/>
  <c r="A264" i="4"/>
  <c r="K264" i="4" s="1"/>
  <c r="A265" i="4"/>
  <c r="A266" i="4"/>
  <c r="K266" i="4" s="1"/>
  <c r="A267" i="4"/>
  <c r="A268" i="4"/>
  <c r="K268" i="4" s="1"/>
  <c r="A269" i="4"/>
  <c r="K269" i="4" s="1"/>
  <c r="A270" i="4"/>
  <c r="K270" i="4" s="1"/>
  <c r="A271" i="4"/>
  <c r="A272" i="4"/>
  <c r="K272" i="4" s="1"/>
  <c r="A273" i="4"/>
  <c r="K273" i="4" s="1"/>
  <c r="A274" i="4"/>
  <c r="K274" i="4" s="1"/>
  <c r="A275" i="4"/>
  <c r="A276" i="4"/>
  <c r="K276" i="4" s="1"/>
  <c r="A277" i="4"/>
  <c r="K277" i="4" s="1"/>
  <c r="A278" i="4"/>
  <c r="K278" i="4" s="1"/>
  <c r="A279" i="4"/>
  <c r="A280" i="4"/>
  <c r="K280" i="4" s="1"/>
  <c r="A281" i="4"/>
  <c r="A282" i="4"/>
  <c r="K282" i="4" s="1"/>
  <c r="A283" i="4"/>
  <c r="A284" i="4"/>
  <c r="K284" i="4" s="1"/>
  <c r="A285" i="4"/>
  <c r="K285" i="4" s="1"/>
  <c r="A286" i="4"/>
  <c r="K286" i="4" s="1"/>
  <c r="A287" i="4"/>
  <c r="A288" i="4"/>
  <c r="K288" i="4" s="1"/>
  <c r="A289" i="4"/>
  <c r="K289" i="4" s="1"/>
  <c r="A290" i="4"/>
  <c r="K290" i="4" s="1"/>
  <c r="A291" i="4"/>
  <c r="A292" i="4"/>
  <c r="K292" i="4" s="1"/>
  <c r="A293" i="4"/>
  <c r="K293" i="4" s="1"/>
  <c r="A294" i="4"/>
  <c r="A295" i="4"/>
  <c r="K295" i="4" s="1"/>
  <c r="A296" i="4"/>
  <c r="A297" i="4"/>
  <c r="A298" i="4"/>
  <c r="K298" i="4" s="1"/>
  <c r="A299" i="4"/>
  <c r="A300" i="4"/>
  <c r="K300" i="4" s="1"/>
  <c r="A301" i="4"/>
  <c r="K301" i="4" s="1"/>
  <c r="A302" i="4"/>
  <c r="K302" i="4" s="1"/>
  <c r="A303" i="4"/>
  <c r="K303" i="4" s="1"/>
  <c r="A304" i="4"/>
  <c r="K304" i="4" s="1"/>
  <c r="A305" i="4"/>
  <c r="K305" i="4" s="1"/>
  <c r="A306" i="4"/>
  <c r="K306" i="4" s="1"/>
  <c r="A307" i="4"/>
  <c r="K307" i="4" s="1"/>
  <c r="A308" i="4"/>
  <c r="K308" i="4" s="1"/>
  <c r="A309" i="4"/>
  <c r="K309" i="4" s="1"/>
  <c r="A310" i="4"/>
  <c r="K310" i="4" s="1"/>
  <c r="A311" i="4"/>
  <c r="K311" i="4" s="1"/>
  <c r="A312" i="4"/>
  <c r="K312" i="4" s="1"/>
  <c r="A313" i="4"/>
  <c r="K313" i="4" s="1"/>
  <c r="A314" i="4"/>
  <c r="K314" i="4" s="1"/>
  <c r="A315" i="4"/>
  <c r="A316" i="4"/>
  <c r="A317" i="4"/>
  <c r="K317" i="4" s="1"/>
  <c r="A318" i="4"/>
  <c r="K318" i="4" s="1"/>
  <c r="A319" i="4"/>
  <c r="K319" i="4" s="1"/>
  <c r="A320" i="4"/>
  <c r="K320" i="4" s="1"/>
  <c r="A321" i="4"/>
  <c r="K321" i="4" s="1"/>
  <c r="J284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J13" i="4"/>
  <c r="J17" i="4"/>
  <c r="J20" i="4"/>
  <c r="J21" i="4"/>
  <c r="J24" i="4"/>
  <c r="J25" i="4"/>
  <c r="J28" i="4"/>
  <c r="J29" i="4"/>
  <c r="J32" i="4"/>
  <c r="J33" i="4"/>
  <c r="J36" i="4"/>
  <c r="J37" i="4"/>
  <c r="J41" i="4"/>
  <c r="J44" i="4"/>
  <c r="J45" i="4"/>
  <c r="J48" i="4"/>
  <c r="J49" i="4"/>
  <c r="J52" i="4"/>
  <c r="J53" i="4"/>
  <c r="J54" i="4"/>
  <c r="J56" i="4"/>
  <c r="J57" i="4"/>
  <c r="J60" i="4"/>
  <c r="J61" i="4"/>
  <c r="J64" i="4"/>
  <c r="J68" i="4"/>
  <c r="J69" i="4"/>
  <c r="J72" i="4"/>
  <c r="J73" i="4"/>
  <c r="J76" i="4"/>
  <c r="J80" i="4"/>
  <c r="J81" i="4"/>
  <c r="J84" i="4"/>
  <c r="J85" i="4"/>
  <c r="J88" i="4"/>
  <c r="J89" i="4"/>
  <c r="J93" i="4"/>
  <c r="J96" i="4"/>
  <c r="J97" i="4"/>
  <c r="J100" i="4"/>
  <c r="J101" i="4"/>
  <c r="J105" i="4"/>
  <c r="J108" i="4"/>
  <c r="J109" i="4"/>
  <c r="J112" i="4"/>
  <c r="J113" i="4"/>
  <c r="J116" i="4"/>
  <c r="J117" i="4"/>
  <c r="J120" i="4"/>
  <c r="J121" i="4"/>
  <c r="J124" i="4"/>
  <c r="J125" i="4"/>
  <c r="J128" i="4"/>
  <c r="J132" i="4"/>
  <c r="J133" i="4"/>
  <c r="J136" i="4"/>
  <c r="J137" i="4"/>
  <c r="J140" i="4"/>
  <c r="J141" i="4"/>
  <c r="J144" i="4"/>
  <c r="J148" i="4"/>
  <c r="J149" i="4"/>
  <c r="J152" i="4"/>
  <c r="J157" i="4"/>
  <c r="J160" i="4"/>
  <c r="J164" i="4"/>
  <c r="J165" i="4"/>
  <c r="J166" i="4"/>
  <c r="J172" i="4"/>
  <c r="J173" i="4"/>
  <c r="J176" i="4"/>
  <c r="J180" i="4"/>
  <c r="J181" i="4"/>
  <c r="J182" i="4"/>
  <c r="J184" i="4"/>
  <c r="J185" i="4"/>
  <c r="J188" i="4"/>
  <c r="J189" i="4"/>
  <c r="J192" i="4"/>
  <c r="J196" i="4"/>
  <c r="J197" i="4"/>
  <c r="J200" i="4"/>
  <c r="J201" i="4"/>
  <c r="J204" i="4"/>
  <c r="J205" i="4"/>
  <c r="J208" i="4"/>
  <c r="J209" i="4"/>
  <c r="J212" i="4"/>
  <c r="J213" i="4"/>
  <c r="J216" i="4"/>
  <c r="J217" i="4"/>
  <c r="J221" i="4"/>
  <c r="J224" i="4"/>
  <c r="J225" i="4"/>
  <c r="J228" i="4"/>
  <c r="J229" i="4"/>
  <c r="J230" i="4"/>
  <c r="J237" i="4"/>
  <c r="J240" i="4"/>
  <c r="J244" i="4"/>
  <c r="J245" i="4"/>
  <c r="J248" i="4"/>
  <c r="J252" i="4"/>
  <c r="J253" i="4"/>
  <c r="J256" i="4"/>
  <c r="J260" i="4"/>
  <c r="J261" i="4"/>
  <c r="J264" i="4"/>
  <c r="J268" i="4"/>
  <c r="J272" i="4"/>
  <c r="J273" i="4"/>
  <c r="J276" i="4"/>
  <c r="J277" i="4"/>
  <c r="J280" i="4"/>
  <c r="J285" i="4"/>
  <c r="J288" i="4"/>
  <c r="J289" i="4"/>
  <c r="J292" i="4"/>
  <c r="J293" i="4"/>
  <c r="J295" i="4"/>
  <c r="J300" i="4"/>
  <c r="J301" i="4"/>
  <c r="J303" i="4"/>
  <c r="J304" i="4"/>
  <c r="J305" i="4"/>
  <c r="J308" i="4"/>
  <c r="J309" i="4"/>
  <c r="J311" i="4"/>
  <c r="J312" i="4"/>
  <c r="J313" i="4"/>
  <c r="J317" i="4"/>
  <c r="J319" i="4"/>
  <c r="J320" i="4"/>
  <c r="I8" i="5"/>
  <c r="I7" i="5"/>
  <c r="I10" i="5"/>
  <c r="I6" i="5"/>
  <c r="I9" i="5"/>
  <c r="I5" i="5"/>
  <c r="F6" i="7"/>
  <c r="J315" i="4" l="1"/>
  <c r="K315" i="4"/>
  <c r="J154" i="4"/>
  <c r="K154" i="4"/>
  <c r="J106" i="4"/>
  <c r="K106" i="4"/>
  <c r="J90" i="4"/>
  <c r="K90" i="4"/>
  <c r="J170" i="4"/>
  <c r="J297" i="4"/>
  <c r="K297" i="4"/>
  <c r="J281" i="4"/>
  <c r="K281" i="4"/>
  <c r="J265" i="4"/>
  <c r="K265" i="4"/>
  <c r="J249" i="4"/>
  <c r="K249" i="4"/>
  <c r="J177" i="4"/>
  <c r="K177" i="4"/>
  <c r="J161" i="4"/>
  <c r="K161" i="4"/>
  <c r="J153" i="4"/>
  <c r="K153" i="4"/>
  <c r="J145" i="4"/>
  <c r="K145" i="4"/>
  <c r="J296" i="4"/>
  <c r="K296" i="4"/>
  <c r="J299" i="4"/>
  <c r="K299" i="4"/>
  <c r="J282" i="4"/>
  <c r="J236" i="4"/>
  <c r="J118" i="4"/>
  <c r="K118" i="4"/>
  <c r="J316" i="4"/>
  <c r="K316" i="4"/>
  <c r="J307" i="4"/>
  <c r="J241" i="4"/>
  <c r="J233" i="4"/>
  <c r="J169" i="4"/>
  <c r="K130" i="4"/>
  <c r="K50" i="4"/>
  <c r="K291" i="4"/>
  <c r="K283" i="4"/>
  <c r="K275" i="4"/>
  <c r="K267" i="4"/>
  <c r="J259" i="4"/>
  <c r="K259" i="4"/>
  <c r="K251" i="4"/>
  <c r="K243" i="4"/>
  <c r="K235" i="4"/>
  <c r="J227" i="4"/>
  <c r="K227" i="4"/>
  <c r="K219" i="4"/>
  <c r="K211" i="4"/>
  <c r="K203" i="4"/>
  <c r="J195" i="4"/>
  <c r="K195" i="4"/>
  <c r="K187" i="4"/>
  <c r="K179" i="4"/>
  <c r="K171" i="4"/>
  <c r="K163" i="4"/>
  <c r="K155" i="4"/>
  <c r="K147" i="4"/>
  <c r="K139" i="4"/>
  <c r="K131" i="4"/>
  <c r="K123" i="4"/>
  <c r="K115" i="4"/>
  <c r="K107" i="4"/>
  <c r="K99" i="4"/>
  <c r="K91" i="4"/>
  <c r="K83" i="4"/>
  <c r="K75" i="4"/>
  <c r="K67" i="4"/>
  <c r="K59" i="4"/>
  <c r="K51" i="4"/>
  <c r="K43" i="4"/>
  <c r="K35" i="4"/>
  <c r="K27" i="4"/>
  <c r="K19" i="4"/>
  <c r="K16" i="4"/>
  <c r="K287" i="4"/>
  <c r="K279" i="4"/>
  <c r="K271" i="4"/>
  <c r="K263" i="4"/>
  <c r="K255" i="4"/>
  <c r="K247" i="4"/>
  <c r="K239" i="4"/>
  <c r="K231" i="4"/>
  <c r="K223" i="4"/>
  <c r="K215" i="4"/>
  <c r="K207" i="4"/>
  <c r="K199" i="4"/>
  <c r="K191" i="4"/>
  <c r="K183" i="4"/>
  <c r="K175" i="4"/>
  <c r="K167" i="4"/>
  <c r="K159" i="4"/>
  <c r="K151" i="4"/>
  <c r="K143" i="4"/>
  <c r="K135" i="4"/>
  <c r="K127" i="4"/>
  <c r="K119" i="4"/>
  <c r="K111" i="4"/>
  <c r="K103" i="4"/>
  <c r="K95" i="4"/>
  <c r="K87" i="4"/>
  <c r="K79" i="4"/>
  <c r="K71" i="4"/>
  <c r="K63" i="4"/>
  <c r="K55" i="4"/>
  <c r="K47" i="4"/>
  <c r="K39" i="4"/>
  <c r="K31" i="4"/>
  <c r="K23" i="4"/>
  <c r="K15" i="4"/>
  <c r="J12" i="4"/>
  <c r="J318" i="4"/>
  <c r="J314" i="4"/>
  <c r="J310" i="4"/>
  <c r="J306" i="4"/>
  <c r="J302" i="4"/>
  <c r="J298" i="4"/>
  <c r="J290" i="4"/>
  <c r="J286" i="4"/>
  <c r="J278" i="4"/>
  <c r="J274" i="4"/>
  <c r="J198" i="4"/>
  <c r="J134" i="4"/>
  <c r="J77" i="4"/>
  <c r="J257" i="4"/>
  <c r="J193" i="4"/>
  <c r="J70" i="4"/>
  <c r="J269" i="4"/>
  <c r="J262" i="4"/>
  <c r="J270" i="4"/>
  <c r="J266" i="4"/>
  <c r="J254" i="4"/>
  <c r="J250" i="4"/>
  <c r="J238" i="4"/>
  <c r="J226" i="4"/>
  <c r="J222" i="4"/>
  <c r="J214" i="4"/>
  <c r="J210" i="4"/>
  <c r="J206" i="4"/>
  <c r="J202" i="4"/>
  <c r="J190" i="4"/>
  <c r="J186" i="4"/>
  <c r="J174" i="4"/>
  <c r="J162" i="4"/>
  <c r="J158" i="4"/>
  <c r="J150" i="4"/>
  <c r="J146" i="4"/>
  <c r="J142" i="4"/>
  <c r="J138" i="4"/>
  <c r="J126" i="4"/>
  <c r="J122" i="4"/>
  <c r="J110" i="4"/>
  <c r="J98" i="4"/>
  <c r="J94" i="4"/>
  <c r="J86" i="4"/>
  <c r="J82" i="4"/>
  <c r="J78" i="4"/>
  <c r="J74" i="4"/>
  <c r="J62" i="4"/>
  <c r="J58" i="4"/>
  <c r="J46" i="4"/>
  <c r="J42" i="4"/>
  <c r="J38" i="4"/>
  <c r="J34" i="4"/>
  <c r="J30" i="4"/>
  <c r="J26" i="4"/>
  <c r="J22" i="4"/>
  <c r="J18" i="4"/>
  <c r="J246" i="4"/>
  <c r="J234" i="4"/>
  <c r="J218" i="4"/>
  <c r="J102" i="4"/>
  <c r="J50" i="4"/>
  <c r="J129" i="4"/>
  <c r="J321" i="4"/>
  <c r="J65" i="4"/>
  <c r="J40" i="4"/>
  <c r="J232" i="4"/>
  <c r="J220" i="4"/>
  <c r="J168" i="4"/>
  <c r="J156" i="4"/>
  <c r="J104" i="4"/>
  <c r="J92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I11" i="4"/>
  <c r="A11" i="4"/>
  <c r="K11" i="4" s="1"/>
  <c r="I10" i="4"/>
  <c r="A10" i="4"/>
  <c r="I9" i="4"/>
  <c r="A9" i="4"/>
  <c r="K9" i="4" s="1"/>
  <c r="I8" i="4"/>
  <c r="A8" i="4"/>
  <c r="I7" i="4"/>
  <c r="A7" i="4"/>
  <c r="K7" i="4" s="1"/>
  <c r="I6" i="4"/>
  <c r="A6" i="4"/>
  <c r="I5" i="4"/>
  <c r="A5" i="4"/>
  <c r="K5" i="4" s="1"/>
  <c r="I4" i="4"/>
  <c r="A4" i="4"/>
  <c r="I3" i="4"/>
  <c r="A3" i="4"/>
  <c r="I2" i="4"/>
  <c r="A2" i="4"/>
  <c r="K8" i="3"/>
  <c r="K9" i="3"/>
  <c r="K13" i="3"/>
  <c r="K21" i="3"/>
  <c r="K24" i="3"/>
  <c r="K25" i="3"/>
  <c r="K27" i="3"/>
  <c r="K32" i="3"/>
  <c r="K33" i="3"/>
  <c r="K35" i="3"/>
  <c r="K40" i="3"/>
  <c r="K41" i="3"/>
  <c r="K45" i="3"/>
  <c r="K4" i="3"/>
  <c r="L5" i="3"/>
  <c r="L6" i="3"/>
  <c r="L7" i="3"/>
  <c r="L8" i="3"/>
  <c r="L9" i="3"/>
  <c r="L10" i="3"/>
  <c r="K11" i="3"/>
  <c r="L12" i="3"/>
  <c r="L13" i="3"/>
  <c r="L14" i="3"/>
  <c r="K15" i="3"/>
  <c r="K16" i="3"/>
  <c r="L17" i="3"/>
  <c r="L18" i="3"/>
  <c r="L19" i="3"/>
  <c r="L20" i="3"/>
  <c r="L22" i="3"/>
  <c r="K23" i="3"/>
  <c r="L26" i="3"/>
  <c r="L27" i="3"/>
  <c r="K28" i="3"/>
  <c r="K29" i="3"/>
  <c r="L30" i="3"/>
  <c r="L31" i="3"/>
  <c r="L33" i="3"/>
  <c r="L34" i="3"/>
  <c r="K36" i="3"/>
  <c r="K37" i="3"/>
  <c r="L38" i="3"/>
  <c r="L39" i="3"/>
  <c r="L41" i="3"/>
  <c r="L42" i="3"/>
  <c r="K43" i="3"/>
  <c r="L44" i="3"/>
  <c r="L45" i="3"/>
  <c r="L16" i="3"/>
  <c r="L21" i="3"/>
  <c r="L23" i="3"/>
  <c r="L24" i="3"/>
  <c r="L25" i="3"/>
  <c r="L29" i="3"/>
  <c r="L32" i="3"/>
  <c r="L35" i="3"/>
  <c r="L37" i="3"/>
  <c r="L4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E2" i="2"/>
  <c r="E3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A11" i="2"/>
  <c r="B11" i="2" s="1"/>
  <c r="C11" i="2" s="1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B3" i="2" s="1"/>
  <c r="C3" i="2" s="1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B3" i="1" s="1"/>
  <c r="C3" i="1" s="1"/>
  <c r="A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5" i="1"/>
  <c r="H5" i="1" s="1"/>
  <c r="E6" i="1"/>
  <c r="E7" i="1"/>
  <c r="H7" i="1" s="1"/>
  <c r="E8" i="1"/>
  <c r="H8" i="1" s="1"/>
  <c r="E9" i="1"/>
  <c r="H9" i="1" s="1"/>
  <c r="E10" i="1"/>
  <c r="E11" i="1"/>
  <c r="H11" i="1" s="1"/>
  <c r="E12" i="1"/>
  <c r="H12" i="1" s="1"/>
  <c r="E13" i="1"/>
  <c r="H13" i="1" s="1"/>
  <c r="E14" i="1"/>
  <c r="E15" i="1"/>
  <c r="H15" i="1" s="1"/>
  <c r="E16" i="1"/>
  <c r="H16" i="1" s="1"/>
  <c r="E17" i="1"/>
  <c r="H17" i="1" s="1"/>
  <c r="E18" i="1"/>
  <c r="E19" i="1"/>
  <c r="H19" i="1" s="1"/>
  <c r="E20" i="1"/>
  <c r="H20" i="1" s="1"/>
  <c r="E21" i="1"/>
  <c r="H21" i="1" s="1"/>
  <c r="E22" i="1"/>
  <c r="E23" i="1"/>
  <c r="H23" i="1" s="1"/>
  <c r="E24" i="1"/>
  <c r="H24" i="1" s="1"/>
  <c r="E25" i="1"/>
  <c r="H25" i="1" s="1"/>
  <c r="E26" i="1"/>
  <c r="E27" i="1"/>
  <c r="H27" i="1" s="1"/>
  <c r="E28" i="1"/>
  <c r="H28" i="1" s="1"/>
  <c r="E29" i="1"/>
  <c r="H29" i="1" s="1"/>
  <c r="E30" i="1"/>
  <c r="E31" i="1"/>
  <c r="H31" i="1" s="1"/>
  <c r="E32" i="1"/>
  <c r="H32" i="1" s="1"/>
  <c r="E33" i="1"/>
  <c r="H33" i="1" s="1"/>
  <c r="E34" i="1"/>
  <c r="E35" i="1"/>
  <c r="H35" i="1" s="1"/>
  <c r="E36" i="1"/>
  <c r="H36" i="1" s="1"/>
  <c r="E37" i="1"/>
  <c r="H37" i="1" s="1"/>
  <c r="E38" i="1"/>
  <c r="E39" i="1"/>
  <c r="H39" i="1" s="1"/>
  <c r="E40" i="1"/>
  <c r="H40" i="1" s="1"/>
  <c r="E41" i="1"/>
  <c r="H41" i="1" s="1"/>
  <c r="E42" i="1"/>
  <c r="E43" i="1"/>
  <c r="H43" i="1" s="1"/>
  <c r="E44" i="1"/>
  <c r="H44" i="1" s="1"/>
  <c r="E45" i="1"/>
  <c r="H45" i="1" s="1"/>
  <c r="E3" i="1"/>
  <c r="E4" i="1"/>
  <c r="H4" i="1" s="1"/>
  <c r="E2" i="1"/>
  <c r="F7" i="7"/>
  <c r="H3" i="1" l="1"/>
  <c r="G4" i="4"/>
  <c r="H4" i="4" s="1"/>
  <c r="G8" i="4"/>
  <c r="H8" i="4" s="1"/>
  <c r="G12" i="4"/>
  <c r="H12" i="4" s="1"/>
  <c r="M12" i="4" s="1"/>
  <c r="G16" i="4"/>
  <c r="H16" i="4" s="1"/>
  <c r="G20" i="4"/>
  <c r="H20" i="4" s="1"/>
  <c r="G24" i="4"/>
  <c r="H24" i="4" s="1"/>
  <c r="G28" i="4"/>
  <c r="H28" i="4" s="1"/>
  <c r="G32" i="4"/>
  <c r="H32" i="4" s="1"/>
  <c r="G36" i="4"/>
  <c r="H36" i="4" s="1"/>
  <c r="G40" i="4"/>
  <c r="H40" i="4" s="1"/>
  <c r="G44" i="4"/>
  <c r="H44" i="4" s="1"/>
  <c r="G48" i="4"/>
  <c r="H48" i="4" s="1"/>
  <c r="G52" i="4"/>
  <c r="H52" i="4" s="1"/>
  <c r="G56" i="4"/>
  <c r="H56" i="4" s="1"/>
  <c r="G60" i="4"/>
  <c r="H60" i="4" s="1"/>
  <c r="G64" i="4"/>
  <c r="H64" i="4" s="1"/>
  <c r="G68" i="4"/>
  <c r="H68" i="4" s="1"/>
  <c r="G72" i="4"/>
  <c r="H72" i="4" s="1"/>
  <c r="G76" i="4"/>
  <c r="H76" i="4" s="1"/>
  <c r="G80" i="4"/>
  <c r="H80" i="4" s="1"/>
  <c r="G84" i="4"/>
  <c r="H84" i="4" s="1"/>
  <c r="G88" i="4"/>
  <c r="H88" i="4" s="1"/>
  <c r="G92" i="4"/>
  <c r="H92" i="4" s="1"/>
  <c r="M92" i="4" s="1"/>
  <c r="G96" i="4"/>
  <c r="H96" i="4" s="1"/>
  <c r="G100" i="4"/>
  <c r="H100" i="4" s="1"/>
  <c r="G104" i="4"/>
  <c r="H104" i="4" s="1"/>
  <c r="G108" i="4"/>
  <c r="H108" i="4" s="1"/>
  <c r="G112" i="4"/>
  <c r="H112" i="4" s="1"/>
  <c r="G116" i="4"/>
  <c r="H116" i="4" s="1"/>
  <c r="G120" i="4"/>
  <c r="H120" i="4" s="1"/>
  <c r="G124" i="4"/>
  <c r="H124" i="4" s="1"/>
  <c r="G128" i="4"/>
  <c r="H128" i="4" s="1"/>
  <c r="G132" i="4"/>
  <c r="H132" i="4" s="1"/>
  <c r="G136" i="4"/>
  <c r="H136" i="4" s="1"/>
  <c r="G140" i="4"/>
  <c r="H140" i="4" s="1"/>
  <c r="G144" i="4"/>
  <c r="H144" i="4" s="1"/>
  <c r="G148" i="4"/>
  <c r="H148" i="4" s="1"/>
  <c r="G152" i="4"/>
  <c r="H152" i="4" s="1"/>
  <c r="G156" i="4"/>
  <c r="H156" i="4" s="1"/>
  <c r="M156" i="4" s="1"/>
  <c r="G160" i="4"/>
  <c r="H160" i="4" s="1"/>
  <c r="G164" i="4"/>
  <c r="H164" i="4" s="1"/>
  <c r="G168" i="4"/>
  <c r="H168" i="4" s="1"/>
  <c r="G172" i="4"/>
  <c r="H172" i="4" s="1"/>
  <c r="G176" i="4"/>
  <c r="H176" i="4" s="1"/>
  <c r="G180" i="4"/>
  <c r="H180" i="4" s="1"/>
  <c r="G184" i="4"/>
  <c r="H184" i="4" s="1"/>
  <c r="G188" i="4"/>
  <c r="H188" i="4" s="1"/>
  <c r="G192" i="4"/>
  <c r="H192" i="4" s="1"/>
  <c r="G196" i="4"/>
  <c r="H196" i="4" s="1"/>
  <c r="G200" i="4"/>
  <c r="H200" i="4" s="1"/>
  <c r="G204" i="4"/>
  <c r="H204" i="4" s="1"/>
  <c r="G208" i="4"/>
  <c r="H208" i="4" s="1"/>
  <c r="G212" i="4"/>
  <c r="H212" i="4" s="1"/>
  <c r="G216" i="4"/>
  <c r="H216" i="4" s="1"/>
  <c r="G220" i="4"/>
  <c r="H220" i="4" s="1"/>
  <c r="G224" i="4"/>
  <c r="H224" i="4" s="1"/>
  <c r="G228" i="4"/>
  <c r="H228" i="4" s="1"/>
  <c r="G232" i="4"/>
  <c r="H232" i="4" s="1"/>
  <c r="G236" i="4"/>
  <c r="H236" i="4" s="1"/>
  <c r="M236" i="4" s="1"/>
  <c r="G240" i="4"/>
  <c r="H240" i="4" s="1"/>
  <c r="G244" i="4"/>
  <c r="H244" i="4" s="1"/>
  <c r="G248" i="4"/>
  <c r="H248" i="4" s="1"/>
  <c r="G252" i="4"/>
  <c r="H252" i="4" s="1"/>
  <c r="G256" i="4"/>
  <c r="H256" i="4" s="1"/>
  <c r="G260" i="4"/>
  <c r="H260" i="4" s="1"/>
  <c r="G264" i="4"/>
  <c r="H264" i="4" s="1"/>
  <c r="G268" i="4"/>
  <c r="H268" i="4" s="1"/>
  <c r="G272" i="4"/>
  <c r="H272" i="4" s="1"/>
  <c r="G276" i="4"/>
  <c r="H276" i="4" s="1"/>
  <c r="G280" i="4"/>
  <c r="H280" i="4" s="1"/>
  <c r="G284" i="4"/>
  <c r="H284" i="4" s="1"/>
  <c r="G288" i="4"/>
  <c r="H288" i="4" s="1"/>
  <c r="G292" i="4"/>
  <c r="H292" i="4" s="1"/>
  <c r="G296" i="4"/>
  <c r="H296" i="4" s="1"/>
  <c r="G300" i="4"/>
  <c r="H300" i="4" s="1"/>
  <c r="G304" i="4"/>
  <c r="H304" i="4" s="1"/>
  <c r="G308" i="4"/>
  <c r="H308" i="4" s="1"/>
  <c r="G312" i="4"/>
  <c r="H312" i="4" s="1"/>
  <c r="G316" i="4"/>
  <c r="H316" i="4" s="1"/>
  <c r="G320" i="4"/>
  <c r="H320" i="4" s="1"/>
  <c r="G2" i="3"/>
  <c r="H2" i="3" s="1"/>
  <c r="G6" i="3"/>
  <c r="H6" i="3" s="1"/>
  <c r="G10" i="3"/>
  <c r="H10" i="3" s="1"/>
  <c r="G14" i="3"/>
  <c r="H14" i="3" s="1"/>
  <c r="G18" i="3"/>
  <c r="H18" i="3" s="1"/>
  <c r="G5" i="4"/>
  <c r="H5" i="4" s="1"/>
  <c r="G10" i="4"/>
  <c r="H10" i="4" s="1"/>
  <c r="M10" i="4" s="1"/>
  <c r="G15" i="4"/>
  <c r="H15" i="4" s="1"/>
  <c r="G21" i="4"/>
  <c r="H21" i="4" s="1"/>
  <c r="G26" i="4"/>
  <c r="H26" i="4" s="1"/>
  <c r="G31" i="4"/>
  <c r="H31" i="4" s="1"/>
  <c r="M31" i="4" s="1"/>
  <c r="G37" i="4"/>
  <c r="H37" i="4" s="1"/>
  <c r="G42" i="4"/>
  <c r="H42" i="4" s="1"/>
  <c r="G47" i="4"/>
  <c r="H47" i="4" s="1"/>
  <c r="G53" i="4"/>
  <c r="H53" i="4" s="1"/>
  <c r="G58" i="4"/>
  <c r="H58" i="4" s="1"/>
  <c r="G63" i="4"/>
  <c r="H63" i="4" s="1"/>
  <c r="G69" i="4"/>
  <c r="H69" i="4" s="1"/>
  <c r="G74" i="4"/>
  <c r="H74" i="4" s="1"/>
  <c r="M74" i="4" s="1"/>
  <c r="G79" i="4"/>
  <c r="H79" i="4" s="1"/>
  <c r="G85" i="4"/>
  <c r="H85" i="4" s="1"/>
  <c r="G90" i="4"/>
  <c r="H90" i="4" s="1"/>
  <c r="G95" i="4"/>
  <c r="H95" i="4" s="1"/>
  <c r="M95" i="4" s="1"/>
  <c r="G101" i="4"/>
  <c r="H101" i="4" s="1"/>
  <c r="G106" i="4"/>
  <c r="H106" i="4" s="1"/>
  <c r="G111" i="4"/>
  <c r="H111" i="4" s="1"/>
  <c r="G117" i="4"/>
  <c r="H117" i="4" s="1"/>
  <c r="G122" i="4"/>
  <c r="H122" i="4" s="1"/>
  <c r="G127" i="4"/>
  <c r="H127" i="4" s="1"/>
  <c r="G133" i="4"/>
  <c r="H133" i="4" s="1"/>
  <c r="G138" i="4"/>
  <c r="H138" i="4" s="1"/>
  <c r="M138" i="4" s="1"/>
  <c r="G143" i="4"/>
  <c r="H143" i="4" s="1"/>
  <c r="G149" i="4"/>
  <c r="H149" i="4" s="1"/>
  <c r="G154" i="4"/>
  <c r="H154" i="4" s="1"/>
  <c r="G159" i="4"/>
  <c r="H159" i="4" s="1"/>
  <c r="M159" i="4" s="1"/>
  <c r="G165" i="4"/>
  <c r="H165" i="4" s="1"/>
  <c r="G170" i="4"/>
  <c r="H170" i="4" s="1"/>
  <c r="G175" i="4"/>
  <c r="H175" i="4" s="1"/>
  <c r="G181" i="4"/>
  <c r="H181" i="4" s="1"/>
  <c r="G186" i="4"/>
  <c r="H186" i="4" s="1"/>
  <c r="G191" i="4"/>
  <c r="H191" i="4" s="1"/>
  <c r="G197" i="4"/>
  <c r="H197" i="4" s="1"/>
  <c r="G202" i="4"/>
  <c r="H202" i="4" s="1"/>
  <c r="M202" i="4" s="1"/>
  <c r="G207" i="4"/>
  <c r="H207" i="4" s="1"/>
  <c r="G213" i="4"/>
  <c r="H213" i="4" s="1"/>
  <c r="G218" i="4"/>
  <c r="H218" i="4" s="1"/>
  <c r="G223" i="4"/>
  <c r="H223" i="4" s="1"/>
  <c r="M223" i="4" s="1"/>
  <c r="G229" i="4"/>
  <c r="H229" i="4" s="1"/>
  <c r="G234" i="4"/>
  <c r="H234" i="4" s="1"/>
  <c r="G239" i="4"/>
  <c r="H239" i="4" s="1"/>
  <c r="G245" i="4"/>
  <c r="H245" i="4" s="1"/>
  <c r="G250" i="4"/>
  <c r="H250" i="4" s="1"/>
  <c r="G255" i="4"/>
  <c r="H255" i="4" s="1"/>
  <c r="G261" i="4"/>
  <c r="H261" i="4" s="1"/>
  <c r="G266" i="4"/>
  <c r="H266" i="4" s="1"/>
  <c r="M266" i="4" s="1"/>
  <c r="G271" i="4"/>
  <c r="H271" i="4" s="1"/>
  <c r="G277" i="4"/>
  <c r="H277" i="4" s="1"/>
  <c r="G282" i="4"/>
  <c r="H282" i="4" s="1"/>
  <c r="G287" i="4"/>
  <c r="H287" i="4" s="1"/>
  <c r="M287" i="4" s="1"/>
  <c r="G293" i="4"/>
  <c r="H293" i="4" s="1"/>
  <c r="G298" i="4"/>
  <c r="H298" i="4" s="1"/>
  <c r="G303" i="4"/>
  <c r="H303" i="4" s="1"/>
  <c r="G309" i="4"/>
  <c r="H309" i="4" s="1"/>
  <c r="G314" i="4"/>
  <c r="H314" i="4" s="1"/>
  <c r="G319" i="4"/>
  <c r="H319" i="4" s="1"/>
  <c r="G3" i="3"/>
  <c r="H3" i="3" s="1"/>
  <c r="G8" i="3"/>
  <c r="H8" i="3" s="1"/>
  <c r="G13" i="3"/>
  <c r="H13" i="3" s="1"/>
  <c r="G19" i="3"/>
  <c r="H19" i="3" s="1"/>
  <c r="G23" i="3"/>
  <c r="H23" i="3" s="1"/>
  <c r="G27" i="3"/>
  <c r="H27" i="3" s="1"/>
  <c r="G31" i="3"/>
  <c r="H31" i="3" s="1"/>
  <c r="G35" i="3"/>
  <c r="H35" i="3" s="1"/>
  <c r="G39" i="3"/>
  <c r="H39" i="3" s="1"/>
  <c r="G43" i="3"/>
  <c r="H43" i="3" s="1"/>
  <c r="G4" i="3"/>
  <c r="H4" i="3" s="1"/>
  <c r="G15" i="3"/>
  <c r="H15" i="3" s="1"/>
  <c r="G20" i="3"/>
  <c r="H20" i="3" s="1"/>
  <c r="G24" i="3"/>
  <c r="H24" i="3" s="1"/>
  <c r="G32" i="3"/>
  <c r="H32" i="3" s="1"/>
  <c r="G40" i="3"/>
  <c r="H40" i="3" s="1"/>
  <c r="G44" i="3"/>
  <c r="H44" i="3" s="1"/>
  <c r="G2" i="4"/>
  <c r="H2" i="4" s="1"/>
  <c r="G7" i="4"/>
  <c r="H7" i="4" s="1"/>
  <c r="G13" i="4"/>
  <c r="H13" i="4" s="1"/>
  <c r="G23" i="4"/>
  <c r="H23" i="4" s="1"/>
  <c r="G29" i="4"/>
  <c r="H29" i="4" s="1"/>
  <c r="G34" i="4"/>
  <c r="H34" i="4" s="1"/>
  <c r="G45" i="4"/>
  <c r="H45" i="4" s="1"/>
  <c r="G55" i="4"/>
  <c r="H55" i="4" s="1"/>
  <c r="G61" i="4"/>
  <c r="H61" i="4" s="1"/>
  <c r="G71" i="4"/>
  <c r="H71" i="4" s="1"/>
  <c r="G82" i="4"/>
  <c r="H82" i="4" s="1"/>
  <c r="G93" i="4"/>
  <c r="H93" i="4" s="1"/>
  <c r="G103" i="4"/>
  <c r="H103" i="4" s="1"/>
  <c r="M103" i="4" s="1"/>
  <c r="G109" i="4"/>
  <c r="H109" i="4" s="1"/>
  <c r="G119" i="4"/>
  <c r="H119" i="4" s="1"/>
  <c r="G130" i="4"/>
  <c r="H130" i="4" s="1"/>
  <c r="G141" i="4"/>
  <c r="H141" i="4" s="1"/>
  <c r="G146" i="4"/>
  <c r="H146" i="4" s="1"/>
  <c r="G157" i="4"/>
  <c r="H157" i="4" s="1"/>
  <c r="G167" i="4"/>
  <c r="H167" i="4" s="1"/>
  <c r="G173" i="4"/>
  <c r="H173" i="4" s="1"/>
  <c r="G183" i="4"/>
  <c r="H183" i="4" s="1"/>
  <c r="G194" i="4"/>
  <c r="H194" i="4" s="1"/>
  <c r="G205" i="4"/>
  <c r="H205" i="4" s="1"/>
  <c r="G210" i="4"/>
  <c r="H210" i="4" s="1"/>
  <c r="G221" i="4"/>
  <c r="H221" i="4" s="1"/>
  <c r="G231" i="4"/>
  <c r="H231" i="4" s="1"/>
  <c r="G242" i="4"/>
  <c r="H242" i="4" s="1"/>
  <c r="G247" i="4"/>
  <c r="H247" i="4" s="1"/>
  <c r="M247" i="4" s="1"/>
  <c r="G258" i="4"/>
  <c r="H258" i="4" s="1"/>
  <c r="G269" i="4"/>
  <c r="H269" i="4" s="1"/>
  <c r="G279" i="4"/>
  <c r="H279" i="4" s="1"/>
  <c r="G285" i="4"/>
  <c r="H285" i="4" s="1"/>
  <c r="G295" i="4"/>
  <c r="H295" i="4" s="1"/>
  <c r="G306" i="4"/>
  <c r="H306" i="4" s="1"/>
  <c r="G317" i="4"/>
  <c r="H317" i="4" s="1"/>
  <c r="G11" i="3"/>
  <c r="H11" i="3" s="1"/>
  <c r="G16" i="3"/>
  <c r="H16" i="3" s="1"/>
  <c r="G25" i="3"/>
  <c r="H25" i="3" s="1"/>
  <c r="G29" i="3"/>
  <c r="H29" i="3" s="1"/>
  <c r="G37" i="3"/>
  <c r="H37" i="3" s="1"/>
  <c r="G45" i="3"/>
  <c r="H45" i="3" s="1"/>
  <c r="G3" i="4"/>
  <c r="H3" i="4" s="1"/>
  <c r="G9" i="4"/>
  <c r="H9" i="4" s="1"/>
  <c r="G14" i="4"/>
  <c r="H14" i="4" s="1"/>
  <c r="M14" i="4" s="1"/>
  <c r="G19" i="4"/>
  <c r="H19" i="4" s="1"/>
  <c r="G25" i="4"/>
  <c r="H25" i="4" s="1"/>
  <c r="G30" i="4"/>
  <c r="H30" i="4" s="1"/>
  <c r="G35" i="4"/>
  <c r="H35" i="4" s="1"/>
  <c r="M35" i="4" s="1"/>
  <c r="G46" i="4"/>
  <c r="H46" i="4" s="1"/>
  <c r="G51" i="4"/>
  <c r="H51" i="4" s="1"/>
  <c r="G62" i="4"/>
  <c r="H62" i="4" s="1"/>
  <c r="G67" i="4"/>
  <c r="H67" i="4" s="1"/>
  <c r="M67" i="4" s="1"/>
  <c r="G78" i="4"/>
  <c r="H78" i="4" s="1"/>
  <c r="G89" i="4"/>
  <c r="H89" i="4" s="1"/>
  <c r="G99" i="4"/>
  <c r="H99" i="4" s="1"/>
  <c r="G110" i="4"/>
  <c r="H110" i="4" s="1"/>
  <c r="M110" i="4" s="1"/>
  <c r="G115" i="4"/>
  <c r="H115" i="4" s="1"/>
  <c r="G126" i="4"/>
  <c r="H126" i="4" s="1"/>
  <c r="G137" i="4"/>
  <c r="H137" i="4" s="1"/>
  <c r="G147" i="4"/>
  <c r="H147" i="4" s="1"/>
  <c r="M147" i="4" s="1"/>
  <c r="G153" i="4"/>
  <c r="H153" i="4" s="1"/>
  <c r="G158" i="4"/>
  <c r="H158" i="4" s="1"/>
  <c r="G163" i="4"/>
  <c r="H163" i="4" s="1"/>
  <c r="G169" i="4"/>
  <c r="H169" i="4" s="1"/>
  <c r="M169" i="4" s="1"/>
  <c r="G174" i="4"/>
  <c r="H174" i="4" s="1"/>
  <c r="G179" i="4"/>
  <c r="H179" i="4" s="1"/>
  <c r="G185" i="4"/>
  <c r="H185" i="4" s="1"/>
  <c r="G190" i="4"/>
  <c r="H190" i="4" s="1"/>
  <c r="M190" i="4" s="1"/>
  <c r="G6" i="4"/>
  <c r="H6" i="4" s="1"/>
  <c r="G11" i="4"/>
  <c r="H11" i="4" s="1"/>
  <c r="G17" i="4"/>
  <c r="H17" i="4" s="1"/>
  <c r="G22" i="4"/>
  <c r="H22" i="4" s="1"/>
  <c r="M22" i="4" s="1"/>
  <c r="G27" i="4"/>
  <c r="H27" i="4" s="1"/>
  <c r="G33" i="4"/>
  <c r="H33" i="4" s="1"/>
  <c r="G38" i="4"/>
  <c r="H38" i="4" s="1"/>
  <c r="G43" i="4"/>
  <c r="H43" i="4" s="1"/>
  <c r="G49" i="4"/>
  <c r="H49" i="4" s="1"/>
  <c r="G54" i="4"/>
  <c r="H54" i="4" s="1"/>
  <c r="G59" i="4"/>
  <c r="H59" i="4" s="1"/>
  <c r="G65" i="4"/>
  <c r="H65" i="4" s="1"/>
  <c r="M65" i="4" s="1"/>
  <c r="G70" i="4"/>
  <c r="H70" i="4" s="1"/>
  <c r="G75" i="4"/>
  <c r="H75" i="4" s="1"/>
  <c r="G81" i="4"/>
  <c r="H81" i="4" s="1"/>
  <c r="G86" i="4"/>
  <c r="H86" i="4" s="1"/>
  <c r="M86" i="4" s="1"/>
  <c r="G91" i="4"/>
  <c r="H91" i="4" s="1"/>
  <c r="G97" i="4"/>
  <c r="H97" i="4" s="1"/>
  <c r="G102" i="4"/>
  <c r="H102" i="4" s="1"/>
  <c r="G107" i="4"/>
  <c r="H107" i="4" s="1"/>
  <c r="G113" i="4"/>
  <c r="H113" i="4" s="1"/>
  <c r="G118" i="4"/>
  <c r="H118" i="4" s="1"/>
  <c r="G123" i="4"/>
  <c r="H123" i="4" s="1"/>
  <c r="G129" i="4"/>
  <c r="H129" i="4" s="1"/>
  <c r="M129" i="4" s="1"/>
  <c r="G134" i="4"/>
  <c r="H134" i="4" s="1"/>
  <c r="G139" i="4"/>
  <c r="H139" i="4" s="1"/>
  <c r="G145" i="4"/>
  <c r="H145" i="4" s="1"/>
  <c r="G150" i="4"/>
  <c r="H150" i="4" s="1"/>
  <c r="M150" i="4" s="1"/>
  <c r="G155" i="4"/>
  <c r="H155" i="4" s="1"/>
  <c r="G161" i="4"/>
  <c r="H161" i="4" s="1"/>
  <c r="G166" i="4"/>
  <c r="H166" i="4" s="1"/>
  <c r="G171" i="4"/>
  <c r="H171" i="4" s="1"/>
  <c r="G177" i="4"/>
  <c r="H177" i="4" s="1"/>
  <c r="G182" i="4"/>
  <c r="H182" i="4" s="1"/>
  <c r="G187" i="4"/>
  <c r="H187" i="4" s="1"/>
  <c r="G193" i="4"/>
  <c r="H193" i="4" s="1"/>
  <c r="M193" i="4" s="1"/>
  <c r="G198" i="4"/>
  <c r="H198" i="4" s="1"/>
  <c r="G203" i="4"/>
  <c r="H203" i="4" s="1"/>
  <c r="G209" i="4"/>
  <c r="H209" i="4" s="1"/>
  <c r="G214" i="4"/>
  <c r="H214" i="4" s="1"/>
  <c r="M214" i="4" s="1"/>
  <c r="G219" i="4"/>
  <c r="H219" i="4" s="1"/>
  <c r="G225" i="4"/>
  <c r="H225" i="4" s="1"/>
  <c r="G230" i="4"/>
  <c r="H230" i="4" s="1"/>
  <c r="G235" i="4"/>
  <c r="H235" i="4" s="1"/>
  <c r="G241" i="4"/>
  <c r="H241" i="4" s="1"/>
  <c r="G246" i="4"/>
  <c r="H246" i="4" s="1"/>
  <c r="G251" i="4"/>
  <c r="H251" i="4" s="1"/>
  <c r="G257" i="4"/>
  <c r="H257" i="4" s="1"/>
  <c r="M257" i="4" s="1"/>
  <c r="G262" i="4"/>
  <c r="H262" i="4" s="1"/>
  <c r="G267" i="4"/>
  <c r="H267" i="4" s="1"/>
  <c r="G273" i="4"/>
  <c r="H273" i="4" s="1"/>
  <c r="G278" i="4"/>
  <c r="H278" i="4" s="1"/>
  <c r="M278" i="4" s="1"/>
  <c r="G283" i="4"/>
  <c r="H283" i="4" s="1"/>
  <c r="G289" i="4"/>
  <c r="H289" i="4" s="1"/>
  <c r="G294" i="4"/>
  <c r="H294" i="4" s="1"/>
  <c r="G299" i="4"/>
  <c r="H299" i="4" s="1"/>
  <c r="M299" i="4" s="1"/>
  <c r="G305" i="4"/>
  <c r="H305" i="4" s="1"/>
  <c r="G310" i="4"/>
  <c r="H310" i="4" s="1"/>
  <c r="G315" i="4"/>
  <c r="H315" i="4" s="1"/>
  <c r="G321" i="4"/>
  <c r="H321" i="4" s="1"/>
  <c r="M321" i="4" s="1"/>
  <c r="G9" i="3"/>
  <c r="H9" i="3" s="1"/>
  <c r="G28" i="3"/>
  <c r="H28" i="3" s="1"/>
  <c r="G36" i="3"/>
  <c r="H36" i="3" s="1"/>
  <c r="G18" i="4"/>
  <c r="H18" i="4" s="1"/>
  <c r="G39" i="4"/>
  <c r="H39" i="4" s="1"/>
  <c r="G50" i="4"/>
  <c r="H50" i="4" s="1"/>
  <c r="G66" i="4"/>
  <c r="H66" i="4" s="1"/>
  <c r="G77" i="4"/>
  <c r="H77" i="4" s="1"/>
  <c r="M77" i="4" s="1"/>
  <c r="G87" i="4"/>
  <c r="H87" i="4" s="1"/>
  <c r="G98" i="4"/>
  <c r="H98" i="4" s="1"/>
  <c r="G114" i="4"/>
  <c r="H114" i="4" s="1"/>
  <c r="G125" i="4"/>
  <c r="H125" i="4" s="1"/>
  <c r="G135" i="4"/>
  <c r="H135" i="4" s="1"/>
  <c r="G151" i="4"/>
  <c r="H151" i="4" s="1"/>
  <c r="G162" i="4"/>
  <c r="H162" i="4" s="1"/>
  <c r="G178" i="4"/>
  <c r="H178" i="4" s="1"/>
  <c r="G189" i="4"/>
  <c r="H189" i="4" s="1"/>
  <c r="G199" i="4"/>
  <c r="H199" i="4" s="1"/>
  <c r="G215" i="4"/>
  <c r="H215" i="4" s="1"/>
  <c r="G226" i="4"/>
  <c r="H226" i="4" s="1"/>
  <c r="G237" i="4"/>
  <c r="H237" i="4" s="1"/>
  <c r="G253" i="4"/>
  <c r="H253" i="4" s="1"/>
  <c r="G263" i="4"/>
  <c r="H263" i="4" s="1"/>
  <c r="G274" i="4"/>
  <c r="H274" i="4" s="1"/>
  <c r="G290" i="4"/>
  <c r="H290" i="4" s="1"/>
  <c r="G301" i="4"/>
  <c r="H301" i="4" s="1"/>
  <c r="G311" i="4"/>
  <c r="H311" i="4" s="1"/>
  <c r="G5" i="3"/>
  <c r="H5" i="3" s="1"/>
  <c r="G21" i="3"/>
  <c r="H21" i="3" s="1"/>
  <c r="G33" i="3"/>
  <c r="H33" i="3" s="1"/>
  <c r="G41" i="3"/>
  <c r="H41" i="3" s="1"/>
  <c r="G41" i="4"/>
  <c r="H41" i="4" s="1"/>
  <c r="G57" i="4"/>
  <c r="H57" i="4" s="1"/>
  <c r="G73" i="4"/>
  <c r="H73" i="4" s="1"/>
  <c r="G83" i="4"/>
  <c r="H83" i="4" s="1"/>
  <c r="M83" i="4" s="1"/>
  <c r="G94" i="4"/>
  <c r="H94" i="4" s="1"/>
  <c r="M94" i="4" s="1"/>
  <c r="G105" i="4"/>
  <c r="H105" i="4" s="1"/>
  <c r="G121" i="4"/>
  <c r="H121" i="4" s="1"/>
  <c r="G131" i="4"/>
  <c r="H131" i="4" s="1"/>
  <c r="M131" i="4" s="1"/>
  <c r="G142" i="4"/>
  <c r="H142" i="4" s="1"/>
  <c r="M142" i="4" s="1"/>
  <c r="G206" i="4"/>
  <c r="H206" i="4" s="1"/>
  <c r="G227" i="4"/>
  <c r="H227" i="4" s="1"/>
  <c r="G249" i="4"/>
  <c r="H249" i="4" s="1"/>
  <c r="G270" i="4"/>
  <c r="H270" i="4" s="1"/>
  <c r="M270" i="4" s="1"/>
  <c r="G291" i="4"/>
  <c r="H291" i="4" s="1"/>
  <c r="G313" i="4"/>
  <c r="H313" i="4" s="1"/>
  <c r="G7" i="3"/>
  <c r="H7" i="3" s="1"/>
  <c r="G26" i="3"/>
  <c r="H26" i="3" s="1"/>
  <c r="G42" i="3"/>
  <c r="H42" i="3" s="1"/>
  <c r="G259" i="4"/>
  <c r="H259" i="4" s="1"/>
  <c r="G302" i="4"/>
  <c r="H302" i="4" s="1"/>
  <c r="M302" i="4" s="1"/>
  <c r="G34" i="3"/>
  <c r="H34" i="3" s="1"/>
  <c r="G201" i="4"/>
  <c r="H201" i="4" s="1"/>
  <c r="G222" i="4"/>
  <c r="H222" i="4" s="1"/>
  <c r="G265" i="4"/>
  <c r="H265" i="4" s="1"/>
  <c r="M265" i="4" s="1"/>
  <c r="G307" i="4"/>
  <c r="H307" i="4" s="1"/>
  <c r="M307" i="4" s="1"/>
  <c r="G38" i="3"/>
  <c r="H38" i="3" s="1"/>
  <c r="G211" i="4"/>
  <c r="H211" i="4" s="1"/>
  <c r="G233" i="4"/>
  <c r="H233" i="4" s="1"/>
  <c r="M233" i="4" s="1"/>
  <c r="G254" i="4"/>
  <c r="H254" i="4" s="1"/>
  <c r="M254" i="4" s="1"/>
  <c r="G275" i="4"/>
  <c r="H275" i="4" s="1"/>
  <c r="G297" i="4"/>
  <c r="H297" i="4" s="1"/>
  <c r="G318" i="4"/>
  <c r="H318" i="4" s="1"/>
  <c r="M318" i="4" s="1"/>
  <c r="G12" i="3"/>
  <c r="H12" i="3" s="1"/>
  <c r="G30" i="3"/>
  <c r="H30" i="3" s="1"/>
  <c r="B2" i="1"/>
  <c r="G195" i="4"/>
  <c r="H195" i="4" s="1"/>
  <c r="M195" i="4" s="1"/>
  <c r="G217" i="4"/>
  <c r="H217" i="4" s="1"/>
  <c r="G238" i="4"/>
  <c r="H238" i="4" s="1"/>
  <c r="G281" i="4"/>
  <c r="H281" i="4" s="1"/>
  <c r="G17" i="3"/>
  <c r="H17" i="3" s="1"/>
  <c r="G243" i="4"/>
  <c r="H243" i="4" s="1"/>
  <c r="M243" i="4" s="1"/>
  <c r="G286" i="4"/>
  <c r="H286" i="4" s="1"/>
  <c r="G22" i="3"/>
  <c r="H22" i="3" s="1"/>
  <c r="H42" i="1"/>
  <c r="H38" i="1"/>
  <c r="H34" i="1"/>
  <c r="H30" i="1"/>
  <c r="H26" i="1"/>
  <c r="H22" i="1"/>
  <c r="H18" i="1"/>
  <c r="H14" i="1"/>
  <c r="H10" i="1"/>
  <c r="H6" i="1"/>
  <c r="D2" i="3"/>
  <c r="E2" i="3" s="1"/>
  <c r="D6" i="3"/>
  <c r="E6" i="3" s="1"/>
  <c r="D10" i="3"/>
  <c r="E10" i="3" s="1"/>
  <c r="D14" i="3"/>
  <c r="E14" i="3" s="1"/>
  <c r="N14" i="3" s="1"/>
  <c r="D18" i="3"/>
  <c r="E18" i="3" s="1"/>
  <c r="D22" i="3"/>
  <c r="E22" i="3" s="1"/>
  <c r="D26" i="3"/>
  <c r="E26" i="3" s="1"/>
  <c r="D30" i="3"/>
  <c r="E30" i="3" s="1"/>
  <c r="D34" i="3"/>
  <c r="E34" i="3" s="1"/>
  <c r="D38" i="3"/>
  <c r="E38" i="3" s="1"/>
  <c r="D42" i="3"/>
  <c r="E42" i="3" s="1"/>
  <c r="N42" i="3" s="1"/>
  <c r="B2" i="2"/>
  <c r="D9" i="3"/>
  <c r="E9" i="3" s="1"/>
  <c r="N9" i="3" s="1"/>
  <c r="D17" i="3"/>
  <c r="E17" i="3" s="1"/>
  <c r="D25" i="3"/>
  <c r="E25" i="3" s="1"/>
  <c r="D37" i="3"/>
  <c r="E37" i="3" s="1"/>
  <c r="N37" i="3" s="1"/>
  <c r="D45" i="3"/>
  <c r="E45" i="3" s="1"/>
  <c r="N45" i="3" s="1"/>
  <c r="D3" i="3"/>
  <c r="E3" i="3" s="1"/>
  <c r="D7" i="3"/>
  <c r="E7" i="3" s="1"/>
  <c r="D11" i="3"/>
  <c r="E11" i="3" s="1"/>
  <c r="N11" i="3" s="1"/>
  <c r="D15" i="3"/>
  <c r="E15" i="3" s="1"/>
  <c r="D19" i="3"/>
  <c r="E19" i="3" s="1"/>
  <c r="D23" i="3"/>
  <c r="E23" i="3" s="1"/>
  <c r="D27" i="3"/>
  <c r="E27" i="3" s="1"/>
  <c r="N27" i="3" s="1"/>
  <c r="D31" i="3"/>
  <c r="E31" i="3" s="1"/>
  <c r="D35" i="3"/>
  <c r="E35" i="3" s="1"/>
  <c r="D39" i="3"/>
  <c r="E39" i="3" s="1"/>
  <c r="D43" i="3"/>
  <c r="E43" i="3" s="1"/>
  <c r="D44" i="3"/>
  <c r="E44" i="3" s="1"/>
  <c r="D5" i="3"/>
  <c r="E5" i="3" s="1"/>
  <c r="D13" i="3"/>
  <c r="E13" i="3" s="1"/>
  <c r="N13" i="3" s="1"/>
  <c r="D21" i="3"/>
  <c r="E21" i="3" s="1"/>
  <c r="N21" i="3" s="1"/>
  <c r="D33" i="3"/>
  <c r="E33" i="3" s="1"/>
  <c r="N33" i="3" s="1"/>
  <c r="D41" i="3"/>
  <c r="E41" i="3" s="1"/>
  <c r="D4" i="3"/>
  <c r="E4" i="3" s="1"/>
  <c r="N4" i="3" s="1"/>
  <c r="D8" i="3"/>
  <c r="E8" i="3" s="1"/>
  <c r="N8" i="3" s="1"/>
  <c r="D12" i="3"/>
  <c r="E12" i="3" s="1"/>
  <c r="D16" i="3"/>
  <c r="E16" i="3" s="1"/>
  <c r="N16" i="3" s="1"/>
  <c r="D20" i="3"/>
  <c r="E20" i="3" s="1"/>
  <c r="D24" i="3"/>
  <c r="E24" i="3" s="1"/>
  <c r="N24" i="3" s="1"/>
  <c r="D28" i="3"/>
  <c r="E28" i="3" s="1"/>
  <c r="D32" i="3"/>
  <c r="E32" i="3" s="1"/>
  <c r="N32" i="3" s="1"/>
  <c r="D36" i="3"/>
  <c r="E36" i="3" s="1"/>
  <c r="D40" i="3"/>
  <c r="E40" i="3" s="1"/>
  <c r="N40" i="3" s="1"/>
  <c r="D29" i="3"/>
  <c r="E29" i="3" s="1"/>
  <c r="N29" i="3" s="1"/>
  <c r="M25" i="3"/>
  <c r="M9" i="3"/>
  <c r="F3" i="2"/>
  <c r="F11" i="2"/>
  <c r="M33" i="3"/>
  <c r="M45" i="3"/>
  <c r="M13" i="3"/>
  <c r="M32" i="3"/>
  <c r="M16" i="3"/>
  <c r="B2" i="3"/>
  <c r="D2" i="4"/>
  <c r="E2" i="4" s="1"/>
  <c r="D6" i="4"/>
  <c r="E6" i="4" s="1"/>
  <c r="D10" i="4"/>
  <c r="E10" i="4" s="1"/>
  <c r="D14" i="4"/>
  <c r="E14" i="4" s="1"/>
  <c r="D18" i="4"/>
  <c r="E18" i="4" s="1"/>
  <c r="D22" i="4"/>
  <c r="E22" i="4" s="1"/>
  <c r="D26" i="4"/>
  <c r="E26" i="4" s="1"/>
  <c r="D30" i="4"/>
  <c r="E30" i="4" s="1"/>
  <c r="D34" i="4"/>
  <c r="E34" i="4" s="1"/>
  <c r="D38" i="4"/>
  <c r="E38" i="4" s="1"/>
  <c r="D42" i="4"/>
  <c r="E42" i="4" s="1"/>
  <c r="D46" i="4"/>
  <c r="E46" i="4" s="1"/>
  <c r="D50" i="4"/>
  <c r="E50" i="4" s="1"/>
  <c r="D54" i="4"/>
  <c r="D58" i="4"/>
  <c r="E58" i="4" s="1"/>
  <c r="D62" i="4"/>
  <c r="E62" i="4" s="1"/>
  <c r="D66" i="4"/>
  <c r="E66" i="4" s="1"/>
  <c r="D70" i="4"/>
  <c r="E70" i="4" s="1"/>
  <c r="D74" i="4"/>
  <c r="E74" i="4" s="1"/>
  <c r="D78" i="4"/>
  <c r="E78" i="4" s="1"/>
  <c r="D82" i="4"/>
  <c r="E82" i="4" s="1"/>
  <c r="D86" i="4"/>
  <c r="E86" i="4" s="1"/>
  <c r="D90" i="4"/>
  <c r="E90" i="4" s="1"/>
  <c r="D94" i="4"/>
  <c r="E94" i="4" s="1"/>
  <c r="D98" i="4"/>
  <c r="E98" i="4" s="1"/>
  <c r="D102" i="4"/>
  <c r="E102" i="4" s="1"/>
  <c r="D106" i="4"/>
  <c r="E106" i="4" s="1"/>
  <c r="D110" i="4"/>
  <c r="E110" i="4" s="1"/>
  <c r="D114" i="4"/>
  <c r="E114" i="4" s="1"/>
  <c r="D118" i="4"/>
  <c r="E118" i="4" s="1"/>
  <c r="D122" i="4"/>
  <c r="E122" i="4" s="1"/>
  <c r="D126" i="4"/>
  <c r="E126" i="4" s="1"/>
  <c r="D130" i="4"/>
  <c r="E130" i="4" s="1"/>
  <c r="D134" i="4"/>
  <c r="E134" i="4" s="1"/>
  <c r="D138" i="4"/>
  <c r="E138" i="4" s="1"/>
  <c r="D142" i="4"/>
  <c r="E142" i="4" s="1"/>
  <c r="D146" i="4"/>
  <c r="E146" i="4" s="1"/>
  <c r="D150" i="4"/>
  <c r="E150" i="4" s="1"/>
  <c r="D154" i="4"/>
  <c r="E154" i="4" s="1"/>
  <c r="D158" i="4"/>
  <c r="E158" i="4" s="1"/>
  <c r="D162" i="4"/>
  <c r="E162" i="4" s="1"/>
  <c r="D166" i="4"/>
  <c r="D170" i="4"/>
  <c r="E170" i="4" s="1"/>
  <c r="D174" i="4"/>
  <c r="E174" i="4" s="1"/>
  <c r="D178" i="4"/>
  <c r="E178" i="4" s="1"/>
  <c r="D182" i="4"/>
  <c r="D186" i="4"/>
  <c r="E186" i="4" s="1"/>
  <c r="D190" i="4"/>
  <c r="E190" i="4" s="1"/>
  <c r="D194" i="4"/>
  <c r="E194" i="4" s="1"/>
  <c r="D198" i="4"/>
  <c r="E198" i="4" s="1"/>
  <c r="D202" i="4"/>
  <c r="E202" i="4" s="1"/>
  <c r="D206" i="4"/>
  <c r="E206" i="4" s="1"/>
  <c r="D210" i="4"/>
  <c r="E210" i="4" s="1"/>
  <c r="D214" i="4"/>
  <c r="E214" i="4" s="1"/>
  <c r="D218" i="4"/>
  <c r="E218" i="4" s="1"/>
  <c r="D222" i="4"/>
  <c r="E222" i="4" s="1"/>
  <c r="D226" i="4"/>
  <c r="E226" i="4" s="1"/>
  <c r="D230" i="4"/>
  <c r="D234" i="4"/>
  <c r="E234" i="4" s="1"/>
  <c r="D238" i="4"/>
  <c r="E238" i="4" s="1"/>
  <c r="D242" i="4"/>
  <c r="E242" i="4" s="1"/>
  <c r="D246" i="4"/>
  <c r="E246" i="4" s="1"/>
  <c r="D250" i="4"/>
  <c r="E250" i="4" s="1"/>
  <c r="D254" i="4"/>
  <c r="E254" i="4" s="1"/>
  <c r="D258" i="4"/>
  <c r="E258" i="4" s="1"/>
  <c r="D262" i="4"/>
  <c r="E262" i="4" s="1"/>
  <c r="D266" i="4"/>
  <c r="E266" i="4" s="1"/>
  <c r="D270" i="4"/>
  <c r="E270" i="4" s="1"/>
  <c r="D274" i="4"/>
  <c r="E274" i="4" s="1"/>
  <c r="D278" i="4"/>
  <c r="E278" i="4" s="1"/>
  <c r="D282" i="4"/>
  <c r="E282" i="4" s="1"/>
  <c r="D286" i="4"/>
  <c r="E286" i="4" s="1"/>
  <c r="D290" i="4"/>
  <c r="E290" i="4" s="1"/>
  <c r="D294" i="4"/>
  <c r="E294" i="4" s="1"/>
  <c r="D3" i="4"/>
  <c r="E3" i="4" s="1"/>
  <c r="D7" i="4"/>
  <c r="E7" i="4" s="1"/>
  <c r="D11" i="4"/>
  <c r="E11" i="4" s="1"/>
  <c r="D15" i="4"/>
  <c r="E15" i="4" s="1"/>
  <c r="D19" i="4"/>
  <c r="E19" i="4" s="1"/>
  <c r="D23" i="4"/>
  <c r="E23" i="4" s="1"/>
  <c r="D27" i="4"/>
  <c r="E27" i="4" s="1"/>
  <c r="D31" i="4"/>
  <c r="E31" i="4" s="1"/>
  <c r="D35" i="4"/>
  <c r="E35" i="4" s="1"/>
  <c r="D39" i="4"/>
  <c r="E39" i="4" s="1"/>
  <c r="D43" i="4"/>
  <c r="E43" i="4" s="1"/>
  <c r="D47" i="4"/>
  <c r="E47" i="4" s="1"/>
  <c r="D51" i="4"/>
  <c r="E51" i="4" s="1"/>
  <c r="D55" i="4"/>
  <c r="E55" i="4" s="1"/>
  <c r="D59" i="4"/>
  <c r="E59" i="4" s="1"/>
  <c r="D63" i="4"/>
  <c r="E63" i="4" s="1"/>
  <c r="D67" i="4"/>
  <c r="E67" i="4" s="1"/>
  <c r="D71" i="4"/>
  <c r="E71" i="4" s="1"/>
  <c r="D75" i="4"/>
  <c r="E75" i="4" s="1"/>
  <c r="D79" i="4"/>
  <c r="E79" i="4" s="1"/>
  <c r="D83" i="4"/>
  <c r="E83" i="4" s="1"/>
  <c r="D87" i="4"/>
  <c r="E87" i="4" s="1"/>
  <c r="D91" i="4"/>
  <c r="E91" i="4" s="1"/>
  <c r="D95" i="4"/>
  <c r="E95" i="4" s="1"/>
  <c r="D99" i="4"/>
  <c r="E99" i="4" s="1"/>
  <c r="D103" i="4"/>
  <c r="E103" i="4" s="1"/>
  <c r="D107" i="4"/>
  <c r="E107" i="4" s="1"/>
  <c r="D111" i="4"/>
  <c r="E111" i="4" s="1"/>
  <c r="D115" i="4"/>
  <c r="E115" i="4" s="1"/>
  <c r="D119" i="4"/>
  <c r="E119" i="4" s="1"/>
  <c r="D123" i="4"/>
  <c r="E123" i="4" s="1"/>
  <c r="D127" i="4"/>
  <c r="E127" i="4" s="1"/>
  <c r="D131" i="4"/>
  <c r="E131" i="4" s="1"/>
  <c r="D135" i="4"/>
  <c r="E135" i="4" s="1"/>
  <c r="D139" i="4"/>
  <c r="E139" i="4" s="1"/>
  <c r="D143" i="4"/>
  <c r="E143" i="4" s="1"/>
  <c r="D147" i="4"/>
  <c r="E147" i="4" s="1"/>
  <c r="D151" i="4"/>
  <c r="E151" i="4" s="1"/>
  <c r="D155" i="4"/>
  <c r="E155" i="4" s="1"/>
  <c r="D159" i="4"/>
  <c r="E159" i="4" s="1"/>
  <c r="D163" i="4"/>
  <c r="E163" i="4" s="1"/>
  <c r="D167" i="4"/>
  <c r="E167" i="4" s="1"/>
  <c r="D171" i="4"/>
  <c r="E171" i="4" s="1"/>
  <c r="D175" i="4"/>
  <c r="E175" i="4" s="1"/>
  <c r="D179" i="4"/>
  <c r="E179" i="4" s="1"/>
  <c r="D183" i="4"/>
  <c r="E183" i="4" s="1"/>
  <c r="D187" i="4"/>
  <c r="E187" i="4" s="1"/>
  <c r="D191" i="4"/>
  <c r="E191" i="4" s="1"/>
  <c r="D195" i="4"/>
  <c r="E195" i="4" s="1"/>
  <c r="D199" i="4"/>
  <c r="E199" i="4" s="1"/>
  <c r="D203" i="4"/>
  <c r="E203" i="4" s="1"/>
  <c r="D207" i="4"/>
  <c r="E207" i="4" s="1"/>
  <c r="D211" i="4"/>
  <c r="E211" i="4" s="1"/>
  <c r="D215" i="4"/>
  <c r="E215" i="4" s="1"/>
  <c r="D219" i="4"/>
  <c r="E219" i="4" s="1"/>
  <c r="D223" i="4"/>
  <c r="E223" i="4" s="1"/>
  <c r="D227" i="4"/>
  <c r="E227" i="4" s="1"/>
  <c r="D231" i="4"/>
  <c r="E231" i="4" s="1"/>
  <c r="D235" i="4"/>
  <c r="E235" i="4" s="1"/>
  <c r="D239" i="4"/>
  <c r="E239" i="4" s="1"/>
  <c r="D243" i="4"/>
  <c r="E243" i="4" s="1"/>
  <c r="D247" i="4"/>
  <c r="E247" i="4" s="1"/>
  <c r="D251" i="4"/>
  <c r="E251" i="4" s="1"/>
  <c r="D255" i="4"/>
  <c r="E255" i="4" s="1"/>
  <c r="D259" i="4"/>
  <c r="E259" i="4" s="1"/>
  <c r="D263" i="4"/>
  <c r="E263" i="4" s="1"/>
  <c r="D267" i="4"/>
  <c r="E267" i="4" s="1"/>
  <c r="D271" i="4"/>
  <c r="E271" i="4" s="1"/>
  <c r="D275" i="4"/>
  <c r="E275" i="4" s="1"/>
  <c r="D279" i="4"/>
  <c r="E279" i="4" s="1"/>
  <c r="D283" i="4"/>
  <c r="E283" i="4" s="1"/>
  <c r="D287" i="4"/>
  <c r="E287" i="4" s="1"/>
  <c r="D291" i="4"/>
  <c r="E291" i="4" s="1"/>
  <c r="D4" i="4"/>
  <c r="E4" i="4" s="1"/>
  <c r="D8" i="4"/>
  <c r="E8" i="4" s="1"/>
  <c r="D12" i="4"/>
  <c r="E12" i="4" s="1"/>
  <c r="D16" i="4"/>
  <c r="E16" i="4" s="1"/>
  <c r="D20" i="4"/>
  <c r="D24" i="4"/>
  <c r="D28" i="4"/>
  <c r="D32" i="4"/>
  <c r="D36" i="4"/>
  <c r="D40" i="4"/>
  <c r="E40" i="4" s="1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E92" i="4" s="1"/>
  <c r="D96" i="4"/>
  <c r="D100" i="4"/>
  <c r="D104" i="4"/>
  <c r="E104" i="4" s="1"/>
  <c r="D108" i="4"/>
  <c r="D112" i="4"/>
  <c r="D116" i="4"/>
  <c r="D120" i="4"/>
  <c r="D124" i="4"/>
  <c r="D128" i="4"/>
  <c r="D132" i="4"/>
  <c r="D136" i="4"/>
  <c r="D140" i="4"/>
  <c r="D144" i="4"/>
  <c r="D148" i="4"/>
  <c r="D152" i="4"/>
  <c r="D156" i="4"/>
  <c r="E156" i="4" s="1"/>
  <c r="D13" i="4"/>
  <c r="D29" i="4"/>
  <c r="D45" i="4"/>
  <c r="D61" i="4"/>
  <c r="D77" i="4"/>
  <c r="E77" i="4" s="1"/>
  <c r="D93" i="4"/>
  <c r="D109" i="4"/>
  <c r="D125" i="4"/>
  <c r="D141" i="4"/>
  <c r="D157" i="4"/>
  <c r="D165" i="4"/>
  <c r="D173" i="4"/>
  <c r="D181" i="4"/>
  <c r="D189" i="4"/>
  <c r="D197" i="4"/>
  <c r="D205" i="4"/>
  <c r="D213" i="4"/>
  <c r="D221" i="4"/>
  <c r="D229" i="4"/>
  <c r="D237" i="4"/>
  <c r="D245" i="4"/>
  <c r="D253" i="4"/>
  <c r="D261" i="4"/>
  <c r="D269" i="4"/>
  <c r="E269" i="4" s="1"/>
  <c r="D277" i="4"/>
  <c r="D285" i="4"/>
  <c r="D293" i="4"/>
  <c r="D298" i="4"/>
  <c r="E298" i="4" s="1"/>
  <c r="D302" i="4"/>
  <c r="E302" i="4" s="1"/>
  <c r="D306" i="4"/>
  <c r="E306" i="4" s="1"/>
  <c r="D310" i="4"/>
  <c r="E310" i="4" s="1"/>
  <c r="D314" i="4"/>
  <c r="E314" i="4" s="1"/>
  <c r="D318" i="4"/>
  <c r="E318" i="4" s="1"/>
  <c r="D153" i="4"/>
  <c r="E153" i="4" s="1"/>
  <c r="D220" i="4"/>
  <c r="E220" i="4" s="1"/>
  <c r="D236" i="4"/>
  <c r="E236" i="4" s="1"/>
  <c r="D252" i="4"/>
  <c r="D276" i="4"/>
  <c r="D292" i="4"/>
  <c r="D301" i="4"/>
  <c r="D309" i="4"/>
  <c r="D321" i="4"/>
  <c r="E321" i="4" s="1"/>
  <c r="D17" i="4"/>
  <c r="D33" i="4"/>
  <c r="D49" i="4"/>
  <c r="D65" i="4"/>
  <c r="E65" i="4" s="1"/>
  <c r="D81" i="4"/>
  <c r="D97" i="4"/>
  <c r="D113" i="4"/>
  <c r="D129" i="4"/>
  <c r="E129" i="4" s="1"/>
  <c r="D145" i="4"/>
  <c r="E145" i="4" s="1"/>
  <c r="D160" i="4"/>
  <c r="D168" i="4"/>
  <c r="E168" i="4" s="1"/>
  <c r="D176" i="4"/>
  <c r="D184" i="4"/>
  <c r="D192" i="4"/>
  <c r="D200" i="4"/>
  <c r="D208" i="4"/>
  <c r="D216" i="4"/>
  <c r="D224" i="4"/>
  <c r="D232" i="4"/>
  <c r="E232" i="4" s="1"/>
  <c r="D240" i="4"/>
  <c r="D248" i="4"/>
  <c r="D256" i="4"/>
  <c r="D264" i="4"/>
  <c r="D272" i="4"/>
  <c r="D280" i="4"/>
  <c r="D288" i="4"/>
  <c r="D295" i="4"/>
  <c r="D299" i="4"/>
  <c r="E299" i="4" s="1"/>
  <c r="D303" i="4"/>
  <c r="D307" i="4"/>
  <c r="E307" i="4" s="1"/>
  <c r="D311" i="4"/>
  <c r="D315" i="4"/>
  <c r="E315" i="4" s="1"/>
  <c r="D319" i="4"/>
  <c r="D172" i="4"/>
  <c r="D313" i="4"/>
  <c r="D5" i="4"/>
  <c r="E5" i="4" s="1"/>
  <c r="D21" i="4"/>
  <c r="D37" i="4"/>
  <c r="D53" i="4"/>
  <c r="D69" i="4"/>
  <c r="D85" i="4"/>
  <c r="D101" i="4"/>
  <c r="D117" i="4"/>
  <c r="D133" i="4"/>
  <c r="D149" i="4"/>
  <c r="D161" i="4"/>
  <c r="E161" i="4" s="1"/>
  <c r="D169" i="4"/>
  <c r="E169" i="4" s="1"/>
  <c r="D177" i="4"/>
  <c r="E177" i="4" s="1"/>
  <c r="D185" i="4"/>
  <c r="D193" i="4"/>
  <c r="E193" i="4" s="1"/>
  <c r="D201" i="4"/>
  <c r="D209" i="4"/>
  <c r="D217" i="4"/>
  <c r="D225" i="4"/>
  <c r="D233" i="4"/>
  <c r="E233" i="4" s="1"/>
  <c r="D241" i="4"/>
  <c r="E241" i="4" s="1"/>
  <c r="D249" i="4"/>
  <c r="E249" i="4" s="1"/>
  <c r="D257" i="4"/>
  <c r="E257" i="4" s="1"/>
  <c r="D265" i="4"/>
  <c r="E265" i="4" s="1"/>
  <c r="D273" i="4"/>
  <c r="D281" i="4"/>
  <c r="E281" i="4" s="1"/>
  <c r="D289" i="4"/>
  <c r="D296" i="4"/>
  <c r="E296" i="4" s="1"/>
  <c r="D300" i="4"/>
  <c r="D304" i="4"/>
  <c r="D308" i="4"/>
  <c r="D312" i="4"/>
  <c r="D316" i="4"/>
  <c r="E316" i="4" s="1"/>
  <c r="D320" i="4"/>
  <c r="D9" i="4"/>
  <c r="E9" i="4" s="1"/>
  <c r="D25" i="4"/>
  <c r="D41" i="4"/>
  <c r="D57" i="4"/>
  <c r="D73" i="4"/>
  <c r="D89" i="4"/>
  <c r="D105" i="4"/>
  <c r="D121" i="4"/>
  <c r="D137" i="4"/>
  <c r="D164" i="4"/>
  <c r="D180" i="4"/>
  <c r="D188" i="4"/>
  <c r="D196" i="4"/>
  <c r="D204" i="4"/>
  <c r="D212" i="4"/>
  <c r="D228" i="4"/>
  <c r="D244" i="4"/>
  <c r="D260" i="4"/>
  <c r="D268" i="4"/>
  <c r="D284" i="4"/>
  <c r="D297" i="4"/>
  <c r="E297" i="4" s="1"/>
  <c r="D305" i="4"/>
  <c r="D317" i="4"/>
  <c r="J2" i="3"/>
  <c r="B3" i="3"/>
  <c r="C3" i="3" s="1"/>
  <c r="J3" i="3"/>
  <c r="M35" i="3"/>
  <c r="M27" i="3"/>
  <c r="M23" i="3"/>
  <c r="L266" i="4"/>
  <c r="B3" i="4"/>
  <c r="C3" i="4" s="1"/>
  <c r="B2" i="4"/>
  <c r="C2" i="4" s="1"/>
  <c r="L161" i="4"/>
  <c r="L281" i="4"/>
  <c r="L297" i="4"/>
  <c r="J31" i="4"/>
  <c r="J258" i="4"/>
  <c r="K258" i="4"/>
  <c r="J66" i="4"/>
  <c r="K66" i="4"/>
  <c r="J242" i="4"/>
  <c r="K242" i="4"/>
  <c r="J114" i="4"/>
  <c r="K114" i="4"/>
  <c r="J294" i="4"/>
  <c r="K294" i="4"/>
  <c r="J255" i="4"/>
  <c r="J178" i="4"/>
  <c r="K178" i="4"/>
  <c r="J8" i="4"/>
  <c r="K8" i="4"/>
  <c r="J194" i="4"/>
  <c r="K194" i="4"/>
  <c r="J287" i="4"/>
  <c r="J63" i="4"/>
  <c r="J291" i="4"/>
  <c r="J35" i="4"/>
  <c r="J223" i="4"/>
  <c r="L11" i="3"/>
  <c r="K19" i="3"/>
  <c r="K7" i="3"/>
  <c r="L43" i="3"/>
  <c r="K31" i="3"/>
  <c r="K17" i="3"/>
  <c r="K5" i="3"/>
  <c r="L15" i="3"/>
  <c r="M15" i="3" s="1"/>
  <c r="K39" i="3"/>
  <c r="L28" i="3"/>
  <c r="M28" i="3" s="1"/>
  <c r="K38" i="3"/>
  <c r="K30" i="3"/>
  <c r="K22" i="3"/>
  <c r="K14" i="3"/>
  <c r="K6" i="3"/>
  <c r="L36" i="3"/>
  <c r="L4" i="3"/>
  <c r="M4" i="3" s="1"/>
  <c r="K44" i="3"/>
  <c r="K20" i="3"/>
  <c r="K12" i="3"/>
  <c r="K42" i="3"/>
  <c r="K34" i="3"/>
  <c r="K26" i="3"/>
  <c r="K18" i="3"/>
  <c r="K10" i="3"/>
  <c r="J191" i="4"/>
  <c r="J163" i="4"/>
  <c r="J95" i="4"/>
  <c r="J67" i="4"/>
  <c r="J159" i="4"/>
  <c r="J131" i="4"/>
  <c r="J127" i="4"/>
  <c r="J99" i="4"/>
  <c r="J47" i="4"/>
  <c r="J175" i="4"/>
  <c r="J19" i="4"/>
  <c r="J147" i="4"/>
  <c r="J275" i="4"/>
  <c r="J15" i="4"/>
  <c r="J143" i="4"/>
  <c r="J271" i="4"/>
  <c r="J115" i="4"/>
  <c r="J243" i="4"/>
  <c r="J111" i="4"/>
  <c r="J239" i="4"/>
  <c r="J83" i="4"/>
  <c r="J211" i="4"/>
  <c r="J79" i="4"/>
  <c r="J207" i="4"/>
  <c r="J51" i="4"/>
  <c r="J179" i="4"/>
  <c r="J39" i="4"/>
  <c r="J71" i="4"/>
  <c r="J103" i="4"/>
  <c r="J135" i="4"/>
  <c r="J167" i="4"/>
  <c r="J199" i="4"/>
  <c r="J231" i="4"/>
  <c r="J263" i="4"/>
  <c r="J16" i="4"/>
  <c r="J43" i="4"/>
  <c r="J75" i="4"/>
  <c r="J107" i="4"/>
  <c r="J139" i="4"/>
  <c r="J171" i="4"/>
  <c r="J203" i="4"/>
  <c r="J235" i="4"/>
  <c r="J267" i="4"/>
  <c r="K6" i="4"/>
  <c r="J130" i="4"/>
  <c r="J23" i="4"/>
  <c r="J55" i="4"/>
  <c r="J87" i="4"/>
  <c r="J119" i="4"/>
  <c r="J151" i="4"/>
  <c r="J183" i="4"/>
  <c r="J215" i="4"/>
  <c r="J247" i="4"/>
  <c r="J279" i="4"/>
  <c r="J27" i="4"/>
  <c r="J59" i="4"/>
  <c r="J91" i="4"/>
  <c r="J123" i="4"/>
  <c r="J155" i="4"/>
  <c r="J187" i="4"/>
  <c r="J219" i="4"/>
  <c r="J251" i="4"/>
  <c r="J283" i="4"/>
  <c r="K2" i="4"/>
  <c r="J14" i="4"/>
  <c r="J3" i="4"/>
  <c r="J7" i="4"/>
  <c r="J9" i="4"/>
  <c r="J11" i="4"/>
  <c r="J5" i="4"/>
  <c r="F2" i="5"/>
  <c r="F8" i="7"/>
  <c r="M181" i="4" l="1"/>
  <c r="M316" i="4"/>
  <c r="M284" i="4"/>
  <c r="M220" i="4"/>
  <c r="M204" i="4"/>
  <c r="M124" i="4"/>
  <c r="M44" i="4"/>
  <c r="M235" i="4"/>
  <c r="M171" i="4"/>
  <c r="M107" i="4"/>
  <c r="M43" i="4"/>
  <c r="M210" i="4"/>
  <c r="M141" i="4"/>
  <c r="L2" i="3"/>
  <c r="C2" i="3"/>
  <c r="N10" i="3"/>
  <c r="M249" i="4"/>
  <c r="L11" i="4"/>
  <c r="L145" i="4"/>
  <c r="L307" i="4"/>
  <c r="L146" i="4"/>
  <c r="N5" i="3"/>
  <c r="N43" i="3"/>
  <c r="N30" i="3"/>
  <c r="M41" i="4"/>
  <c r="M274" i="4"/>
  <c r="M226" i="4"/>
  <c r="M178" i="4"/>
  <c r="M125" i="4"/>
  <c r="M18" i="4"/>
  <c r="M2" i="4"/>
  <c r="L226" i="4"/>
  <c r="L299" i="4"/>
  <c r="L286" i="4"/>
  <c r="N28" i="3"/>
  <c r="N12" i="3"/>
  <c r="M311" i="4"/>
  <c r="M263" i="4"/>
  <c r="M215" i="4"/>
  <c r="M162" i="4"/>
  <c r="M114" i="4"/>
  <c r="M66" i="4"/>
  <c r="M315" i="4"/>
  <c r="M294" i="4"/>
  <c r="M273" i="4"/>
  <c r="M251" i="4"/>
  <c r="M187" i="4"/>
  <c r="M145" i="4"/>
  <c r="M123" i="4"/>
  <c r="M102" i="4"/>
  <c r="M59" i="4"/>
  <c r="M38" i="4"/>
  <c r="M17" i="4"/>
  <c r="M163" i="4"/>
  <c r="M99" i="4"/>
  <c r="M62" i="4"/>
  <c r="M30" i="4"/>
  <c r="M9" i="4"/>
  <c r="M279" i="4"/>
  <c r="M242" i="4"/>
  <c r="M167" i="4"/>
  <c r="M130" i="4"/>
  <c r="M55" i="4"/>
  <c r="M23" i="4"/>
  <c r="M282" i="4"/>
  <c r="M239" i="4"/>
  <c r="M218" i="4"/>
  <c r="M175" i="4"/>
  <c r="M154" i="4"/>
  <c r="M111" i="4"/>
  <c r="M90" i="4"/>
  <c r="M47" i="4"/>
  <c r="M26" i="4"/>
  <c r="M5" i="4"/>
  <c r="M312" i="4"/>
  <c r="M296" i="4"/>
  <c r="M248" i="4"/>
  <c r="M232" i="4"/>
  <c r="M184" i="4"/>
  <c r="M168" i="4"/>
  <c r="M120" i="4"/>
  <c r="M104" i="4"/>
  <c r="M56" i="4"/>
  <c r="M40" i="4"/>
  <c r="M8" i="4"/>
  <c r="N38" i="3"/>
  <c r="M281" i="4"/>
  <c r="M297" i="4"/>
  <c r="M211" i="4"/>
  <c r="M222" i="4"/>
  <c r="M259" i="4"/>
  <c r="M227" i="4"/>
  <c r="M121" i="4"/>
  <c r="M199" i="4"/>
  <c r="M151" i="4"/>
  <c r="M98" i="4"/>
  <c r="M50" i="4"/>
  <c r="M310" i="4"/>
  <c r="M267" i="4"/>
  <c r="M246" i="4"/>
  <c r="M225" i="4"/>
  <c r="M203" i="4"/>
  <c r="M161" i="4"/>
  <c r="M139" i="4"/>
  <c r="M118" i="4"/>
  <c r="M75" i="4"/>
  <c r="M54" i="4"/>
  <c r="M11" i="4"/>
  <c r="M179" i="4"/>
  <c r="M158" i="4"/>
  <c r="M126" i="4"/>
  <c r="M51" i="4"/>
  <c r="M25" i="4"/>
  <c r="M3" i="4"/>
  <c r="M306" i="4"/>
  <c r="M269" i="4"/>
  <c r="M231" i="4"/>
  <c r="M194" i="4"/>
  <c r="M119" i="4"/>
  <c r="M82" i="4"/>
  <c r="M298" i="4"/>
  <c r="M255" i="4"/>
  <c r="M234" i="4"/>
  <c r="M213" i="4"/>
  <c r="M191" i="4"/>
  <c r="M170" i="4"/>
  <c r="M127" i="4"/>
  <c r="M106" i="4"/>
  <c r="M63" i="4"/>
  <c r="M42" i="4"/>
  <c r="M276" i="4"/>
  <c r="M148" i="4"/>
  <c r="M84" i="4"/>
  <c r="M20" i="4"/>
  <c r="M4" i="4"/>
  <c r="N44" i="3"/>
  <c r="N31" i="3"/>
  <c r="N15" i="3"/>
  <c r="N34" i="3"/>
  <c r="N18" i="3"/>
  <c r="M286" i="4"/>
  <c r="M238" i="4"/>
  <c r="M275" i="4"/>
  <c r="M291" i="4"/>
  <c r="M206" i="4"/>
  <c r="M290" i="4"/>
  <c r="M135" i="4"/>
  <c r="M87" i="4"/>
  <c r="M39" i="4"/>
  <c r="M283" i="4"/>
  <c r="M262" i="4"/>
  <c r="M241" i="4"/>
  <c r="M219" i="4"/>
  <c r="M198" i="4"/>
  <c r="M177" i="4"/>
  <c r="M155" i="4"/>
  <c r="M134" i="4"/>
  <c r="M91" i="4"/>
  <c r="M70" i="4"/>
  <c r="M27" i="4"/>
  <c r="M6" i="4"/>
  <c r="M174" i="4"/>
  <c r="M153" i="4"/>
  <c r="M115" i="4"/>
  <c r="M78" i="4"/>
  <c r="M46" i="4"/>
  <c r="M19" i="4"/>
  <c r="M258" i="4"/>
  <c r="M183" i="4"/>
  <c r="M146" i="4"/>
  <c r="M109" i="4"/>
  <c r="M71" i="4"/>
  <c r="M34" i="4"/>
  <c r="M7" i="4"/>
  <c r="M314" i="4"/>
  <c r="M271" i="4"/>
  <c r="M250" i="4"/>
  <c r="M229" i="4"/>
  <c r="M207" i="4"/>
  <c r="M186" i="4"/>
  <c r="M143" i="4"/>
  <c r="M122" i="4"/>
  <c r="M79" i="4"/>
  <c r="M58" i="4"/>
  <c r="M15" i="4"/>
  <c r="M304" i="4"/>
  <c r="M112" i="4"/>
  <c r="M48" i="4"/>
  <c r="M16" i="4"/>
  <c r="H2" i="1"/>
  <c r="C2" i="1"/>
  <c r="N25" i="3"/>
  <c r="M36" i="3"/>
  <c r="N35" i="3"/>
  <c r="N19" i="3"/>
  <c r="L249" i="4"/>
  <c r="N36" i="3"/>
  <c r="N20" i="3"/>
  <c r="N39" i="3"/>
  <c r="N23" i="3"/>
  <c r="N7" i="3"/>
  <c r="N26" i="3"/>
  <c r="M41" i="3"/>
  <c r="N41" i="3"/>
  <c r="N17" i="3"/>
  <c r="N22" i="3"/>
  <c r="N6" i="3"/>
  <c r="F2" i="2"/>
  <c r="C2" i="2"/>
  <c r="M29" i="3"/>
  <c r="M37" i="3"/>
  <c r="M40" i="3"/>
  <c r="M24" i="3"/>
  <c r="M11" i="3"/>
  <c r="M43" i="3"/>
  <c r="M8" i="3"/>
  <c r="M21" i="3"/>
  <c r="L153" i="4"/>
  <c r="L316" i="4"/>
  <c r="L154" i="4"/>
  <c r="L162" i="4"/>
  <c r="L321" i="4"/>
  <c r="L7" i="4"/>
  <c r="L5" i="4"/>
  <c r="L227" i="4"/>
  <c r="L106" i="4"/>
  <c r="L206" i="4"/>
  <c r="M18" i="3"/>
  <c r="M26" i="3"/>
  <c r="M12" i="3"/>
  <c r="M30" i="3"/>
  <c r="L177" i="4"/>
  <c r="L306" i="4"/>
  <c r="L62" i="4"/>
  <c r="M22" i="3"/>
  <c r="M39" i="3"/>
  <c r="M31" i="3"/>
  <c r="M34" i="3"/>
  <c r="M20" i="3"/>
  <c r="M6" i="3"/>
  <c r="M38" i="3"/>
  <c r="M5" i="3"/>
  <c r="M7" i="3"/>
  <c r="L9" i="4"/>
  <c r="M10" i="3"/>
  <c r="M42" i="3"/>
  <c r="M44" i="3"/>
  <c r="M14" i="3"/>
  <c r="M17" i="3"/>
  <c r="M19" i="3"/>
  <c r="L118" i="4"/>
  <c r="L315" i="4"/>
  <c r="L134" i="4"/>
  <c r="L174" i="4"/>
  <c r="L220" i="4"/>
  <c r="L214" i="4"/>
  <c r="L198" i="4"/>
  <c r="L193" i="4"/>
  <c r="L12" i="4"/>
  <c r="L70" i="4"/>
  <c r="L38" i="4"/>
  <c r="L92" i="4"/>
  <c r="L98" i="4"/>
  <c r="L94" i="4"/>
  <c r="L65" i="4"/>
  <c r="L22" i="4"/>
  <c r="L246" i="4"/>
  <c r="L86" i="4"/>
  <c r="L274" i="4"/>
  <c r="L269" i="4"/>
  <c r="E117" i="4"/>
  <c r="M117" i="4" s="1"/>
  <c r="L117" i="4"/>
  <c r="E53" i="4"/>
  <c r="M53" i="4" s="1"/>
  <c r="L53" i="4"/>
  <c r="E313" i="4"/>
  <c r="M313" i="4" s="1"/>
  <c r="L313" i="4"/>
  <c r="E311" i="4"/>
  <c r="L311" i="4"/>
  <c r="E295" i="4"/>
  <c r="M295" i="4" s="1"/>
  <c r="L295" i="4"/>
  <c r="E264" i="4"/>
  <c r="M264" i="4" s="1"/>
  <c r="L264" i="4"/>
  <c r="E113" i="4"/>
  <c r="M113" i="4" s="1"/>
  <c r="L113" i="4"/>
  <c r="E49" i="4"/>
  <c r="M49" i="4" s="1"/>
  <c r="L49" i="4"/>
  <c r="E309" i="4"/>
  <c r="M309" i="4" s="1"/>
  <c r="L309" i="4"/>
  <c r="E252" i="4"/>
  <c r="M252" i="4" s="1"/>
  <c r="L252" i="4"/>
  <c r="E13" i="4"/>
  <c r="M13" i="4" s="1"/>
  <c r="L13" i="4"/>
  <c r="E144" i="4"/>
  <c r="M144" i="4" s="1"/>
  <c r="L144" i="4"/>
  <c r="E128" i="4"/>
  <c r="M128" i="4" s="1"/>
  <c r="L128" i="4"/>
  <c r="E112" i="4"/>
  <c r="L112" i="4"/>
  <c r="E96" i="4"/>
  <c r="M96" i="4" s="1"/>
  <c r="L96" i="4"/>
  <c r="E80" i="4"/>
  <c r="M80" i="4" s="1"/>
  <c r="L80" i="4"/>
  <c r="E64" i="4"/>
  <c r="M64" i="4" s="1"/>
  <c r="L64" i="4"/>
  <c r="E48" i="4"/>
  <c r="L48" i="4"/>
  <c r="E32" i="4"/>
  <c r="M32" i="4" s="1"/>
  <c r="L32" i="4"/>
  <c r="L282" i="4"/>
  <c r="L318" i="4"/>
  <c r="L58" i="4"/>
  <c r="L296" i="4"/>
  <c r="L90" i="4"/>
  <c r="L122" i="4"/>
  <c r="L3" i="3"/>
  <c r="K3" i="3"/>
  <c r="N3" i="3" s="1"/>
  <c r="E244" i="4"/>
  <c r="M244" i="4" s="1"/>
  <c r="L244" i="4"/>
  <c r="E196" i="4"/>
  <c r="M196" i="4" s="1"/>
  <c r="L196" i="4"/>
  <c r="E137" i="4"/>
  <c r="M137" i="4" s="1"/>
  <c r="L137" i="4"/>
  <c r="E73" i="4"/>
  <c r="M73" i="4" s="1"/>
  <c r="L73" i="4"/>
  <c r="E308" i="4"/>
  <c r="M308" i="4" s="1"/>
  <c r="L308" i="4"/>
  <c r="E289" i="4"/>
  <c r="M289" i="4" s="1"/>
  <c r="L289" i="4"/>
  <c r="E225" i="4"/>
  <c r="L225" i="4"/>
  <c r="E101" i="4"/>
  <c r="M101" i="4" s="1"/>
  <c r="L101" i="4"/>
  <c r="E37" i="4"/>
  <c r="M37" i="4" s="1"/>
  <c r="L37" i="4"/>
  <c r="E172" i="4"/>
  <c r="M172" i="4" s="1"/>
  <c r="L172" i="4"/>
  <c r="E288" i="4"/>
  <c r="M288" i="4" s="1"/>
  <c r="L288" i="4"/>
  <c r="E256" i="4"/>
  <c r="M256" i="4" s="1"/>
  <c r="L256" i="4"/>
  <c r="E224" i="4"/>
  <c r="M224" i="4" s="1"/>
  <c r="L224" i="4"/>
  <c r="E192" i="4"/>
  <c r="M192" i="4" s="1"/>
  <c r="L192" i="4"/>
  <c r="E160" i="4"/>
  <c r="M160" i="4" s="1"/>
  <c r="L160" i="4"/>
  <c r="E97" i="4"/>
  <c r="M97" i="4" s="1"/>
  <c r="L97" i="4"/>
  <c r="E33" i="4"/>
  <c r="M33" i="4" s="1"/>
  <c r="L33" i="4"/>
  <c r="E301" i="4"/>
  <c r="M301" i="4" s="1"/>
  <c r="L301" i="4"/>
  <c r="E237" i="4"/>
  <c r="M237" i="4" s="1"/>
  <c r="L237" i="4"/>
  <c r="E205" i="4"/>
  <c r="M205" i="4" s="1"/>
  <c r="L205" i="4"/>
  <c r="E173" i="4"/>
  <c r="M173" i="4" s="1"/>
  <c r="L173" i="4"/>
  <c r="E125" i="4"/>
  <c r="L125" i="4"/>
  <c r="E61" i="4"/>
  <c r="M61" i="4" s="1"/>
  <c r="L61" i="4"/>
  <c r="E140" i="4"/>
  <c r="M140" i="4" s="1"/>
  <c r="L140" i="4"/>
  <c r="E124" i="4"/>
  <c r="L124" i="4"/>
  <c r="E108" i="4"/>
  <c r="M108" i="4" s="1"/>
  <c r="L108" i="4"/>
  <c r="E76" i="4"/>
  <c r="M76" i="4" s="1"/>
  <c r="L76" i="4"/>
  <c r="E60" i="4"/>
  <c r="M60" i="4" s="1"/>
  <c r="L60" i="4"/>
  <c r="E44" i="4"/>
  <c r="L44" i="4"/>
  <c r="E28" i="4"/>
  <c r="M28" i="4" s="1"/>
  <c r="L28" i="4"/>
  <c r="E230" i="4"/>
  <c r="M230" i="4" s="1"/>
  <c r="L230" i="4"/>
  <c r="E182" i="4"/>
  <c r="M182" i="4" s="1"/>
  <c r="L182" i="4"/>
  <c r="E166" i="4"/>
  <c r="M166" i="4" s="1"/>
  <c r="L166" i="4"/>
  <c r="E54" i="4"/>
  <c r="L54" i="4"/>
  <c r="L233" i="4"/>
  <c r="L257" i="4"/>
  <c r="L190" i="4"/>
  <c r="L78" i="4"/>
  <c r="L50" i="4"/>
  <c r="L238" i="4"/>
  <c r="L42" i="4"/>
  <c r="L302" i="4"/>
  <c r="L254" i="4"/>
  <c r="L142" i="4"/>
  <c r="L34" i="4"/>
  <c r="L168" i="4"/>
  <c r="L270" i="4"/>
  <c r="L26" i="4"/>
  <c r="E305" i="4"/>
  <c r="M305" i="4" s="1"/>
  <c r="L305" i="4"/>
  <c r="E260" i="4"/>
  <c r="M260" i="4" s="1"/>
  <c r="L260" i="4"/>
  <c r="E204" i="4"/>
  <c r="L204" i="4"/>
  <c r="E164" i="4"/>
  <c r="M164" i="4" s="1"/>
  <c r="L164" i="4"/>
  <c r="E89" i="4"/>
  <c r="M89" i="4" s="1"/>
  <c r="L89" i="4"/>
  <c r="E25" i="4"/>
  <c r="L25" i="4"/>
  <c r="E312" i="4"/>
  <c r="L312" i="4"/>
  <c r="E200" i="4"/>
  <c r="M200" i="4" s="1"/>
  <c r="L200" i="4"/>
  <c r="E277" i="4"/>
  <c r="M277" i="4" s="1"/>
  <c r="L277" i="4"/>
  <c r="E245" i="4"/>
  <c r="M245" i="4" s="1"/>
  <c r="L245" i="4"/>
  <c r="E213" i="4"/>
  <c r="L213" i="4"/>
  <c r="E181" i="4"/>
  <c r="L181" i="4"/>
  <c r="E141" i="4"/>
  <c r="L141" i="4"/>
  <c r="L74" i="4"/>
  <c r="L265" i="4"/>
  <c r="L195" i="4"/>
  <c r="L218" i="4"/>
  <c r="E284" i="4"/>
  <c r="L284" i="4"/>
  <c r="E228" i="4"/>
  <c r="M228" i="4" s="1"/>
  <c r="L228" i="4"/>
  <c r="E188" i="4"/>
  <c r="M188" i="4" s="1"/>
  <c r="L188" i="4"/>
  <c r="E121" i="4"/>
  <c r="L121" i="4"/>
  <c r="E57" i="4"/>
  <c r="M57" i="4" s="1"/>
  <c r="L57" i="4"/>
  <c r="E320" i="4"/>
  <c r="M320" i="4" s="1"/>
  <c r="L320" i="4"/>
  <c r="E304" i="4"/>
  <c r="L304" i="4"/>
  <c r="E217" i="4"/>
  <c r="M217" i="4" s="1"/>
  <c r="L217" i="4"/>
  <c r="E185" i="4"/>
  <c r="M185" i="4" s="1"/>
  <c r="L185" i="4"/>
  <c r="E149" i="4"/>
  <c r="M149" i="4" s="1"/>
  <c r="L149" i="4"/>
  <c r="E85" i="4"/>
  <c r="M85" i="4" s="1"/>
  <c r="L85" i="4"/>
  <c r="E21" i="4"/>
  <c r="M21" i="4" s="1"/>
  <c r="L21" i="4"/>
  <c r="E319" i="4"/>
  <c r="M319" i="4" s="1"/>
  <c r="L319" i="4"/>
  <c r="E303" i="4"/>
  <c r="M303" i="4" s="1"/>
  <c r="L303" i="4"/>
  <c r="E280" i="4"/>
  <c r="M280" i="4" s="1"/>
  <c r="L280" i="4"/>
  <c r="E248" i="4"/>
  <c r="L248" i="4"/>
  <c r="E216" i="4"/>
  <c r="M216" i="4" s="1"/>
  <c r="L216" i="4"/>
  <c r="E184" i="4"/>
  <c r="L184" i="4"/>
  <c r="E81" i="4"/>
  <c r="M81" i="4" s="1"/>
  <c r="L81" i="4"/>
  <c r="E17" i="4"/>
  <c r="L17" i="4"/>
  <c r="E292" i="4"/>
  <c r="M292" i="4" s="1"/>
  <c r="L292" i="4"/>
  <c r="E293" i="4"/>
  <c r="M293" i="4" s="1"/>
  <c r="L293" i="4"/>
  <c r="E261" i="4"/>
  <c r="M261" i="4" s="1"/>
  <c r="L261" i="4"/>
  <c r="E229" i="4"/>
  <c r="L229" i="4"/>
  <c r="E197" i="4"/>
  <c r="M197" i="4" s="1"/>
  <c r="L197" i="4"/>
  <c r="E165" i="4"/>
  <c r="M165" i="4" s="1"/>
  <c r="L165" i="4"/>
  <c r="E109" i="4"/>
  <c r="L109" i="4"/>
  <c r="E45" i="4"/>
  <c r="M45" i="4" s="1"/>
  <c r="L45" i="4"/>
  <c r="E152" i="4"/>
  <c r="M152" i="4" s="1"/>
  <c r="L152" i="4"/>
  <c r="E136" i="4"/>
  <c r="M136" i="4" s="1"/>
  <c r="L136" i="4"/>
  <c r="E120" i="4"/>
  <c r="L120" i="4"/>
  <c r="E88" i="4"/>
  <c r="M88" i="4" s="1"/>
  <c r="L88" i="4"/>
  <c r="E72" i="4"/>
  <c r="M72" i="4" s="1"/>
  <c r="L72" i="4"/>
  <c r="E56" i="4"/>
  <c r="L56" i="4"/>
  <c r="E24" i="4"/>
  <c r="M24" i="4" s="1"/>
  <c r="L24" i="4"/>
  <c r="L314" i="4"/>
  <c r="L262" i="4"/>
  <c r="L158" i="4"/>
  <c r="L46" i="4"/>
  <c r="L40" i="4"/>
  <c r="L169" i="4"/>
  <c r="L210" i="4"/>
  <c r="L234" i="4"/>
  <c r="L170" i="4"/>
  <c r="L278" i="4"/>
  <c r="L222" i="4"/>
  <c r="L110" i="4"/>
  <c r="L18" i="4"/>
  <c r="L236" i="4"/>
  <c r="L186" i="4"/>
  <c r="L129" i="4"/>
  <c r="E201" i="4"/>
  <c r="M201" i="4" s="1"/>
  <c r="L201" i="4"/>
  <c r="L259" i="4"/>
  <c r="E317" i="4"/>
  <c r="M317" i="4" s="1"/>
  <c r="L317" i="4"/>
  <c r="E268" i="4"/>
  <c r="M268" i="4" s="1"/>
  <c r="L268" i="4"/>
  <c r="E212" i="4"/>
  <c r="M212" i="4" s="1"/>
  <c r="L212" i="4"/>
  <c r="E180" i="4"/>
  <c r="M180" i="4" s="1"/>
  <c r="L180" i="4"/>
  <c r="E105" i="4"/>
  <c r="M105" i="4" s="1"/>
  <c r="L105" i="4"/>
  <c r="E41" i="4"/>
  <c r="L41" i="4"/>
  <c r="E300" i="4"/>
  <c r="M300" i="4" s="1"/>
  <c r="L300" i="4"/>
  <c r="E273" i="4"/>
  <c r="L273" i="4"/>
  <c r="E209" i="4"/>
  <c r="M209" i="4" s="1"/>
  <c r="L209" i="4"/>
  <c r="E133" i="4"/>
  <c r="M133" i="4" s="1"/>
  <c r="L133" i="4"/>
  <c r="E69" i="4"/>
  <c r="M69" i="4" s="1"/>
  <c r="L69" i="4"/>
  <c r="E272" i="4"/>
  <c r="M272" i="4" s="1"/>
  <c r="L272" i="4"/>
  <c r="E240" i="4"/>
  <c r="M240" i="4" s="1"/>
  <c r="L240" i="4"/>
  <c r="E208" i="4"/>
  <c r="M208" i="4" s="1"/>
  <c r="L208" i="4"/>
  <c r="E176" i="4"/>
  <c r="M176" i="4" s="1"/>
  <c r="L176" i="4"/>
  <c r="E276" i="4"/>
  <c r="L276" i="4"/>
  <c r="E285" i="4"/>
  <c r="M285" i="4" s="1"/>
  <c r="L285" i="4"/>
  <c r="E253" i="4"/>
  <c r="M253" i="4" s="1"/>
  <c r="L253" i="4"/>
  <c r="E221" i="4"/>
  <c r="M221" i="4" s="1"/>
  <c r="L221" i="4"/>
  <c r="E189" i="4"/>
  <c r="M189" i="4" s="1"/>
  <c r="L189" i="4"/>
  <c r="E157" i="4"/>
  <c r="M157" i="4" s="1"/>
  <c r="L157" i="4"/>
  <c r="E93" i="4"/>
  <c r="M93" i="4" s="1"/>
  <c r="L93" i="4"/>
  <c r="E29" i="4"/>
  <c r="M29" i="4" s="1"/>
  <c r="L29" i="4"/>
  <c r="E148" i="4"/>
  <c r="L148" i="4"/>
  <c r="E132" i="4"/>
  <c r="M132" i="4" s="1"/>
  <c r="L132" i="4"/>
  <c r="E116" i="4"/>
  <c r="M116" i="4" s="1"/>
  <c r="L116" i="4"/>
  <c r="E100" i="4"/>
  <c r="M100" i="4" s="1"/>
  <c r="L100" i="4"/>
  <c r="E84" i="4"/>
  <c r="L84" i="4"/>
  <c r="E68" i="4"/>
  <c r="M68" i="4" s="1"/>
  <c r="L68" i="4"/>
  <c r="E52" i="4"/>
  <c r="M52" i="4" s="1"/>
  <c r="L52" i="4"/>
  <c r="E36" i="4"/>
  <c r="M36" i="4" s="1"/>
  <c r="L36" i="4"/>
  <c r="E20" i="4"/>
  <c r="L20" i="4"/>
  <c r="K2" i="3"/>
  <c r="M2" i="3" s="1"/>
  <c r="L298" i="4"/>
  <c r="L250" i="4"/>
  <c r="L138" i="4"/>
  <c r="L30" i="4"/>
  <c r="L156" i="4"/>
  <c r="L310" i="4"/>
  <c r="L150" i="4"/>
  <c r="L232" i="4"/>
  <c r="L241" i="4"/>
  <c r="L77" i="4"/>
  <c r="L202" i="4"/>
  <c r="L82" i="4"/>
  <c r="L102" i="4"/>
  <c r="L290" i="4"/>
  <c r="L126" i="4"/>
  <c r="L104" i="4"/>
  <c r="L3" i="4"/>
  <c r="K3" i="4"/>
  <c r="L251" i="4"/>
  <c r="L279" i="4"/>
  <c r="L23" i="4"/>
  <c r="L107" i="4"/>
  <c r="L179" i="4"/>
  <c r="L243" i="4"/>
  <c r="L175" i="4"/>
  <c r="L163" i="4"/>
  <c r="L223" i="4"/>
  <c r="L91" i="4"/>
  <c r="L130" i="4"/>
  <c r="L51" i="4"/>
  <c r="L123" i="4"/>
  <c r="L151" i="4"/>
  <c r="L235" i="4"/>
  <c r="L263" i="4"/>
  <c r="L135" i="4"/>
  <c r="L211" i="4"/>
  <c r="L15" i="4"/>
  <c r="L131" i="4"/>
  <c r="L287" i="4"/>
  <c r="L14" i="4"/>
  <c r="L219" i="4"/>
  <c r="L247" i="4"/>
  <c r="L119" i="4"/>
  <c r="L203" i="4"/>
  <c r="L75" i="4"/>
  <c r="L231" i="4"/>
  <c r="L103" i="4"/>
  <c r="L83" i="4"/>
  <c r="L115" i="4"/>
  <c r="L275" i="4"/>
  <c r="L47" i="4"/>
  <c r="L159" i="4"/>
  <c r="L191" i="4"/>
  <c r="L35" i="4"/>
  <c r="L294" i="4"/>
  <c r="L242" i="4"/>
  <c r="L258" i="4"/>
  <c r="L187" i="4"/>
  <c r="L59" i="4"/>
  <c r="L215" i="4"/>
  <c r="L87" i="4"/>
  <c r="L171" i="4"/>
  <c r="L43" i="4"/>
  <c r="L199" i="4"/>
  <c r="L71" i="4"/>
  <c r="L207" i="4"/>
  <c r="L239" i="4"/>
  <c r="L271" i="4"/>
  <c r="L147" i="4"/>
  <c r="L99" i="4"/>
  <c r="L67" i="4"/>
  <c r="L291" i="4"/>
  <c r="L31" i="4"/>
  <c r="L283" i="4"/>
  <c r="L155" i="4"/>
  <c r="L27" i="4"/>
  <c r="L183" i="4"/>
  <c r="L55" i="4"/>
  <c r="L267" i="4"/>
  <c r="L139" i="4"/>
  <c r="L16" i="4"/>
  <c r="L167" i="4"/>
  <c r="L39" i="4"/>
  <c r="L79" i="4"/>
  <c r="L111" i="4"/>
  <c r="L143" i="4"/>
  <c r="L19" i="4"/>
  <c r="L127" i="4"/>
  <c r="L95" i="4"/>
  <c r="L63" i="4"/>
  <c r="L255" i="4"/>
  <c r="L114" i="4"/>
  <c r="L66" i="4"/>
  <c r="L194" i="4"/>
  <c r="L178" i="4"/>
  <c r="L8" i="4"/>
  <c r="J10" i="4"/>
  <c r="K10" i="4"/>
  <c r="J4" i="4"/>
  <c r="K4" i="4"/>
  <c r="J6" i="4"/>
  <c r="J2" i="4"/>
  <c r="L2" i="4" s="1"/>
  <c r="F9" i="7"/>
  <c r="F3" i="5"/>
  <c r="N2" i="3" l="1"/>
  <c r="M3" i="3"/>
  <c r="L4" i="4"/>
  <c r="L6" i="4"/>
  <c r="L10" i="4"/>
  <c r="F10" i="7"/>
  <c r="F4" i="5"/>
  <c r="F5" i="5"/>
  <c r="F11" i="7"/>
  <c r="F12" i="7"/>
  <c r="F6" i="5"/>
  <c r="F7" i="5"/>
  <c r="F13" i="7"/>
  <c r="F14" i="7"/>
  <c r="F8" i="5"/>
  <c r="F9" i="5"/>
  <c r="F15" i="7"/>
  <c r="F16" i="7"/>
  <c r="F10" i="5"/>
  <c r="F11" i="5"/>
  <c r="F17" i="7"/>
  <c r="F18" i="7"/>
  <c r="F12" i="5"/>
  <c r="F13" i="5"/>
  <c r="F19" i="7"/>
  <c r="F20" i="7"/>
  <c r="F14" i="5"/>
  <c r="F15" i="5"/>
  <c r="F21" i="7"/>
  <c r="F22" i="7"/>
  <c r="F16" i="5"/>
  <c r="F17" i="5"/>
  <c r="F23" i="7"/>
  <c r="F24" i="7"/>
  <c r="F18" i="5"/>
  <c r="F19" i="5"/>
  <c r="F25" i="7"/>
  <c r="F26" i="7"/>
  <c r="F20" i="5"/>
  <c r="F21" i="5"/>
  <c r="F27" i="7"/>
  <c r="F28" i="7"/>
  <c r="F22" i="5"/>
  <c r="F23" i="5"/>
  <c r="F29" i="7"/>
  <c r="F30" i="7"/>
  <c r="F24" i="5"/>
  <c r="F25" i="5"/>
  <c r="F31" i="7"/>
  <c r="F32" i="7"/>
  <c r="F26" i="5"/>
  <c r="F27" i="5"/>
  <c r="F33" i="7"/>
  <c r="F34" i="7"/>
  <c r="F28" i="5"/>
  <c r="F29" i="5"/>
  <c r="F35" i="7"/>
  <c r="F36" i="7"/>
  <c r="F30" i="5"/>
  <c r="F31" i="5"/>
  <c r="F37" i="7"/>
  <c r="F38" i="7"/>
  <c r="F32" i="5"/>
  <c r="F33" i="5"/>
  <c r="F39" i="7"/>
  <c r="F40" i="7"/>
  <c r="F34" i="5"/>
  <c r="F35" i="5"/>
  <c r="F41" i="7"/>
  <c r="F42" i="7"/>
  <c r="F36" i="5"/>
  <c r="F37" i="5"/>
  <c r="F43" i="7"/>
  <c r="F44" i="7"/>
  <c r="F38" i="5"/>
  <c r="F39" i="5"/>
  <c r="F45" i="7"/>
  <c r="F46" i="7"/>
  <c r="F40" i="5"/>
  <c r="F41" i="5"/>
  <c r="F47" i="7"/>
  <c r="F48" i="7"/>
  <c r="F42" i="5"/>
  <c r="F43" i="5"/>
  <c r="F49" i="7"/>
  <c r="F50" i="7"/>
  <c r="F44" i="5"/>
  <c r="F45" i="5"/>
  <c r="F51" i="7"/>
  <c r="F52" i="7"/>
  <c r="F46" i="5"/>
  <c r="F47" i="5"/>
  <c r="F53" i="7"/>
  <c r="F54" i="7"/>
  <c r="F48" i="5"/>
  <c r="F49" i="5"/>
  <c r="F55" i="7"/>
  <c r="F56" i="7"/>
  <c r="F50" i="5"/>
  <c r="F51" i="5"/>
  <c r="F57" i="7"/>
  <c r="F58" i="7"/>
  <c r="F52" i="5"/>
  <c r="F53" i="5"/>
  <c r="F59" i="7"/>
  <c r="F60" i="7"/>
  <c r="F54" i="5"/>
  <c r="F55" i="5"/>
  <c r="F61" i="7"/>
  <c r="F62" i="7"/>
  <c r="F56" i="5"/>
  <c r="F57" i="5"/>
  <c r="F63" i="7"/>
  <c r="F64" i="7"/>
  <c r="F58" i="5"/>
  <c r="F59" i="5"/>
  <c r="F65" i="7"/>
  <c r="F66" i="7"/>
  <c r="F60" i="5"/>
  <c r="F61" i="5"/>
  <c r="F67" i="7"/>
  <c r="F68" i="7"/>
  <c r="F62" i="5"/>
  <c r="F63" i="5"/>
  <c r="F69" i="7"/>
  <c r="F70" i="7"/>
  <c r="F64" i="5"/>
  <c r="F65" i="5"/>
  <c r="F71" i="7"/>
  <c r="F72" i="7"/>
  <c r="F66" i="5"/>
  <c r="F67" i="5"/>
  <c r="F73" i="7"/>
  <c r="F74" i="7"/>
  <c r="F68" i="5"/>
  <c r="F69" i="5"/>
  <c r="F75" i="7"/>
  <c r="F76" i="7"/>
  <c r="F70" i="5"/>
  <c r="F71" i="5"/>
  <c r="F77" i="7"/>
  <c r="F78" i="7"/>
  <c r="F72" i="5"/>
  <c r="F73" i="5"/>
  <c r="F79" i="7"/>
  <c r="F80" i="7"/>
  <c r="F74" i="5"/>
  <c r="F75" i="5"/>
  <c r="F81" i="7"/>
  <c r="F82" i="7"/>
  <c r="F76" i="5"/>
  <c r="F77" i="5"/>
  <c r="F83" i="7"/>
  <c r="F84" i="7"/>
  <c r="F78" i="5"/>
  <c r="F79" i="5"/>
  <c r="F85" i="7"/>
  <c r="F86" i="7"/>
  <c r="F80" i="5"/>
  <c r="F81" i="5"/>
  <c r="F87" i="7"/>
  <c r="F88" i="7"/>
  <c r="F82" i="5"/>
  <c r="F83" i="5"/>
  <c r="F89" i="7"/>
  <c r="F90" i="7"/>
  <c r="F84" i="5"/>
  <c r="F91" i="7"/>
  <c r="F85" i="5"/>
  <c r="F86" i="5"/>
  <c r="F92" i="7"/>
  <c r="F93" i="7"/>
  <c r="F87" i="5"/>
  <c r="F88" i="5"/>
  <c r="F94" i="7"/>
  <c r="F95" i="7"/>
  <c r="F89" i="5"/>
  <c r="F90" i="5"/>
  <c r="F96" i="7"/>
  <c r="F97" i="7"/>
  <c r="F91" i="5"/>
  <c r="F92" i="5"/>
  <c r="F98" i="7"/>
  <c r="F99" i="7"/>
  <c r="F93" i="5"/>
  <c r="F94" i="5"/>
  <c r="F100" i="7"/>
  <c r="F101" i="7"/>
  <c r="F95" i="5"/>
  <c r="F96" i="5"/>
  <c r="F102" i="7"/>
  <c r="F103" i="7"/>
  <c r="F97" i="5"/>
  <c r="F98" i="5"/>
  <c r="F104" i="7"/>
  <c r="F105" i="7"/>
  <c r="F99" i="5"/>
  <c r="F100" i="5"/>
  <c r="F106" i="7"/>
  <c r="F107" i="7"/>
  <c r="F101" i="5"/>
  <c r="F102" i="5"/>
  <c r="F108" i="7"/>
  <c r="F109" i="7"/>
  <c r="F103" i="5"/>
  <c r="F104" i="5"/>
  <c r="F110" i="7"/>
  <c r="F111" i="7"/>
  <c r="F105" i="5"/>
  <c r="F106" i="5"/>
  <c r="F112" i="7"/>
  <c r="F113" i="7"/>
  <c r="F107" i="5"/>
  <c r="F108" i="5"/>
  <c r="F114" i="7"/>
  <c r="F115" i="7"/>
  <c r="F109" i="5"/>
  <c r="F110" i="5"/>
  <c r="F116" i="7"/>
  <c r="F117" i="7"/>
  <c r="F111" i="5"/>
  <c r="F112" i="5"/>
  <c r="F118" i="7"/>
  <c r="F119" i="7"/>
  <c r="F113" i="5"/>
  <c r="F114" i="5"/>
  <c r="F120" i="7"/>
  <c r="F121" i="7"/>
  <c r="F115" i="5"/>
  <c r="F116" i="5"/>
  <c r="F122" i="7"/>
  <c r="F123" i="7"/>
  <c r="F117" i="5"/>
  <c r="F118" i="5"/>
  <c r="F124" i="7"/>
  <c r="F125" i="7"/>
  <c r="F119" i="5"/>
  <c r="F126" i="7"/>
  <c r="F120" i="5"/>
  <c r="F121" i="5"/>
  <c r="F127" i="7"/>
  <c r="F128" i="7"/>
  <c r="F122" i="5"/>
  <c r="F123" i="5"/>
  <c r="F129" i="7"/>
  <c r="F124" i="5"/>
  <c r="F130" i="7"/>
  <c r="F131" i="7"/>
  <c r="F125" i="5"/>
  <c r="F126" i="5"/>
  <c r="F132" i="7"/>
  <c r="F133" i="7"/>
  <c r="F127" i="5"/>
  <c r="F128" i="5"/>
  <c r="F134" i="7"/>
  <c r="F135" i="7"/>
  <c r="F129" i="5"/>
  <c r="F130" i="5"/>
  <c r="F136" i="7"/>
  <c r="F137" i="7"/>
  <c r="F131" i="5"/>
  <c r="F132" i="5"/>
  <c r="F138" i="7"/>
  <c r="F139" i="7"/>
  <c r="F133" i="5"/>
  <c r="F134" i="5"/>
  <c r="F140" i="7"/>
  <c r="F141" i="7"/>
  <c r="F135" i="5"/>
  <c r="F136" i="5"/>
  <c r="F142" i="7"/>
  <c r="F143" i="7"/>
  <c r="F137" i="5"/>
  <c r="F138" i="5"/>
  <c r="F144" i="7"/>
  <c r="F145" i="7"/>
  <c r="F139" i="5"/>
  <c r="F140" i="5"/>
  <c r="F146" i="7"/>
  <c r="F147" i="7"/>
  <c r="F141" i="5"/>
  <c r="F142" i="5"/>
  <c r="F148" i="7"/>
  <c r="F149" i="7"/>
  <c r="F143" i="5"/>
  <c r="F144" i="5"/>
  <c r="F150" i="7"/>
  <c r="F151" i="7"/>
  <c r="F145" i="5"/>
  <c r="F146" i="5"/>
  <c r="F152" i="7"/>
  <c r="F153" i="7"/>
  <c r="F147" i="5"/>
  <c r="F148" i="5"/>
  <c r="F154" i="7"/>
  <c r="F155" i="7"/>
  <c r="F149" i="5"/>
  <c r="F150" i="5"/>
  <c r="F156" i="7"/>
  <c r="F157" i="7"/>
  <c r="F151" i="5"/>
  <c r="F152" i="5"/>
  <c r="F158" i="7"/>
  <c r="F159" i="7"/>
  <c r="F153" i="5"/>
  <c r="F154" i="5"/>
  <c r="F160" i="7"/>
  <c r="F161" i="7"/>
  <c r="F155" i="5"/>
  <c r="F156" i="5"/>
  <c r="F162" i="7"/>
  <c r="F163" i="7"/>
  <c r="F157" i="5"/>
  <c r="F158" i="5"/>
  <c r="F164" i="7"/>
  <c r="F165" i="7"/>
  <c r="F159" i="5"/>
  <c r="F160" i="5"/>
  <c r="F166" i="7"/>
  <c r="F167" i="7"/>
  <c r="F161" i="5"/>
  <c r="F168" i="7"/>
  <c r="F162" i="5"/>
  <c r="F163" i="5"/>
  <c r="F169" i="7"/>
  <c r="F170" i="7"/>
  <c r="F164" i="5"/>
  <c r="F171" i="7"/>
  <c r="F165" i="5"/>
  <c r="F166" i="5"/>
  <c r="F172" i="7"/>
  <c r="F173" i="7"/>
  <c r="F167" i="5"/>
  <c r="F168" i="5"/>
  <c r="F174" i="7"/>
  <c r="F175" i="7"/>
  <c r="F169" i="5"/>
  <c r="F170" i="5"/>
  <c r="F176" i="7"/>
  <c r="F177" i="7"/>
  <c r="F171" i="5"/>
  <c r="F172" i="5"/>
  <c r="F178" i="7"/>
  <c r="F179" i="7"/>
  <c r="F173" i="5"/>
  <c r="F174" i="5"/>
  <c r="F180" i="7"/>
  <c r="F181" i="7"/>
  <c r="F175" i="5"/>
  <c r="F176" i="5"/>
  <c r="F182" i="7"/>
  <c r="F183" i="7"/>
  <c r="F177" i="5"/>
  <c r="F178" i="5"/>
  <c r="F184" i="7"/>
  <c r="F185" i="7"/>
  <c r="F179" i="5"/>
  <c r="F180" i="5"/>
  <c r="F186" i="7"/>
  <c r="F187" i="7"/>
  <c r="F181" i="5"/>
  <c r="F182" i="5"/>
  <c r="F188" i="7"/>
  <c r="F189" i="7"/>
  <c r="F183" i="5"/>
  <c r="F184" i="5"/>
  <c r="F190" i="7"/>
  <c r="F191" i="7"/>
  <c r="F185" i="5"/>
  <c r="F186" i="5"/>
  <c r="F192" i="7"/>
  <c r="F193" i="7"/>
  <c r="F187" i="5"/>
  <c r="F188" i="5"/>
  <c r="F194" i="7"/>
  <c r="F195" i="7"/>
  <c r="F189" i="5"/>
  <c r="F190" i="5"/>
  <c r="F196" i="7"/>
  <c r="F197" i="7"/>
  <c r="F191" i="5"/>
  <c r="F192" i="5"/>
  <c r="F198" i="7"/>
  <c r="F199" i="7"/>
  <c r="F193" i="5"/>
  <c r="F194" i="5"/>
  <c r="F200" i="7"/>
  <c r="F201" i="7"/>
  <c r="F195" i="5"/>
  <c r="F196" i="5"/>
  <c r="F202" i="7"/>
  <c r="F203" i="7"/>
  <c r="F197" i="5"/>
  <c r="F198" i="5"/>
  <c r="F204" i="7"/>
  <c r="F199" i="5"/>
  <c r="F205" i="7"/>
  <c r="F206" i="7"/>
  <c r="F200" i="5"/>
  <c r="F201" i="5"/>
  <c r="F207" i="7"/>
  <c r="F208" i="7"/>
  <c r="F202" i="5"/>
  <c r="F203" i="5"/>
  <c r="F209" i="7"/>
  <c r="F210" i="7"/>
  <c r="F204" i="5"/>
  <c r="F205" i="5"/>
  <c r="F211" i="7"/>
  <c r="F212" i="7"/>
  <c r="F206" i="5"/>
  <c r="F207" i="5"/>
  <c r="F213" i="7"/>
  <c r="F214" i="7"/>
  <c r="F208" i="5"/>
  <c r="F209" i="5"/>
  <c r="F215" i="7"/>
  <c r="F216" i="7"/>
  <c r="F210" i="5"/>
  <c r="F211" i="5"/>
  <c r="F217" i="7"/>
  <c r="F218" i="7"/>
  <c r="F212" i="5"/>
  <c r="F213" i="5"/>
  <c r="F219" i="7"/>
  <c r="F220" i="7"/>
  <c r="F214" i="5"/>
  <c r="F215" i="5"/>
  <c r="F221" i="7"/>
  <c r="F222" i="7"/>
  <c r="F216" i="5"/>
  <c r="F217" i="5"/>
  <c r="F223" i="7"/>
  <c r="F224" i="7"/>
  <c r="F218" i="5"/>
  <c r="F219" i="5"/>
  <c r="F225" i="7"/>
  <c r="F226" i="7"/>
  <c r="F220" i="5"/>
  <c r="F221" i="5"/>
  <c r="F227" i="7"/>
  <c r="F228" i="7"/>
  <c r="F222" i="5"/>
  <c r="F223" i="5"/>
  <c r="F229" i="7"/>
  <c r="F230" i="7"/>
  <c r="F224" i="5"/>
  <c r="F225" i="5"/>
  <c r="F231" i="7"/>
  <c r="F232" i="7"/>
  <c r="F226" i="5"/>
  <c r="F227" i="5"/>
  <c r="F233" i="7"/>
  <c r="F234" i="7"/>
  <c r="F228" i="5"/>
  <c r="F229" i="5"/>
  <c r="F235" i="7"/>
  <c r="F236" i="7"/>
  <c r="F230" i="5"/>
  <c r="F231" i="5"/>
  <c r="F237" i="7"/>
  <c r="F238" i="7"/>
  <c r="F232" i="5"/>
  <c r="F233" i="5"/>
  <c r="F239" i="7"/>
  <c r="F240" i="7"/>
  <c r="F234" i="5"/>
  <c r="F235" i="5"/>
  <c r="F241" i="7"/>
  <c r="F242" i="7"/>
  <c r="F236" i="5"/>
  <c r="F237" i="5"/>
  <c r="F243" i="7"/>
  <c r="F244" i="7"/>
  <c r="F238" i="5"/>
  <c r="F239" i="5"/>
  <c r="F245" i="7"/>
  <c r="F246" i="7"/>
  <c r="F240" i="5"/>
  <c r="F241" i="5"/>
  <c r="F247" i="7"/>
  <c r="F248" i="7"/>
  <c r="F242" i="5"/>
  <c r="F243" i="5"/>
  <c r="F249" i="7"/>
  <c r="F250" i="7"/>
  <c r="F244" i="5"/>
  <c r="F245" i="5"/>
  <c r="F251" i="7"/>
  <c r="F252" i="7"/>
  <c r="F246" i="5"/>
  <c r="F247" i="5"/>
  <c r="F253" i="7"/>
  <c r="F254" i="7"/>
  <c r="F248" i="5"/>
  <c r="F249" i="5"/>
  <c r="F255" i="7"/>
  <c r="F256" i="7"/>
  <c r="F250" i="5"/>
  <c r="F251" i="5"/>
  <c r="F257" i="7"/>
  <c r="F258" i="7"/>
  <c r="F252" i="5"/>
  <c r="F253" i="5"/>
  <c r="F259" i="7"/>
  <c r="F260" i="7"/>
  <c r="F254" i="5"/>
  <c r="F255" i="5"/>
  <c r="F261" i="7"/>
  <c r="F262" i="7"/>
  <c r="F256" i="5"/>
  <c r="F257" i="5"/>
  <c r="F263" i="7"/>
  <c r="F264" i="7"/>
  <c r="F258" i="5"/>
  <c r="F259" i="5"/>
  <c r="F265" i="7"/>
  <c r="F266" i="7"/>
  <c r="F260" i="5"/>
  <c r="F261" i="5"/>
  <c r="F267" i="7"/>
  <c r="F268" i="7"/>
  <c r="F262" i="5"/>
  <c r="F263" i="5"/>
  <c r="F269" i="7"/>
  <c r="F270" i="7"/>
  <c r="F264" i="5"/>
  <c r="F265" i="5"/>
  <c r="F271" i="7"/>
  <c r="F272" i="7"/>
  <c r="F266" i="5"/>
  <c r="F267" i="5"/>
  <c r="F273" i="7"/>
  <c r="F274" i="7"/>
  <c r="F268" i="5"/>
  <c r="F269" i="5"/>
  <c r="F275" i="7"/>
  <c r="F276" i="7"/>
  <c r="F270" i="5"/>
  <c r="F271" i="5"/>
  <c r="F277" i="7"/>
  <c r="F278" i="7"/>
  <c r="F272" i="5"/>
  <c r="F273" i="5"/>
  <c r="F279" i="7"/>
  <c r="F280" i="7"/>
  <c r="F274" i="5"/>
  <c r="F275" i="5"/>
  <c r="F281" i="7"/>
  <c r="F282" i="7"/>
  <c r="F276" i="5"/>
  <c r="F277" i="5"/>
  <c r="F283" i="7"/>
  <c r="F284" i="7"/>
  <c r="F278" i="5"/>
  <c r="F279" i="5"/>
  <c r="F285" i="7"/>
  <c r="F286" i="7"/>
  <c r="F280" i="5"/>
  <c r="F281" i="5"/>
  <c r="F287" i="7"/>
  <c r="F288" i="7"/>
  <c r="F282" i="5"/>
  <c r="F283" i="5"/>
  <c r="F289" i="7"/>
  <c r="F290" i="7"/>
  <c r="F284" i="5"/>
  <c r="F285" i="5"/>
  <c r="F291" i="7"/>
  <c r="F292" i="7"/>
  <c r="F286" i="5"/>
  <c r="F287" i="5"/>
  <c r="F293" i="7"/>
  <c r="F294" i="7"/>
  <c r="F288" i="5"/>
  <c r="F289" i="5"/>
  <c r="F295" i="7"/>
  <c r="F296" i="7"/>
  <c r="F290" i="5"/>
  <c r="F291" i="5"/>
  <c r="F297" i="7"/>
  <c r="F298" i="7"/>
  <c r="F292" i="5"/>
  <c r="F293" i="5"/>
  <c r="F299" i="7"/>
  <c r="F300" i="7"/>
  <c r="F294" i="5"/>
  <c r="F295" i="5"/>
  <c r="F301" i="7"/>
  <c r="F302" i="7"/>
  <c r="F296" i="5"/>
  <c r="F297" i="5"/>
  <c r="F303" i="7"/>
  <c r="F304" i="7"/>
  <c r="F298" i="5"/>
  <c r="F299" i="5"/>
  <c r="F305" i="7"/>
  <c r="F306" i="7"/>
  <c r="F300" i="5"/>
  <c r="F301" i="5"/>
  <c r="F307" i="7"/>
  <c r="F308" i="7"/>
  <c r="F302" i="5"/>
  <c r="F303" i="5"/>
  <c r="F309" i="7"/>
  <c r="F310" i="7"/>
  <c r="F304" i="5"/>
  <c r="F305" i="5"/>
  <c r="F311" i="7"/>
  <c r="F312" i="7"/>
  <c r="F306" i="5"/>
  <c r="F307" i="5"/>
  <c r="F313" i="7"/>
  <c r="F314" i="7"/>
  <c r="F308" i="5"/>
  <c r="F309" i="5"/>
  <c r="F315" i="7"/>
  <c r="F316" i="7"/>
  <c r="F310" i="5"/>
  <c r="F311" i="5"/>
  <c r="F317" i="7"/>
  <c r="F318" i="7"/>
  <c r="F312" i="5"/>
  <c r="F313" i="5"/>
  <c r="F319" i="7"/>
  <c r="F320" i="7"/>
  <c r="F314" i="5"/>
  <c r="F315" i="5"/>
  <c r="F321" i="7"/>
  <c r="F322" i="7"/>
  <c r="F316" i="5"/>
  <c r="F317" i="5"/>
  <c r="F323" i="7"/>
  <c r="F324" i="7"/>
  <c r="F318" i="5"/>
  <c r="F319" i="5"/>
  <c r="F325" i="7"/>
  <c r="F326" i="7"/>
  <c r="F320" i="5"/>
  <c r="F321" i="5"/>
  <c r="F327" i="7"/>
  <c r="F328" i="7"/>
  <c r="F322" i="5"/>
  <c r="F323" i="5"/>
  <c r="F329" i="7"/>
  <c r="F330" i="7"/>
  <c r="F324" i="5"/>
  <c r="F325" i="5"/>
  <c r="F331" i="7"/>
  <c r="F332" i="7"/>
  <c r="F326" i="5"/>
  <c r="F327" i="5"/>
  <c r="F333" i="7"/>
  <c r="F334" i="7"/>
  <c r="F328" i="5"/>
  <c r="F329" i="5"/>
  <c r="F335" i="7"/>
  <c r="F336" i="7"/>
  <c r="F330" i="5"/>
  <c r="F331" i="5"/>
  <c r="F337" i="7"/>
  <c r="F338" i="7"/>
  <c r="F332" i="5"/>
  <c r="F333" i="5"/>
  <c r="F339" i="7"/>
  <c r="F340" i="7"/>
  <c r="F334" i="5"/>
  <c r="F335" i="5"/>
  <c r="F341" i="7"/>
  <c r="F342" i="7"/>
  <c r="F336" i="5"/>
  <c r="F337" i="5"/>
  <c r="F343" i="7"/>
  <c r="F344" i="7"/>
  <c r="F338" i="5"/>
  <c r="F339" i="5"/>
  <c r="F345" i="7"/>
  <c r="F346" i="7"/>
  <c r="F340" i="5"/>
  <c r="F341" i="5"/>
  <c r="F347" i="7"/>
  <c r="F348" i="7"/>
  <c r="F342" i="5"/>
  <c r="F343" i="5"/>
  <c r="F349" i="7"/>
  <c r="F350" i="7"/>
  <c r="F344" i="5"/>
  <c r="F351" i="7"/>
  <c r="F345" i="5"/>
  <c r="F346" i="5"/>
  <c r="F352" i="7"/>
  <c r="F353" i="7"/>
  <c r="F347" i="5"/>
  <c r="F348" i="5"/>
  <c r="F354" i="7"/>
  <c r="F355" i="7"/>
  <c r="F349" i="5"/>
  <c r="F350" i="5"/>
  <c r="F356" i="7"/>
  <c r="F357" i="7"/>
  <c r="F351" i="5"/>
  <c r="F352" i="5"/>
  <c r="F358" i="7"/>
  <c r="F359" i="7"/>
  <c r="F353" i="5"/>
  <c r="F354" i="5"/>
  <c r="F360" i="7"/>
  <c r="F361" i="7"/>
  <c r="F355" i="5"/>
  <c r="F356" i="5"/>
  <c r="F362" i="7"/>
  <c r="F363" i="7"/>
  <c r="F357" i="5"/>
  <c r="F358" i="5"/>
  <c r="F364" i="7"/>
  <c r="F365" i="7"/>
  <c r="F359" i="5"/>
  <c r="F360" i="5"/>
  <c r="F366" i="7"/>
  <c r="F367" i="7"/>
  <c r="F361" i="5"/>
  <c r="F362" i="5"/>
  <c r="F368" i="7"/>
  <c r="F369" i="7"/>
  <c r="F363" i="5"/>
  <c r="F364" i="5"/>
  <c r="F370" i="7"/>
  <c r="F371" i="7"/>
  <c r="F365" i="5"/>
  <c r="F366" i="5"/>
  <c r="F372" i="7"/>
  <c r="F373" i="7"/>
  <c r="F367" i="5"/>
  <c r="F368" i="5"/>
  <c r="F374" i="7"/>
  <c r="F375" i="7"/>
  <c r="F369" i="5"/>
  <c r="F370" i="5"/>
  <c r="F376" i="7"/>
  <c r="F377" i="7"/>
  <c r="F371" i="5"/>
  <c r="F372" i="5"/>
  <c r="F378" i="7"/>
  <c r="F379" i="7"/>
  <c r="F373" i="5"/>
  <c r="F374" i="5"/>
  <c r="F380" i="7"/>
  <c r="F381" i="7"/>
  <c r="F375" i="5"/>
  <c r="F376" i="5"/>
  <c r="F382" i="7"/>
  <c r="F383" i="7"/>
  <c r="F377" i="5"/>
  <c r="F378" i="5"/>
  <c r="F384" i="7"/>
  <c r="F385" i="7"/>
  <c r="F379" i="5"/>
  <c r="F380" i="5"/>
  <c r="F386" i="7"/>
  <c r="F387" i="7"/>
  <c r="F381" i="5"/>
  <c r="F382" i="5"/>
  <c r="F388" i="7"/>
  <c r="F389" i="7"/>
  <c r="F383" i="5"/>
  <c r="F384" i="5"/>
  <c r="F390" i="7"/>
  <c r="F391" i="7"/>
  <c r="F385" i="5"/>
  <c r="F386" i="5"/>
  <c r="F392" i="7"/>
  <c r="F393" i="7"/>
  <c r="F387" i="5"/>
  <c r="F388" i="5"/>
  <c r="F394" i="7"/>
  <c r="F395" i="7"/>
  <c r="F389" i="5"/>
  <c r="F396" i="7"/>
  <c r="F390" i="5"/>
  <c r="F391" i="5"/>
  <c r="F397" i="7"/>
  <c r="F398" i="7"/>
  <c r="F392" i="5"/>
  <c r="F393" i="5"/>
  <c r="F399" i="7"/>
  <c r="F400" i="7"/>
  <c r="F394" i="5"/>
  <c r="F395" i="5"/>
  <c r="F401" i="7"/>
  <c r="F402" i="7"/>
  <c r="F396" i="5"/>
  <c r="F397" i="5"/>
  <c r="F403" i="7"/>
  <c r="F404" i="7"/>
  <c r="F398" i="5"/>
  <c r="F399" i="5"/>
  <c r="F405" i="7"/>
  <c r="F406" i="7"/>
  <c r="F400" i="5"/>
  <c r="F401" i="5"/>
  <c r="F407" i="7"/>
  <c r="F408" i="7"/>
  <c r="F402" i="5"/>
  <c r="F403" i="5"/>
  <c r="F409" i="7"/>
  <c r="F410" i="7"/>
  <c r="F404" i="5"/>
  <c r="F405" i="5"/>
  <c r="F411" i="7"/>
  <c r="F412" i="7"/>
  <c r="F406" i="5"/>
  <c r="F407" i="5"/>
  <c r="F413" i="7"/>
  <c r="F414" i="7"/>
  <c r="F408" i="5"/>
  <c r="F409" i="5"/>
  <c r="F415" i="7"/>
  <c r="F416" i="7"/>
  <c r="F410" i="5"/>
  <c r="F411" i="5"/>
  <c r="F417" i="7"/>
  <c r="F418" i="7"/>
  <c r="F412" i="5"/>
  <c r="F413" i="5"/>
  <c r="F419" i="7"/>
  <c r="F420" i="7" l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<sst xmlns="http://schemas.openxmlformats.org/spreadsheetml/2006/main" count="190" uniqueCount="108">
  <si>
    <t>id</t>
  </si>
  <si>
    <t>name</t>
  </si>
  <si>
    <t>alias</t>
  </si>
  <si>
    <t>email</t>
  </si>
  <si>
    <t>type</t>
  </si>
  <si>
    <t>Name 1</t>
  </si>
  <si>
    <t>ADMIN</t>
  </si>
  <si>
    <t>MODERATOR</t>
  </si>
  <si>
    <t>STANDARD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</si>
  <si>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</si>
  <si>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</si>
  <si>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</si>
  <si>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</si>
  <si>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</si>
  <si>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</si>
  <si>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</si>
  <si>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</si>
  <si>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</si>
  <si>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</si>
  <si>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</si>
  <si>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</si>
  <si>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</si>
  <si>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</si>
  <si>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</si>
  <si>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</si>
  <si>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</si>
  <si>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</si>
  <si>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</si>
  <si>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</si>
  <si>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</si>
  <si>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</si>
  <si>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</si>
  <si>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</si>
  <si>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</si>
  <si>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</si>
  <si>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</si>
  <si>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</si>
  <si>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</si>
  <si>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</si>
  <si>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</si>
  <si>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</si>
  <si>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</si>
  <si>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</si>
  <si>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</si>
  <si>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</si>
  <si>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</si>
  <si>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</si>
  <si>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</si>
  <si>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</si>
  <si>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</si>
  <si>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</si>
  <si>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</si>
  <si>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num ligne</t>
  </si>
  <si>
    <t>publiclyAvailable</t>
  </si>
  <si>
    <t>board_id</t>
  </si>
  <si>
    <t>date</t>
  </si>
  <si>
    <t>author_id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</si>
  <si>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</si>
  <si>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</si>
  <si>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</si>
  <si>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</si>
  <si>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</si>
  <si>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</si>
  <si>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</si>
  <si>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</si>
  <si>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</si>
  <si>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</si>
  <si>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</si>
  <si>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</si>
  <si>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</si>
  <si>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</si>
  <si>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</si>
  <si>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</si>
  <si>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</si>
  <si>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</si>
  <si>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</si>
  <si>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</si>
  <si>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</si>
  <si>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</si>
  <si>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</si>
  <si>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</si>
  <si>
    <t>nbPosts</t>
  </si>
  <si>
    <t>starting date</t>
  </si>
  <si>
    <t>/* data.sql  (id as integer)*/</t>
  </si>
  <si>
    <t>SQL (id as integer)</t>
  </si>
  <si>
    <t>SQL (id as UUID)</t>
  </si>
  <si>
    <t>uuid</t>
  </si>
  <si>
    <t>topic_uuid</t>
  </si>
  <si>
    <t>author_uuid</t>
  </si>
  <si>
    <t>board_uuid</t>
  </si>
  <si>
    <t>SQL (id as uuid)</t>
  </si>
  <si>
    <t>/* data.sql  (id as uuid)*/</t>
  </si>
  <si>
    <t>The content of the topic &lt;42&gt;</t>
  </si>
  <si>
    <t>The title of &lt;42&gt;</t>
  </si>
  <si>
    <t>true</t>
  </si>
  <si>
    <t>00000000-0000-0000-0000-00000000002A</t>
  </si>
  <si>
    <t>00000000-0000-0000-0000-000000000002</t>
  </si>
  <si>
    <t>The content of the topic &lt;32&gt;</t>
  </si>
  <si>
    <t>The title of &lt;32&gt;</t>
  </si>
  <si>
    <t>00000000-0000-0000-0000-000000000020</t>
  </si>
  <si>
    <t>The content of the topic &lt;22&gt;</t>
  </si>
  <si>
    <t>The title of &lt;22&gt;</t>
  </si>
  <si>
    <t>00000000-0000-0000-0000-000000000016</t>
  </si>
  <si>
    <t>The content of the topic &lt;12&gt;</t>
  </si>
  <si>
    <t>The title of &lt;12&gt;</t>
  </si>
  <si>
    <t>00000000-0000-0000-0000-00000000000C</t>
  </si>
  <si>
    <t>The content of the topic &lt;2&gt;</t>
  </si>
  <si>
    <t>The title of &lt;2&gt;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</si>
</sst>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onsola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vertical="center"/>
    </xf>
    <xf numFmtId="22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164" fontId="0" fillId="0" borderId="1" xfId="0" applyNumberFormat="1" applyFont="1" applyBorder="1"/>
    <xf numFmtId="0" fontId="0" fillId="0" borderId="1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I45" totalsRowShown="0" headerRowDxfId="54">
  <autoFilter ref="A1:I45"/>
  <tableColumns count="9">
    <tableColumn id="7" name="num ligne" dataDxfId="53">
      <calculatedColumnFormula>ROW()-1</calculatedColumnFormula>
    </tableColumn>
    <tableColumn id="1" name="id" dataDxfId="52">
      <calculatedColumnFormula>Tableau1[[#This Row],[num ligne]]</calculatedColumnFormula>
    </tableColumn>
    <tableColumn id="8" name="uuid" dataDxfId="51">
      <calculatedColumnFormula>"00000000-0000-0000-0000-000000000" &amp; DEC2HEX(Tableau1[[#This Row],[id]],3)</calculatedColumnFormula>
    </tableColumn>
    <tableColumn id="2" name="name"/>
    <tableColumn id="3" name="alias">
      <calculatedColumnFormula>IF(MOD(ROW(),2)=0,"null","Alias of "&amp;D2)</calculatedColumnFormula>
    </tableColumn>
    <tableColumn id="4" name="email" dataDxfId="50">
      <calculatedColumnFormula>SUBSTITUTE(LOWER(D2), " ", ".") &amp; "@graphql-java.com"</calculatedColumnFormula>
    </tableColumn>
    <tableColumn id="5" name="type"/>
    <tableColumn id="6" name="SQL (id as integer)" dataDxfId="49">
      <calculatedColumnFormula>"insert into member (id, name, alias, email, type) values ("&amp;B2&amp;", '"&amp;D2&amp;"', "&amp;IF(E2="null","null","'" &amp; E2 &amp; "'") &amp; ", '" &amp; Tableau1[[#This Row],[email]] &amp; "', '" &amp; Tableau1[[#This Row],[type]] &amp; "'); "</calculatedColumnFormula>
    </tableColumn>
    <tableColumn id="9" name="SQL (id as uuid)" dataDxfId="48">
      <calculatedColumnFormula>"insert into member (id, name, alias, email, type) values ('"&amp;C2&amp;"', '"&amp;D2&amp;"', "&amp;IF(E2="null","null","'" &amp; E2 &amp; "'") &amp; ", '" &amp; Tableau1[[#This Row],[email]] &amp; "', '" &amp; Tableau1[[#This Row],[type]] &amp; "'); 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G11" totalsRowShown="0" headerRowDxfId="47">
  <autoFilter ref="A1:G11"/>
  <tableColumns count="7">
    <tableColumn id="7" name="num ligne" dataDxfId="46">
      <calculatedColumnFormula>ROW()-1</calculatedColumnFormula>
    </tableColumn>
    <tableColumn id="1" name="id" dataDxfId="45">
      <calculatedColumnFormula>Tableau13[[#This Row],[num ligne]]</calculatedColumnFormula>
    </tableColumn>
    <tableColumn id="4" name="uuid" dataDxfId="44">
      <calculatedColumnFormula>"00000000-0000-0000-0000-000000000" &amp; DEC2HEX(Tableau13[[#This Row],[id]],3)</calculatedColumnFormula>
    </tableColumn>
    <tableColumn id="2" name="name"/>
    <tableColumn id="3" name="publiclyAvailable" dataDxfId="43">
      <calculatedColumnFormula>IF(MOD(ROW(),3)=0,"false","true")</calculatedColumnFormula>
    </tableColumn>
    <tableColumn id="6" name="SQL (id as integer)" dataDxfId="42">
      <calculatedColumnFormula>"insert into board (id, name, publicly_available) values ("&amp;Tableau13[[#This Row],[id]]&amp;", '"&amp;Tableau13[[#This Row],[name]]&amp;"', " &amp; Tableau13[[#This Row],[publiclyAvailable]] &amp; ");"</calculatedColumnFormula>
    </tableColumn>
    <tableColumn id="5" name="SQL (id as uuid)" dataDxfId="41">
      <calculatedColumnFormula>"insert into board (id, name, publicly_available) values ('"&amp;Tableau13[[#This Row],[uuid]]&amp;"',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A1:N45" totalsRowShown="0" headerRowDxfId="40">
  <autoFilter ref="A1:N45">
    <filterColumn colId="3">
      <filters>
        <filter val="2"/>
      </filters>
    </filterColumn>
  </autoFilter>
  <tableColumns count="14">
    <tableColumn id="7" name="num ligne" dataDxfId="39">
      <calculatedColumnFormula>ROW()-1</calculatedColumnFormula>
    </tableColumn>
    <tableColumn id="1" name="id" dataDxfId="38">
      <calculatedColumnFormula>Tableau14[[#This Row],[num ligne]]</calculatedColumnFormula>
    </tableColumn>
    <tableColumn id="14" name="uuid" dataDxfId="37">
      <calculatedColumnFormula>"00000000-0000-0000-0000-000000000" &amp; DEC2HEX(Tableau14[[#This Row],[id]],3)</calculatedColumnFormula>
    </tableColumn>
    <tableColumn id="2" name="board_id" dataDxfId="36">
      <calculatedColumnFormula>1+MOD(ROW()-2,MAX(board!A:A))</calculatedColumnFormula>
    </tableColumn>
    <tableColumn id="11" name="board_uuid" dataDxfId="35">
      <calculatedColumnFormula>"00000000-0000-0000-0000-000000000" &amp; DEC2HEX(Tableau14[[#This Row],[board_id]],3)</calculatedColumnFormula>
    </tableColumn>
    <tableColumn id="3" name="date" dataDxfId="34">
      <calculatedColumnFormula>params!$B$3-ROW()+MOD(ROW(),23)/24 +MOD(ROW()+44,60)/24/60</calculatedColumnFormula>
    </tableColumn>
    <tableColumn id="4" name="author_id" dataDxfId="33">
      <calculatedColumnFormula>1+MOD(ROW()-2,MAX(member!A:A))</calculatedColumnFormula>
    </tableColumn>
    <tableColumn id="12" name="author_uuid" dataDxfId="32">
      <calculatedColumnFormula>"00000000-0000-0000-0000-000000000" &amp; DEC2HEX(Tableau14[[#This Row],[author_id]],3)</calculatedColumnFormula>
    </tableColumn>
    <tableColumn id="5" name="publiclyAvailable" dataDxfId="31">
      <calculatedColumnFormula>IF(MOD(ROW(),10)=0,"false","true")</calculatedColumnFormula>
    </tableColumn>
    <tableColumn id="8" name="nbPosts" dataDxfId="30">
      <calculatedColumnFormula>Tableau14[[#This Row],[num ligne]]</calculatedColumnFormula>
    </tableColumn>
    <tableColumn id="9" name="title" dataDxfId="29">
      <calculatedColumnFormula>"The title of &lt;" &amp; Tableau14[[#This Row],[id]] &amp; "&gt;"</calculatedColumnFormula>
    </tableColumn>
    <tableColumn id="10" name="content" dataDxfId="28">
      <calculatedColumnFormula>"The content of the topic &lt;" &amp; Tableau14[[#This Row],[id]] &amp; "&gt;"</calculatedColumnFormula>
    </tableColumn>
    <tableColumn id="6" name="SQL (id as integer)" dataDxfId="27">
      <calculatedColumnFormula>"insert into topic (id, board_id, date, author_id, publicly_available, nb_posts, title, content) values (" &amp; B2 &amp; ", " &amp; D2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calculatedColumnFormula>
    </tableColumn>
    <tableColumn id="13" name="SQL (id as uuid)" dataDxfId="26">
      <calculatedColumnFormula>"insert into topic (id, board_id, date, author_id, publicly_available, nb_posts, title, content) values ('" &amp; C2 &amp; "', '" &amp; E2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au146" displayName="Tableau146" ref="A1:M321" totalsRowShown="0" headerRowDxfId="25">
  <autoFilter ref="A1:M321"/>
  <tableColumns count="13">
    <tableColumn id="7" name="num ligne" dataDxfId="24">
      <calculatedColumnFormula>ROW()-1</calculatedColumnFormula>
    </tableColumn>
    <tableColumn id="1" name="id" dataDxfId="23">
      <calculatedColumnFormula>Tableau146[[#This Row],[num ligne]]</calculatedColumnFormula>
    </tableColumn>
    <tableColumn id="11" name="uuid" dataDxfId="22">
      <calculatedColumnFormula>"00000000-0000-0000-0000-000000000" &amp; DEC2HEX(Tableau146[[#This Row],[id]],3)</calculatedColumnFormula>
    </tableColumn>
    <tableColumn id="2" name="topic_id" dataDxfId="21">
      <calculatedColumnFormula>1+MOD(ROW()-2,MAX(topic!A:A))</calculatedColumnFormula>
    </tableColumn>
    <tableColumn id="12" name="topic_uuid" dataDxfId="20">
      <calculatedColumnFormula>"00000000-0000-0000-0000-000000000" &amp; DEC2HEX(Tableau146[[#This Row],[topic_id]],3)</calculatedColumnFormula>
    </tableColumn>
    <tableColumn id="3" name="date" dataDxfId="19">
      <calculatedColumnFormula>params!$B$3-ROW()+MOD(ROW(),23)/24 +MOD(ROW()+44,60)/24/60</calculatedColumnFormula>
    </tableColumn>
    <tableColumn id="4" name="author_id" dataDxfId="18">
      <calculatedColumnFormula>1+MOD(ROW()-2,MAX(member!A:A))</calculatedColumnFormula>
    </tableColumn>
    <tableColumn id="13" name="author_uuid" dataDxfId="17">
      <calculatedColumnFormula>"00000000-0000-0000-0000-000000000" &amp; DEC2HEX(Tableau146[[#This Row],[author_id]],3)</calculatedColumnFormula>
    </tableColumn>
    <tableColumn id="5" name="publiclyAvailable" dataDxfId="16">
      <calculatedColumnFormula>IF(MOD(ROW(),10)=0,"false","true")</calculatedColumnFormula>
    </tableColumn>
    <tableColumn id="9" name="title" dataDxfId="15">
      <calculatedColumnFormula>"The title of &lt;" &amp; Tableau146[[#This Row],[id]] &amp; "&gt;"</calculatedColumnFormula>
    </tableColumn>
    <tableColumn id="10" name="content" dataDxfId="14">
      <calculatedColumnFormula>"The content of the post &lt;" &amp; Tableau146[[#This Row],[id]] &amp; "&gt;"</calculatedColumnFormula>
    </tableColumn>
    <tableColumn id="6" name="SQL (id as integer)" dataDxfId="13">
      <calculatedColumnFormula>"insert into post (id, topic_id, date, author_id, publicly_available, title, content) values (" &amp; B2 &amp; ", " &amp; D2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calculatedColumnFormula>
    </tableColumn>
    <tableColumn id="8" name="SQL (id as UUID)" dataDxfId="12">
      <calculatedColumnFormula>"insert into post (id, topic_id, date, author_id, publicly_available, title, content) values ('" &amp; C2 &amp; "', '" &amp; E2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6" name="Tableau6" displayName="Tableau6" ref="A1:F529" totalsRowShown="0">
  <autoFilter ref="A1:F529"/>
  <tableColumns count="6">
    <tableColumn id="3" name="numLigne" dataDxfId="11">
      <calculatedColumnFormula>ROW()-1</calculatedColumnFormula>
    </tableColumn>
    <tableColumn id="1" name="isMember ?" dataDxfId="10">
      <calculatedColumnFormula>IF(Tableau6[[#This Row],[numLigne]] &lt;= MAX(member!A:A), "member!H" &amp; (Tableau6[[#This Row],[numLigne]]+1), "")</calculatedColumnFormula>
    </tableColumn>
    <tableColumn id="2" name="isBoard" dataDxfId="9">
      <calculatedColumnFormula>IF(  OR(        ROW()&lt;=MAX(member!A:A)+1, ROW() &gt; MAX(member!A:A) + MAX(board!A:A) + 1),    "",  "board!F" &amp; (Tableau6[[#This Row],[numLigne]]-MAX(member!A:A)+1))</calculatedColumnFormula>
    </tableColumn>
    <tableColumn id="4" name="isTopic" dataDxfId="8">
      <calculatedColumnFormula>IF(  OR(        ROW()&lt;=MAX(member!A:A)+MAX(board!A:A)+1, ROW() &gt; MAX(member!A:A) + MAX(board!A:A) + MAX(topic!A:A) + 1),    "",  "topic!M" &amp; (Tableau6[[#This Row],[numLigne]]-MAX(member!A:A)-MAX(board!A:A)+1))</calculatedColumnFormula>
    </tableColumn>
    <tableColumn id="5" name="isPost" dataDxfId="7">
      <calculatedColumnFormula>IF(  OR(        ROW()&lt;=MAX(member!A:A)+MAX(board!A:A)+ MAX(topic!A:A) +1, ROW() &gt; MAX(member!A:A) + MAX(board!A:A) + MAX(topic!A:A)+ MAX(post!A:A)  + 1),    "",  "post!L" &amp; (Tableau6[[#This Row],[numLigne]]-MAX(member!A:A)-MAX(board!A:A)- MAX(topic!A:A) +1))</calculatedColumnFormula>
    </tableColumn>
    <tableColumn id="6" name="/* data.sql  (id as integer)*/" dataDxfId="6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au65" displayName="Tableau65" ref="A1:F529" totalsRowShown="0">
  <autoFilter ref="A1:F529"/>
  <tableColumns count="6">
    <tableColumn id="3" name="numLigne" dataDxfId="5">
      <calculatedColumnFormula>ROW()-1</calculatedColumnFormula>
    </tableColumn>
    <tableColumn id="1" name="isMember ?" dataDxfId="4">
      <calculatedColumnFormula>IF(Tableau65[[#This Row],[numLigne]] &lt;= MAX(member!A:A), "member!I" &amp; (Tableau65[[#This Row],[numLigne]]+1), "")</calculatedColumnFormula>
    </tableColumn>
    <tableColumn id="2" name="isBoard" dataDxfId="3">
      <calculatedColumnFormula>IF(  OR(        ROW()&lt;=MAX(member!A:A)+1, ROW() &gt; MAX(member!A:A) + MAX(board!A:A) + 1),    "",  "board!G" &amp; (Tableau65[[#This Row],[numLigne]]-MAX(member!A:A)+1))</calculatedColumnFormula>
    </tableColumn>
    <tableColumn id="4" name="isTopic" dataDxfId="2">
      <calculatedColumnFormula>IF(  OR(        ROW()&lt;=MAX(member!A:A)+MAX(board!A:A)+1, ROW() &gt; MAX(member!A:A) + MAX(board!A:A) + MAX(topic!A:A) + 1),    "",  "topic!N" &amp; (Tableau65[[#This Row],[numLigne]]-MAX(member!A:A)-MAX(board!A:A)+1))</calculatedColumnFormula>
    </tableColumn>
    <tableColumn id="5" name="isPost" dataDxfId="1">
      <calculatedColumnFormula>IF(  OR(        ROW()&lt;=MAX(member!A:A)+MAX(board!A:A)+ MAX(topic!A:A) +1, ROW() &gt; MAX(member!A:A) + MAX(board!A:A) + MAX(topic!A:A)+ MAX(post!A:A)  + 1),    "",  "post!M" &amp; (Tableau65[[#This Row],[numLigne]]-MAX(member!A:A)-MAX(board!A:A)- MAX(topic!A:A) +1))</calculatedColumnFormula>
    </tableColumn>
    <tableColumn id="6" name="/* data.sql  (id as uuid)*/" dataDxfId="0">
      <calculatedColumnFormula>IF( OR(F1="commit;",F1=""),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A4" sqref="A4"/>
    </sheetView>
  </sheetViews>
  <sheetFormatPr baseColWidth="10" defaultRowHeight="14.4" x14ac:dyDescent="0.3"/>
  <cols>
    <col min="2" max="2" width="15.5546875" bestFit="1" customWidth="1"/>
  </cols>
  <sheetData>
    <row r="3" spans="1:2" x14ac:dyDescent="0.3">
      <c r="A3" t="s">
        <v>82</v>
      </c>
      <c r="B3" s="7">
        <v>43466.423726851855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77" workbookViewId="0">
      <selection activeCell="A3" sqref="A3"/>
    </sheetView>
  </sheetViews>
  <sheetFormatPr baseColWidth="10" defaultColWidth="8.88671875" defaultRowHeight="14.4" x14ac:dyDescent="0.3"/>
  <cols>
    <col min="1" max="1" width="12.21875" style="2" bestFit="1" customWidth="1"/>
    <col min="2" max="2" width="5.21875" bestFit="1" customWidth="1"/>
    <col min="3" max="3" width="36.33203125" bestFit="1" customWidth="1"/>
    <col min="4" max="4" width="8.33203125" bestFit="1" customWidth="1"/>
    <col min="5" max="5" width="14.77734375" bestFit="1" customWidth="1"/>
    <col min="6" max="6" width="24.21875" bestFit="1" customWidth="1"/>
    <col min="7" max="7" width="11.88671875" bestFit="1" customWidth="1"/>
    <col min="8" max="8" width="29.77734375" customWidth="1"/>
    <col min="9" max="9" width="111.21875" bestFit="1" customWidth="1"/>
  </cols>
  <sheetData>
    <row r="1" spans="1:9" s="4" customFormat="1" x14ac:dyDescent="0.3">
      <c r="A1" s="3" t="s">
        <v>52</v>
      </c>
      <c r="B1" s="3" t="s">
        <v>0</v>
      </c>
      <c r="C1" s="3" t="s">
        <v>86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84</v>
      </c>
      <c r="I1" s="10" t="s">
        <v>90</v>
      </c>
    </row>
    <row r="2" spans="1:9" x14ac:dyDescent="0.3">
      <c r="A2" s="2">
        <f>ROW()-1</f>
        <v>1</v>
      </c>
      <c r="B2">
        <f>Tableau1[[#This Row],[num ligne]]</f>
        <v>1</v>
      </c>
      <c r="C2" t="str">
        <f>"00000000-0000-0000-0000-000000000" &amp; DEC2HEX(Tableau1[[#This Row],[id]],3)</f>
        <v>00000000-0000-0000-0000-000000000001</v>
      </c>
      <c r="D2" t="s">
        <v>5</v>
      </c>
      <c r="E2" t="str">
        <f>IF(MOD(ROW(),2)=0,"null","Alias of "&amp;D2)</f>
        <v>null</v>
      </c>
      <c r="F2" t="str">
        <f t="shared" ref="F2:F45" si="0">SUBSTITUTE(LOWER(D2), " ", ".") &amp; "@graphql-java.com"</f>
        <v>name.1@graphql-java.com</v>
      </c>
      <c r="G2" t="s">
        <v>6</v>
      </c>
      <c r="H2" t="str">
        <f>"insert into member (id, name, alias, email, type) values ("&amp;B2&amp;", '"&amp;D2&amp;"', "&amp;IF(E2="null","null","'" &amp; E2 &amp; "'") &amp; ", '" &amp; Tableau1[[#This Row],[email]] &amp; "', '" &amp; Tableau1[[#This Row],[type]] &amp; "'); "</f>
        <v xml:space="preserve">insert into member (id, name, alias, email, type) values (1, 'Name 1', null, 'name.1@graphql-java.com', 'ADMIN'); </v>
      </c>
      <c r="I2" t="str">
        <f>"insert into member (id, name, alias, email, type) values ('"&amp;C2&amp;"', '"&amp;D2&amp;"', "&amp;IF(E2="null","null","'" &amp; E2 &amp; "'") &amp; ", '" &amp; Tableau1[[#This Row],[email]] &amp; "', '" &amp; Tableau1[[#This Row],[type]] &amp; "'); "</f>
        <v xml:space="preserve">insert into member (id, name, alias, email, type) values ('00000000-0000-0000-0000-000000000001', 'Name 1', null, 'name.1@graphql-java.com', 'ADMIN'); </v>
      </c>
    </row>
    <row r="3" spans="1:9" x14ac:dyDescent="0.3">
      <c r="A3" s="2">
        <f>ROW()-1</f>
        <v>2</v>
      </c>
      <c r="B3">
        <f>Tableau1[[#This Row],[num ligne]]</f>
        <v>2</v>
      </c>
      <c r="C3" t="str">
        <f>"00000000-0000-0000-0000-000000000" &amp; DEC2HEX(Tableau1[[#This Row],[id]],3)</f>
        <v>00000000-0000-0000-0000-000000000002</v>
      </c>
      <c r="D3" t="s">
        <v>9</v>
      </c>
      <c r="E3" t="str">
        <f t="shared" ref="E3:E45" si="1">IF(MOD(ROW(),2)=0,"null","Alias of "&amp;D3)</f>
        <v>Alias of Name 2</v>
      </c>
      <c r="F3" t="str">
        <f t="shared" si="0"/>
        <v>name.2@graphql-java.com</v>
      </c>
      <c r="G3" t="s">
        <v>7</v>
      </c>
      <c r="H3" t="str">
        <f>"insert into member (id, name, alias, email, type) values ("&amp;B3&amp;", '"&amp;D3&amp;"', "&amp;IF(E3="null","null","'" &amp; E3 &amp; "'") &amp; ", '" &amp; Tableau1[[#This Row],[email]] &amp; "', '" &amp; Tableau1[[#This Row],[type]] &amp; "'); "</f>
        <v xml:space="preserve">insert into member (id, name, alias, email, type) values (2, 'Name 2', 'Alias of Name 2', 'name.2@graphql-java.com', 'MODERATOR'); </v>
      </c>
      <c r="I3" t="str">
        <f>"insert into member (id, name, alias, email, type) values ('"&amp;C3&amp;"', '"&amp;D3&amp;"', "&amp;IF(E3="null","null","'" &amp; E3 &amp; "'") &amp; ", '" &amp; Tableau1[[#This Row],[email]] &amp; "', '" &amp; Tableau1[[#This Row],[type]] &amp; "'); "</f>
        <v xml:space="preserve">insert into member (id, name, alias, email, type) values ('00000000-0000-0000-0000-000000000002', 'Name 2', 'Alias of Name 2', 'name.2@graphql-java.com', 'MODERATOR'); </v>
      </c>
    </row>
    <row r="4" spans="1:9" x14ac:dyDescent="0.3">
      <c r="A4" s="2">
        <f t="shared" ref="A4:A45" si="2">ROW()-1</f>
        <v>3</v>
      </c>
      <c r="B4">
        <f>Tableau1[[#This Row],[num ligne]]</f>
        <v>3</v>
      </c>
      <c r="C4" t="str">
        <f>"00000000-0000-0000-0000-000000000" &amp; DEC2HEX(Tableau1[[#This Row],[id]],3)</f>
        <v>00000000-0000-0000-0000-000000000003</v>
      </c>
      <c r="D4" t="s">
        <v>10</v>
      </c>
      <c r="E4" t="str">
        <f t="shared" si="1"/>
        <v>null</v>
      </c>
      <c r="F4" t="str">
        <f t="shared" si="0"/>
        <v>name.3@graphql-java.com</v>
      </c>
      <c r="G4" t="s">
        <v>8</v>
      </c>
      <c r="H4" t="str">
        <f>"insert into member (id, name, alias, email, type) values ("&amp;B4&amp;", '"&amp;D4&amp;"', "&amp;IF(E4="null","null","'" &amp; E4 &amp; "'") &amp; ", '" &amp; Tableau1[[#This Row],[email]] &amp; "', '" &amp; Tableau1[[#This Row],[type]] &amp; "'); "</f>
        <v xml:space="preserve">insert into member (id, name, alias, email, type) values (3, 'Name 3', null, 'name.3@graphql-java.com', 'STANDARD'); </v>
      </c>
      <c r="I4" t="str">
        <f>"insert into member (id, name, alias, email, type) values ('"&amp;C4&amp;"', '"&amp;D4&amp;"', "&amp;IF(E4="null","null","'" &amp; E4 &amp; "'") &amp; ", '" &amp; Tableau1[[#This Row],[email]] &amp; "', '" &amp; Tableau1[[#This Row],[type]] &amp; "'); "</f>
        <v xml:space="preserve">insert into member (id, name, alias, email, type) values ('00000000-0000-0000-0000-000000000003', 'Name 3', null, 'name.3@graphql-java.com', 'STANDARD'); </v>
      </c>
    </row>
    <row r="5" spans="1:9" x14ac:dyDescent="0.3">
      <c r="A5" s="2">
        <f t="shared" si="2"/>
        <v>4</v>
      </c>
      <c r="B5">
        <f>Tableau1[[#This Row],[num ligne]]</f>
        <v>4</v>
      </c>
      <c r="C5" t="str">
        <f>"00000000-0000-0000-0000-000000000" &amp; DEC2HEX(Tableau1[[#This Row],[id]],3)</f>
        <v>00000000-0000-0000-0000-000000000004</v>
      </c>
      <c r="D5" t="s">
        <v>11</v>
      </c>
      <c r="E5" t="str">
        <f t="shared" si="1"/>
        <v>Alias of Name 4</v>
      </c>
      <c r="F5" t="str">
        <f t="shared" si="0"/>
        <v>name.4@graphql-java.com</v>
      </c>
      <c r="G5" t="s">
        <v>6</v>
      </c>
      <c r="H5" t="str">
        <f>"insert into member (id, name, alias, email, type) values ("&amp;B5&amp;", '"&amp;D5&amp;"', "&amp;IF(E5="null","null","'" &amp; E5 &amp; "'") &amp; ", '" &amp; Tableau1[[#This Row],[email]] &amp; "', '" &amp; Tableau1[[#This Row],[type]] &amp; "'); "</f>
        <v xml:space="preserve">insert into member (id, name, alias, email, type) values (4, 'Name 4', 'Alias of Name 4', 'name.4@graphql-java.com', 'ADMIN'); </v>
      </c>
      <c r="I5" t="str">
        <f>"insert into member (id, name, alias, email, type) values ('"&amp;C5&amp;"', '"&amp;D5&amp;"', "&amp;IF(E5="null","null","'" &amp; E5 &amp; "'") &amp; ", '" &amp; Tableau1[[#This Row],[email]] &amp; "', '" &amp; Tableau1[[#This Row],[type]] &amp; "'); "</f>
        <v xml:space="preserve">insert into member (id, name, alias, email, type) values ('00000000-0000-0000-0000-000000000004', 'Name 4', 'Alias of Name 4', 'name.4@graphql-java.com', 'ADMIN'); </v>
      </c>
    </row>
    <row r="6" spans="1:9" x14ac:dyDescent="0.3">
      <c r="A6" s="2">
        <f t="shared" si="2"/>
        <v>5</v>
      </c>
      <c r="B6">
        <f>Tableau1[[#This Row],[num ligne]]</f>
        <v>5</v>
      </c>
      <c r="C6" t="str">
        <f>"00000000-0000-0000-0000-000000000" &amp; DEC2HEX(Tableau1[[#This Row],[id]],3)</f>
        <v>00000000-0000-0000-0000-000000000005</v>
      </c>
      <c r="D6" t="s">
        <v>12</v>
      </c>
      <c r="E6" t="str">
        <f t="shared" si="1"/>
        <v>null</v>
      </c>
      <c r="F6" t="str">
        <f t="shared" si="0"/>
        <v>name.5@graphql-java.com</v>
      </c>
      <c r="G6" t="s">
        <v>7</v>
      </c>
      <c r="H6" t="str">
        <f>"insert into member (id, name, alias, email, type) values ("&amp;B6&amp;", '"&amp;D6&amp;"', "&amp;IF(E6="null","null","'" &amp; E6 &amp; "'") &amp; ", '" &amp; Tableau1[[#This Row],[email]] &amp; "', '" &amp; Tableau1[[#This Row],[type]] &amp; "'); "</f>
        <v xml:space="preserve">insert into member (id, name, alias, email, type) values (5, 'Name 5', null, 'name.5@graphql-java.com', 'MODERATOR'); </v>
      </c>
      <c r="I6" t="str">
        <f>"insert into member (id, name, alias, email, type) values ('"&amp;C6&amp;"', '"&amp;D6&amp;"', "&amp;IF(E6="null","null","'" &amp; E6 &amp; "'") &amp; ", '" &amp; Tableau1[[#This Row],[email]] &amp; "', '" &amp; Tableau1[[#This Row],[type]] &amp; "'); "</f>
        <v xml:space="preserve">insert into member (id, name, alias, email, type) values ('00000000-0000-0000-0000-000000000005', 'Name 5', null, 'name.5@graphql-java.com', 'MODERATOR'); </v>
      </c>
    </row>
    <row r="7" spans="1:9" x14ac:dyDescent="0.3">
      <c r="A7" s="2">
        <f t="shared" si="2"/>
        <v>6</v>
      </c>
      <c r="B7">
        <f>Tableau1[[#This Row],[num ligne]]</f>
        <v>6</v>
      </c>
      <c r="C7" t="str">
        <f>"00000000-0000-0000-0000-000000000" &amp; DEC2HEX(Tableau1[[#This Row],[id]],3)</f>
        <v>00000000-0000-0000-0000-000000000006</v>
      </c>
      <c r="D7" t="s">
        <v>13</v>
      </c>
      <c r="E7" t="str">
        <f t="shared" si="1"/>
        <v>Alias of Name 6</v>
      </c>
      <c r="F7" t="str">
        <f t="shared" si="0"/>
        <v>name.6@graphql-java.com</v>
      </c>
      <c r="G7" t="s">
        <v>8</v>
      </c>
      <c r="H7" t="str">
        <f>"insert into member (id, name, alias, email, type) values ("&amp;B7&amp;", '"&amp;D7&amp;"', "&amp;IF(E7="null","null","'" &amp; E7 &amp; "'") &amp; ", '" &amp; Tableau1[[#This Row],[email]] &amp; "', '" &amp; Tableau1[[#This Row],[type]] &amp; "'); "</f>
        <v xml:space="preserve">insert into member (id, name, alias, email, type) values (6, 'Name 6', 'Alias of Name 6', 'name.6@graphql-java.com', 'STANDARD'); </v>
      </c>
      <c r="I7" t="str">
        <f>"insert into member (id, name, alias, email, type) values ('"&amp;C7&amp;"', '"&amp;D7&amp;"', "&amp;IF(E7="null","null","'" &amp; E7 &amp; "'") &amp; ", '" &amp; Tableau1[[#This Row],[email]] &amp; "', '" &amp; Tableau1[[#This Row],[type]] &amp; "'); "</f>
        <v xml:space="preserve">insert into member (id, name, alias, email, type) values ('00000000-0000-0000-0000-000000000006', 'Name 6', 'Alias of Name 6', 'name.6@graphql-java.com', 'STANDARD'); </v>
      </c>
    </row>
    <row r="8" spans="1:9" x14ac:dyDescent="0.3">
      <c r="A8" s="2">
        <f t="shared" si="2"/>
        <v>7</v>
      </c>
      <c r="B8">
        <f>Tableau1[[#This Row],[num ligne]]</f>
        <v>7</v>
      </c>
      <c r="C8" t="str">
        <f>"00000000-0000-0000-0000-000000000" &amp; DEC2HEX(Tableau1[[#This Row],[id]],3)</f>
        <v>00000000-0000-0000-0000-000000000007</v>
      </c>
      <c r="D8" t="s">
        <v>14</v>
      </c>
      <c r="E8" t="str">
        <f t="shared" si="1"/>
        <v>null</v>
      </c>
      <c r="F8" t="str">
        <f t="shared" si="0"/>
        <v>name.7@graphql-java.com</v>
      </c>
      <c r="G8" t="s">
        <v>6</v>
      </c>
      <c r="H8" t="str">
        <f>"insert into member (id, name, alias, email, type) values ("&amp;B8&amp;", '"&amp;D8&amp;"', "&amp;IF(E8="null","null","'" &amp; E8 &amp; "'") &amp; ", '" &amp; Tableau1[[#This Row],[email]] &amp; "', '" &amp; Tableau1[[#This Row],[type]] &amp; "'); "</f>
        <v xml:space="preserve">insert into member (id, name, alias, email, type) values (7, 'Name 7', null, 'name.7@graphql-java.com', 'ADMIN'); </v>
      </c>
      <c r="I8" t="str">
        <f>"insert into member (id, name, alias, email, type) values ('"&amp;C8&amp;"', '"&amp;D8&amp;"', "&amp;IF(E8="null","null","'" &amp; E8 &amp; "'") &amp; ", '" &amp; Tableau1[[#This Row],[email]] &amp; "', '" &amp; Tableau1[[#This Row],[type]] &amp; "'); "</f>
        <v xml:space="preserve">insert into member (id, name, alias, email, type) values ('00000000-0000-0000-0000-000000000007', 'Name 7', null, 'name.7@graphql-java.com', 'ADMIN'); </v>
      </c>
    </row>
    <row r="9" spans="1:9" x14ac:dyDescent="0.3">
      <c r="A9" s="2">
        <f t="shared" si="2"/>
        <v>8</v>
      </c>
      <c r="B9">
        <f>Tableau1[[#This Row],[num ligne]]</f>
        <v>8</v>
      </c>
      <c r="C9" t="str">
        <f>"00000000-0000-0000-0000-000000000" &amp; DEC2HEX(Tableau1[[#This Row],[id]],3)</f>
        <v>00000000-0000-0000-0000-000000000008</v>
      </c>
      <c r="D9" t="s">
        <v>15</v>
      </c>
      <c r="E9" t="str">
        <f t="shared" si="1"/>
        <v>Alias of Name 8</v>
      </c>
      <c r="F9" t="str">
        <f t="shared" si="0"/>
        <v>name.8@graphql-java.com</v>
      </c>
      <c r="G9" t="s">
        <v>7</v>
      </c>
      <c r="H9" t="str">
        <f>"insert into member (id, name, alias, email, type) values ("&amp;B9&amp;", '"&amp;D9&amp;"', "&amp;IF(E9="null","null","'" &amp; E9 &amp; "'") &amp; ", '" &amp; Tableau1[[#This Row],[email]] &amp; "', '" &amp; Tableau1[[#This Row],[type]] &amp; "'); "</f>
        <v xml:space="preserve">insert into member (id, name, alias, email, type) values (8, 'Name 8', 'Alias of Name 8', 'name.8@graphql-java.com', 'MODERATOR'); </v>
      </c>
      <c r="I9" t="str">
        <f>"insert into member (id, name, alias, email, type) values ('"&amp;C9&amp;"', '"&amp;D9&amp;"', "&amp;IF(E9="null","null","'" &amp; E9 &amp; "'") &amp; ", '" &amp; Tableau1[[#This Row],[email]] &amp; "', '" &amp; Tableau1[[#This Row],[type]] &amp; "'); "</f>
        <v xml:space="preserve">insert into member (id, name, alias, email, type) values ('00000000-0000-0000-0000-000000000008', 'Name 8', 'Alias of Name 8', 'name.8@graphql-java.com', 'MODERATOR'); </v>
      </c>
    </row>
    <row r="10" spans="1:9" x14ac:dyDescent="0.3">
      <c r="A10" s="2">
        <f t="shared" si="2"/>
        <v>9</v>
      </c>
      <c r="B10">
        <f>Tableau1[[#This Row],[num ligne]]</f>
        <v>9</v>
      </c>
      <c r="C10" t="str">
        <f>"00000000-0000-0000-0000-000000000" &amp; DEC2HEX(Tableau1[[#This Row],[id]],3)</f>
        <v>00000000-0000-0000-0000-000000000009</v>
      </c>
      <c r="D10" t="s">
        <v>16</v>
      </c>
      <c r="E10" t="str">
        <f t="shared" si="1"/>
        <v>null</v>
      </c>
      <c r="F10" t="str">
        <f t="shared" si="0"/>
        <v>name.9@graphql-java.com</v>
      </c>
      <c r="G10" t="s">
        <v>8</v>
      </c>
      <c r="H10" t="str">
        <f>"insert into member (id, name, alias, email, type) values ("&amp;B10&amp;", '"&amp;D10&amp;"', "&amp;IF(E10="null","null","'" &amp; E10 &amp; "'") &amp; ", '" &amp; Tableau1[[#This Row],[email]] &amp; "', '" &amp; Tableau1[[#This Row],[type]] &amp; "'); "</f>
        <v xml:space="preserve">insert into member (id, name, alias, email, type) values (9, 'Name 9', null, 'name.9@graphql-java.com', 'STANDARD'); </v>
      </c>
      <c r="I10" t="str">
        <f>"insert into member (id, name, alias, email, type) values ('"&amp;C10&amp;"', '"&amp;D10&amp;"', "&amp;IF(E10="null","null","'" &amp; E10 &amp; "'") &amp; ", '" &amp; Tableau1[[#This Row],[email]] &amp; "', '" &amp; Tableau1[[#This Row],[type]] &amp; "'); "</f>
        <v xml:space="preserve">insert into member (id, name, alias, email, type) values ('00000000-0000-0000-0000-000000000009', 'Name 9', null, 'name.9@graphql-java.com', 'STANDARD'); </v>
      </c>
    </row>
    <row r="11" spans="1:9" x14ac:dyDescent="0.3">
      <c r="A11" s="2">
        <f t="shared" si="2"/>
        <v>10</v>
      </c>
      <c r="B11">
        <f>Tableau1[[#This Row],[num ligne]]</f>
        <v>10</v>
      </c>
      <c r="C11" t="str">
        <f>"00000000-0000-0000-0000-000000000" &amp; DEC2HEX(Tableau1[[#This Row],[id]],3)</f>
        <v>00000000-0000-0000-0000-00000000000A</v>
      </c>
      <c r="D11" t="s">
        <v>17</v>
      </c>
      <c r="E11" t="str">
        <f t="shared" si="1"/>
        <v>Alias of Name 10</v>
      </c>
      <c r="F11" t="str">
        <f t="shared" si="0"/>
        <v>name.10@graphql-java.com</v>
      </c>
      <c r="G11" t="s">
        <v>6</v>
      </c>
      <c r="H11" t="str">
        <f>"insert into member (id, name, alias, email, type) values ("&amp;B11&amp;", '"&amp;D11&amp;"', "&amp;IF(E11="null","null","'" &amp; E11 &amp; "'") &amp; ", '" &amp; Tableau1[[#This Row],[email]] &amp; "', '" &amp; Tableau1[[#This Row],[type]] &amp; "'); "</f>
        <v xml:space="preserve">insert into member (id, name, alias, email, type) values (10, 'Name 10', 'Alias of Name 10', 'name.10@graphql-java.com', 'ADMIN'); </v>
      </c>
      <c r="I11" t="str">
        <f>"insert into member (id, name, alias, email, type) values ('"&amp;C11&amp;"', '"&amp;D11&amp;"', "&amp;IF(E11="null","null","'" &amp; E11 &amp; "'") &amp; ", '" &amp; Tableau1[[#This Row],[email]] &amp; "', '" &amp; Tableau1[[#This Row],[type]] &amp; "'); "</f>
        <v xml:space="preserve">insert into member (id, name, alias, email, type) values ('00000000-0000-0000-0000-00000000000A', 'Name 10', 'Alias of Name 10', 'name.10@graphql-java.com', 'ADMIN'); </v>
      </c>
    </row>
    <row r="12" spans="1:9" x14ac:dyDescent="0.3">
      <c r="A12" s="2">
        <f t="shared" si="2"/>
        <v>11</v>
      </c>
      <c r="B12">
        <f>Tableau1[[#This Row],[num ligne]]</f>
        <v>11</v>
      </c>
      <c r="C12" t="str">
        <f>"00000000-0000-0000-0000-000000000" &amp; DEC2HEX(Tableau1[[#This Row],[id]],3)</f>
        <v>00000000-0000-0000-0000-00000000000B</v>
      </c>
      <c r="D12" t="s">
        <v>18</v>
      </c>
      <c r="E12" t="str">
        <f t="shared" si="1"/>
        <v>null</v>
      </c>
      <c r="F12" t="str">
        <f t="shared" si="0"/>
        <v>name.11@graphql-java.com</v>
      </c>
      <c r="G12" t="s">
        <v>7</v>
      </c>
      <c r="H12" t="str">
        <f>"insert into member (id, name, alias, email, type) values ("&amp;B12&amp;", '"&amp;D12&amp;"', "&amp;IF(E12="null","null","'" &amp; E12 &amp; "'") &amp; ", '" &amp; Tableau1[[#This Row],[email]] &amp; "', '" &amp; Tableau1[[#This Row],[type]] &amp; "'); "</f>
        <v xml:space="preserve">insert into member (id, name, alias, email, type) values (11, 'Name 11', null, 'name.11@graphql-java.com', 'MODERATOR'); </v>
      </c>
      <c r="I12" t="str">
        <f>"insert into member (id, name, alias, email, type) values ('"&amp;C12&amp;"', '"&amp;D12&amp;"', "&amp;IF(E12="null","null","'" &amp; E12 &amp; "'") &amp; ", '" &amp; Tableau1[[#This Row],[email]] &amp; "', '" &amp; Tableau1[[#This Row],[type]] &amp; "'); "</f>
        <v xml:space="preserve">insert into member (id, name, alias, email, type) values ('00000000-0000-0000-0000-00000000000B', 'Name 11', null, 'name.11@graphql-java.com', 'MODERATOR'); </v>
      </c>
    </row>
    <row r="13" spans="1:9" x14ac:dyDescent="0.3">
      <c r="A13" s="2">
        <f t="shared" si="2"/>
        <v>12</v>
      </c>
      <c r="B13">
        <f>Tableau1[[#This Row],[num ligne]]</f>
        <v>12</v>
      </c>
      <c r="C13" t="str">
        <f>"00000000-0000-0000-0000-000000000" &amp; DEC2HEX(Tableau1[[#This Row],[id]],3)</f>
        <v>00000000-0000-0000-0000-00000000000C</v>
      </c>
      <c r="D13" t="s">
        <v>19</v>
      </c>
      <c r="E13" t="str">
        <f t="shared" si="1"/>
        <v>Alias of Name 12</v>
      </c>
      <c r="F13" t="str">
        <f t="shared" si="0"/>
        <v>name.12@graphql-java.com</v>
      </c>
      <c r="G13" t="s">
        <v>8</v>
      </c>
      <c r="H13" t="str">
        <f>"insert into member (id, name, alias, email, type) values ("&amp;B13&amp;", '"&amp;D13&amp;"', "&amp;IF(E13="null","null","'" &amp; E13 &amp; "'") &amp; ", '" &amp; Tableau1[[#This Row],[email]] &amp; "', '" &amp; Tableau1[[#This Row],[type]] &amp; "'); "</f>
        <v xml:space="preserve">insert into member (id, name, alias, email, type) values (12, 'Name 12', 'Alias of Name 12', 'name.12@graphql-java.com', 'STANDARD'); </v>
      </c>
      <c r="I13" t="str">
        <f>"insert into member (id, name, alias, email, type) values ('"&amp;C13&amp;"', '"&amp;D13&amp;"', "&amp;IF(E13="null","null","'" &amp; E13 &amp; "'") &amp; ", '" &amp; Tableau1[[#This Row],[email]] &amp; "', '" &amp; Tableau1[[#This Row],[type]] &amp; "'); "</f>
        <v xml:space="preserve">insert into member (id, name, alias, email, type) values ('00000000-0000-0000-0000-00000000000C', 'Name 12', 'Alias of Name 12', 'name.12@graphql-java.com', 'STANDARD'); </v>
      </c>
    </row>
    <row r="14" spans="1:9" x14ac:dyDescent="0.3">
      <c r="A14" s="2">
        <f t="shared" si="2"/>
        <v>13</v>
      </c>
      <c r="B14">
        <f>Tableau1[[#This Row],[num ligne]]</f>
        <v>13</v>
      </c>
      <c r="C14" t="str">
        <f>"00000000-0000-0000-0000-000000000" &amp; DEC2HEX(Tableau1[[#This Row],[id]],3)</f>
        <v>00000000-0000-0000-0000-00000000000D</v>
      </c>
      <c r="D14" t="s">
        <v>20</v>
      </c>
      <c r="E14" t="str">
        <f t="shared" si="1"/>
        <v>null</v>
      </c>
      <c r="F14" t="str">
        <f t="shared" si="0"/>
        <v>name.13@graphql-java.com</v>
      </c>
      <c r="G14" t="s">
        <v>6</v>
      </c>
      <c r="H14" t="str">
        <f>"insert into member (id, name, alias, email, type) values ("&amp;B14&amp;", '"&amp;D14&amp;"', "&amp;IF(E14="null","null","'" &amp; E14 &amp; "'") &amp; ", '" &amp; Tableau1[[#This Row],[email]] &amp; "', '" &amp; Tableau1[[#This Row],[type]] &amp; "'); "</f>
        <v xml:space="preserve">insert into member (id, name, alias, email, type) values (13, 'Name 13', null, 'name.13@graphql-java.com', 'ADMIN'); </v>
      </c>
      <c r="I14" t="str">
        <f>"insert into member (id, name, alias, email, type) values ('"&amp;C14&amp;"', '"&amp;D14&amp;"', "&amp;IF(E14="null","null","'" &amp; E14 &amp; "'") &amp; ", '" &amp; Tableau1[[#This Row],[email]] &amp; "', '" &amp; Tableau1[[#This Row],[type]] &amp; "'); "</f>
        <v xml:space="preserve">insert into member (id, name, alias, email, type) values ('00000000-0000-0000-0000-00000000000D', 'Name 13', null, 'name.13@graphql-java.com', 'ADMIN'); </v>
      </c>
    </row>
    <row r="15" spans="1:9" x14ac:dyDescent="0.3">
      <c r="A15" s="2">
        <f t="shared" si="2"/>
        <v>14</v>
      </c>
      <c r="B15">
        <f>Tableau1[[#This Row],[num ligne]]</f>
        <v>14</v>
      </c>
      <c r="C15" t="str">
        <f>"00000000-0000-0000-0000-000000000" &amp; DEC2HEX(Tableau1[[#This Row],[id]],3)</f>
        <v>00000000-0000-0000-0000-00000000000E</v>
      </c>
      <c r="D15" t="s">
        <v>21</v>
      </c>
      <c r="E15" t="str">
        <f t="shared" si="1"/>
        <v>Alias of Name 14</v>
      </c>
      <c r="F15" t="str">
        <f t="shared" si="0"/>
        <v>name.14@graphql-java.com</v>
      </c>
      <c r="G15" t="s">
        <v>7</v>
      </c>
      <c r="H15" t="str">
        <f>"insert into member (id, name, alias, email, type) values ("&amp;B15&amp;", '"&amp;D15&amp;"', "&amp;IF(E15="null","null","'" &amp; E15 &amp; "'") &amp; ", '" &amp; Tableau1[[#This Row],[email]] &amp; "', '" &amp; Tableau1[[#This Row],[type]] &amp; "'); "</f>
        <v xml:space="preserve">insert into member (id, name, alias, email, type) values (14, 'Name 14', 'Alias of Name 14', 'name.14@graphql-java.com', 'MODERATOR'); </v>
      </c>
      <c r="I15" t="str">
        <f>"insert into member (id, name, alias, email, type) values ('"&amp;C15&amp;"', '"&amp;D15&amp;"', "&amp;IF(E15="null","null","'" &amp; E15 &amp; "'") &amp; ", '" &amp; Tableau1[[#This Row],[email]] &amp; "', '" &amp; Tableau1[[#This Row],[type]] &amp; "'); "</f>
        <v xml:space="preserve">insert into member (id, name, alias, email, type) values ('00000000-0000-0000-0000-00000000000E', 'Name 14', 'Alias of Name 14', 'name.14@graphql-java.com', 'MODERATOR'); </v>
      </c>
    </row>
    <row r="16" spans="1:9" x14ac:dyDescent="0.3">
      <c r="A16" s="2">
        <f t="shared" si="2"/>
        <v>15</v>
      </c>
      <c r="B16">
        <f>Tableau1[[#This Row],[num ligne]]</f>
        <v>15</v>
      </c>
      <c r="C16" t="str">
        <f>"00000000-0000-0000-0000-000000000" &amp; DEC2HEX(Tableau1[[#This Row],[id]],3)</f>
        <v>00000000-0000-0000-0000-00000000000F</v>
      </c>
      <c r="D16" t="s">
        <v>22</v>
      </c>
      <c r="E16" t="str">
        <f t="shared" si="1"/>
        <v>null</v>
      </c>
      <c r="F16" t="str">
        <f t="shared" si="0"/>
        <v>name.15@graphql-java.com</v>
      </c>
      <c r="G16" t="s">
        <v>8</v>
      </c>
      <c r="H16" t="str">
        <f>"insert into member (id, name, alias, email, type) values ("&amp;B16&amp;", '"&amp;D16&amp;"', "&amp;IF(E16="null","null","'" &amp; E16 &amp; "'") &amp; ", '" &amp; Tableau1[[#This Row],[email]] &amp; "', '" &amp; Tableau1[[#This Row],[type]] &amp; "'); "</f>
        <v xml:space="preserve">insert into member (id, name, alias, email, type) values (15, 'Name 15', null, 'name.15@graphql-java.com', 'STANDARD'); </v>
      </c>
      <c r="I16" t="str">
        <f>"insert into member (id, name, alias, email, type) values ('"&amp;C16&amp;"', '"&amp;D16&amp;"', "&amp;IF(E16="null","null","'" &amp; E16 &amp; "'") &amp; ", '" &amp; Tableau1[[#This Row],[email]] &amp; "', '" &amp; Tableau1[[#This Row],[type]] &amp; "'); "</f>
        <v xml:space="preserve">insert into member (id, name, alias, email, type) values ('00000000-0000-0000-0000-00000000000F', 'Name 15', null, 'name.15@graphql-java.com', 'STANDARD'); </v>
      </c>
    </row>
    <row r="17" spans="1:9" x14ac:dyDescent="0.3">
      <c r="A17" s="2">
        <f t="shared" si="2"/>
        <v>16</v>
      </c>
      <c r="B17">
        <f>Tableau1[[#This Row],[num ligne]]</f>
        <v>16</v>
      </c>
      <c r="C17" t="str">
        <f>"00000000-0000-0000-0000-000000000" &amp; DEC2HEX(Tableau1[[#This Row],[id]],3)</f>
        <v>00000000-0000-0000-0000-000000000010</v>
      </c>
      <c r="D17" t="s">
        <v>23</v>
      </c>
      <c r="E17" t="str">
        <f t="shared" si="1"/>
        <v>Alias of Name 16</v>
      </c>
      <c r="F17" t="str">
        <f t="shared" si="0"/>
        <v>name.16@graphql-java.com</v>
      </c>
      <c r="G17" t="s">
        <v>6</v>
      </c>
      <c r="H17" t="str">
        <f>"insert into member (id, name, alias, email, type) values ("&amp;B17&amp;", '"&amp;D17&amp;"', "&amp;IF(E17="null","null","'" &amp; E17 &amp; "'") &amp; ", '" &amp; Tableau1[[#This Row],[email]] &amp; "', '" &amp; Tableau1[[#This Row],[type]] &amp; "'); "</f>
        <v xml:space="preserve">insert into member (id, name, alias, email, type) values (16, 'Name 16', 'Alias of Name 16', 'name.16@graphql-java.com', 'ADMIN'); </v>
      </c>
      <c r="I17" t="str">
        <f>"insert into member (id, name, alias, email, type) values ('"&amp;C17&amp;"', '"&amp;D17&amp;"', "&amp;IF(E17="null","null","'" &amp; E17 &amp; "'") &amp; ", '" &amp; Tableau1[[#This Row],[email]] &amp; "', '" &amp; Tableau1[[#This Row],[type]] &amp; "'); "</f>
        <v xml:space="preserve">insert into member (id, name, alias, email, type) values ('00000000-0000-0000-0000-000000000010', 'Name 16', 'Alias of Name 16', 'name.16@graphql-java.com', 'ADMIN'); </v>
      </c>
    </row>
    <row r="18" spans="1:9" x14ac:dyDescent="0.3">
      <c r="A18" s="2">
        <f t="shared" si="2"/>
        <v>17</v>
      </c>
      <c r="B18">
        <f>Tableau1[[#This Row],[num ligne]]</f>
        <v>17</v>
      </c>
      <c r="C18" t="str">
        <f>"00000000-0000-0000-0000-000000000" &amp; DEC2HEX(Tableau1[[#This Row],[id]],3)</f>
        <v>00000000-0000-0000-0000-000000000011</v>
      </c>
      <c r="D18" t="s">
        <v>24</v>
      </c>
      <c r="E18" t="str">
        <f t="shared" si="1"/>
        <v>null</v>
      </c>
      <c r="F18" t="str">
        <f t="shared" si="0"/>
        <v>name.17@graphql-java.com</v>
      </c>
      <c r="G18" t="s">
        <v>7</v>
      </c>
      <c r="H18" t="str">
        <f>"insert into member (id, name, alias, email, type) values ("&amp;B18&amp;", '"&amp;D18&amp;"', "&amp;IF(E18="null","null","'" &amp; E18 &amp; "'") &amp; ", '" &amp; Tableau1[[#This Row],[email]] &amp; "', '" &amp; Tableau1[[#This Row],[type]] &amp; "'); "</f>
        <v xml:space="preserve">insert into member (id, name, alias, email, type) values (17, 'Name 17', null, 'name.17@graphql-java.com', 'MODERATOR'); </v>
      </c>
      <c r="I18" t="str">
        <f>"insert into member (id, name, alias, email, type) values ('"&amp;C18&amp;"', '"&amp;D18&amp;"', "&amp;IF(E18="null","null","'" &amp; E18 &amp; "'") &amp; ", '" &amp; Tableau1[[#This Row],[email]] &amp; "', '" &amp; Tableau1[[#This Row],[type]] &amp; "'); "</f>
        <v xml:space="preserve">insert into member (id, name, alias, email, type) values ('00000000-0000-0000-0000-000000000011', 'Name 17', null, 'name.17@graphql-java.com', 'MODERATOR'); </v>
      </c>
    </row>
    <row r="19" spans="1:9" x14ac:dyDescent="0.3">
      <c r="A19" s="2">
        <f t="shared" si="2"/>
        <v>18</v>
      </c>
      <c r="B19">
        <f>Tableau1[[#This Row],[num ligne]]</f>
        <v>18</v>
      </c>
      <c r="C19" t="str">
        <f>"00000000-0000-0000-0000-000000000" &amp; DEC2HEX(Tableau1[[#This Row],[id]],3)</f>
        <v>00000000-0000-0000-0000-000000000012</v>
      </c>
      <c r="D19" t="s">
        <v>25</v>
      </c>
      <c r="E19" t="str">
        <f t="shared" si="1"/>
        <v>Alias of Name 18</v>
      </c>
      <c r="F19" t="str">
        <f t="shared" si="0"/>
        <v>name.18@graphql-java.com</v>
      </c>
      <c r="G19" t="s">
        <v>8</v>
      </c>
      <c r="H19" t="str">
        <f>"insert into member (id, name, alias, email, type) values ("&amp;B19&amp;", '"&amp;D19&amp;"', "&amp;IF(E19="null","null","'" &amp; E19 &amp; "'") &amp; ", '" &amp; Tableau1[[#This Row],[email]] &amp; "', '" &amp; Tableau1[[#This Row],[type]] &amp; "'); "</f>
        <v xml:space="preserve">insert into member (id, name, alias, email, type) values (18, 'Name 18', 'Alias of Name 18', 'name.18@graphql-java.com', 'STANDARD'); </v>
      </c>
      <c r="I19" t="str">
        <f>"insert into member (id, name, alias, email, type) values ('"&amp;C19&amp;"', '"&amp;D19&amp;"', "&amp;IF(E19="null","null","'" &amp; E19 &amp; "'") &amp; ", '" &amp; Tableau1[[#This Row],[email]] &amp; "', '" &amp; Tableau1[[#This Row],[type]] &amp; "'); "</f>
        <v xml:space="preserve">insert into member (id, name, alias, email, type) values ('00000000-0000-0000-0000-000000000012', 'Name 18', 'Alias of Name 18', 'name.18@graphql-java.com', 'STANDARD'); </v>
      </c>
    </row>
    <row r="20" spans="1:9" x14ac:dyDescent="0.3">
      <c r="A20" s="2">
        <f t="shared" si="2"/>
        <v>19</v>
      </c>
      <c r="B20">
        <f>Tableau1[[#This Row],[num ligne]]</f>
        <v>19</v>
      </c>
      <c r="C20" t="str">
        <f>"00000000-0000-0000-0000-000000000" &amp; DEC2HEX(Tableau1[[#This Row],[id]],3)</f>
        <v>00000000-0000-0000-0000-000000000013</v>
      </c>
      <c r="D20" t="s">
        <v>26</v>
      </c>
      <c r="E20" t="str">
        <f t="shared" si="1"/>
        <v>null</v>
      </c>
      <c r="F20" t="str">
        <f t="shared" si="0"/>
        <v>name.19@graphql-java.com</v>
      </c>
      <c r="G20" t="s">
        <v>6</v>
      </c>
      <c r="H20" t="str">
        <f>"insert into member (id, name, alias, email, type) values ("&amp;B20&amp;", '"&amp;D20&amp;"', "&amp;IF(E20="null","null","'" &amp; E20 &amp; "'") &amp; ", '" &amp; Tableau1[[#This Row],[email]] &amp; "', '" &amp; Tableau1[[#This Row],[type]] &amp; "'); "</f>
        <v xml:space="preserve">insert into member (id, name, alias, email, type) values (19, 'Name 19', null, 'name.19@graphql-java.com', 'ADMIN'); </v>
      </c>
      <c r="I20" t="str">
        <f>"insert into member (id, name, alias, email, type) values ('"&amp;C20&amp;"', '"&amp;D20&amp;"', "&amp;IF(E20="null","null","'" &amp; E20 &amp; "'") &amp; ", '" &amp; Tableau1[[#This Row],[email]] &amp; "', '" &amp; Tableau1[[#This Row],[type]] &amp; "'); "</f>
        <v xml:space="preserve">insert into member (id, name, alias, email, type) values ('00000000-0000-0000-0000-000000000013', 'Name 19', null, 'name.19@graphql-java.com', 'ADMIN'); </v>
      </c>
    </row>
    <row r="21" spans="1:9" x14ac:dyDescent="0.3">
      <c r="A21" s="2">
        <f t="shared" si="2"/>
        <v>20</v>
      </c>
      <c r="B21">
        <f>Tableau1[[#This Row],[num ligne]]</f>
        <v>20</v>
      </c>
      <c r="C21" t="str">
        <f>"00000000-0000-0000-0000-000000000" &amp; DEC2HEX(Tableau1[[#This Row],[id]],3)</f>
        <v>00000000-0000-0000-0000-000000000014</v>
      </c>
      <c r="D21" t="s">
        <v>27</v>
      </c>
      <c r="E21" t="str">
        <f t="shared" si="1"/>
        <v>Alias of Name 20</v>
      </c>
      <c r="F21" t="str">
        <f t="shared" si="0"/>
        <v>name.20@graphql-java.com</v>
      </c>
      <c r="G21" t="s">
        <v>7</v>
      </c>
      <c r="H21" t="str">
        <f>"insert into member (id, name, alias, email, type) values ("&amp;B21&amp;", '"&amp;D21&amp;"', "&amp;IF(E21="null","null","'" &amp; E21 &amp; "'") &amp; ", '" &amp; Tableau1[[#This Row],[email]] &amp; "', '" &amp; Tableau1[[#This Row],[type]] &amp; "'); "</f>
        <v xml:space="preserve">insert into member (id, name, alias, email, type) values (20, 'Name 20', 'Alias of Name 20', 'name.20@graphql-java.com', 'MODERATOR'); </v>
      </c>
      <c r="I21" t="str">
        <f>"insert into member (id, name, alias, email, type) values ('"&amp;C21&amp;"', '"&amp;D21&amp;"', "&amp;IF(E21="null","null","'" &amp; E21 &amp; "'") &amp; ", '" &amp; Tableau1[[#This Row],[email]] &amp; "', '" &amp; Tableau1[[#This Row],[type]] &amp; "'); "</f>
        <v xml:space="preserve">insert into member (id, name, alias, email, type) values ('00000000-0000-0000-0000-000000000014', 'Name 20', 'Alias of Name 20', 'name.20@graphql-java.com', 'MODERATOR'); </v>
      </c>
    </row>
    <row r="22" spans="1:9" x14ac:dyDescent="0.3">
      <c r="A22" s="2">
        <f t="shared" si="2"/>
        <v>21</v>
      </c>
      <c r="B22">
        <f>Tableau1[[#This Row],[num ligne]]</f>
        <v>21</v>
      </c>
      <c r="C22" t="str">
        <f>"00000000-0000-0000-0000-000000000" &amp; DEC2HEX(Tableau1[[#This Row],[id]],3)</f>
        <v>00000000-0000-0000-0000-000000000015</v>
      </c>
      <c r="D22" t="s">
        <v>28</v>
      </c>
      <c r="E22" t="str">
        <f t="shared" si="1"/>
        <v>null</v>
      </c>
      <c r="F22" t="str">
        <f t="shared" si="0"/>
        <v>name.21@graphql-java.com</v>
      </c>
      <c r="G22" t="s">
        <v>8</v>
      </c>
      <c r="H22" t="str">
        <f>"insert into member (id, name, alias, email, type) values ("&amp;B22&amp;", '"&amp;D22&amp;"', "&amp;IF(E22="null","null","'" &amp; E22 &amp; "'") &amp; ", '" &amp; Tableau1[[#This Row],[email]] &amp; "', '" &amp; Tableau1[[#This Row],[type]] &amp; "'); "</f>
        <v xml:space="preserve">insert into member (id, name, alias, email, type) values (21, 'Name 21', null, 'name.21@graphql-java.com', 'STANDARD'); </v>
      </c>
      <c r="I22" t="str">
        <f>"insert into member (id, name, alias, email, type) values ('"&amp;C22&amp;"', '"&amp;D22&amp;"', "&amp;IF(E22="null","null","'" &amp; E22 &amp; "'") &amp; ", '" &amp; Tableau1[[#This Row],[email]] &amp; "', '" &amp; Tableau1[[#This Row],[type]] &amp; "'); "</f>
        <v xml:space="preserve">insert into member (id, name, alias, email, type) values ('00000000-0000-0000-0000-000000000015', 'Name 21', null, 'name.21@graphql-java.com', 'STANDARD'); </v>
      </c>
    </row>
    <row r="23" spans="1:9" x14ac:dyDescent="0.3">
      <c r="A23" s="2">
        <f t="shared" si="2"/>
        <v>22</v>
      </c>
      <c r="B23">
        <f>Tableau1[[#This Row],[num ligne]]</f>
        <v>22</v>
      </c>
      <c r="C23" t="str">
        <f>"00000000-0000-0000-0000-000000000" &amp; DEC2HEX(Tableau1[[#This Row],[id]],3)</f>
        <v>00000000-0000-0000-0000-000000000016</v>
      </c>
      <c r="D23" t="s">
        <v>29</v>
      </c>
      <c r="E23" t="str">
        <f t="shared" si="1"/>
        <v>Alias of Name 22</v>
      </c>
      <c r="F23" t="str">
        <f t="shared" si="0"/>
        <v>name.22@graphql-java.com</v>
      </c>
      <c r="G23" t="s">
        <v>6</v>
      </c>
      <c r="H23" t="str">
        <f>"insert into member (id, name, alias, email, type) values ("&amp;B23&amp;", '"&amp;D23&amp;"', "&amp;IF(E23="null","null","'" &amp; E23 &amp; "'") &amp; ", '" &amp; Tableau1[[#This Row],[email]] &amp; "', '" &amp; Tableau1[[#This Row],[type]] &amp; "'); "</f>
        <v xml:space="preserve">insert into member (id, name, alias, email, type) values (22, 'Name 22', 'Alias of Name 22', 'name.22@graphql-java.com', 'ADMIN'); </v>
      </c>
      <c r="I23" t="str">
        <f>"insert into member (id, name, alias, email, type) values ('"&amp;C23&amp;"', '"&amp;D23&amp;"', "&amp;IF(E23="null","null","'" &amp; E23 &amp; "'") &amp; ", '" &amp; Tableau1[[#This Row],[email]] &amp; "', '" &amp; Tableau1[[#This Row],[type]] &amp; "'); "</f>
        <v xml:space="preserve">insert into member (id, name, alias, email, type) values ('00000000-0000-0000-0000-000000000016', 'Name 22', 'Alias of Name 22', 'name.22@graphql-java.com', 'ADMIN'); </v>
      </c>
    </row>
    <row r="24" spans="1:9" x14ac:dyDescent="0.3">
      <c r="A24" s="2">
        <f t="shared" si="2"/>
        <v>23</v>
      </c>
      <c r="B24">
        <f>Tableau1[[#This Row],[num ligne]]</f>
        <v>23</v>
      </c>
      <c r="C24" t="str">
        <f>"00000000-0000-0000-0000-000000000" &amp; DEC2HEX(Tableau1[[#This Row],[id]],3)</f>
        <v>00000000-0000-0000-0000-000000000017</v>
      </c>
      <c r="D24" t="s">
        <v>30</v>
      </c>
      <c r="E24" t="str">
        <f t="shared" si="1"/>
        <v>null</v>
      </c>
      <c r="F24" t="str">
        <f t="shared" si="0"/>
        <v>name.23@graphql-java.com</v>
      </c>
      <c r="G24" t="s">
        <v>7</v>
      </c>
      <c r="H24" t="str">
        <f>"insert into member (id, name, alias, email, type) values ("&amp;B24&amp;", '"&amp;D24&amp;"', "&amp;IF(E24="null","null","'" &amp; E24 &amp; "'") &amp; ", '" &amp; Tableau1[[#This Row],[email]] &amp; "', '" &amp; Tableau1[[#This Row],[type]] &amp; "'); "</f>
        <v xml:space="preserve">insert into member (id, name, alias, email, type) values (23, 'Name 23', null, 'name.23@graphql-java.com', 'MODERATOR'); </v>
      </c>
      <c r="I24" t="str">
        <f>"insert into member (id, name, alias, email, type) values ('"&amp;C24&amp;"', '"&amp;D24&amp;"', "&amp;IF(E24="null","null","'" &amp; E24 &amp; "'") &amp; ", '" &amp; Tableau1[[#This Row],[email]] &amp; "', '" &amp; Tableau1[[#This Row],[type]] &amp; "'); "</f>
        <v xml:space="preserve">insert into member (id, name, alias, email, type) values ('00000000-0000-0000-0000-000000000017', 'Name 23', null, 'name.23@graphql-java.com', 'MODERATOR'); </v>
      </c>
    </row>
    <row r="25" spans="1:9" x14ac:dyDescent="0.3">
      <c r="A25" s="2">
        <f t="shared" si="2"/>
        <v>24</v>
      </c>
      <c r="B25">
        <f>Tableau1[[#This Row],[num ligne]]</f>
        <v>24</v>
      </c>
      <c r="C25" t="str">
        <f>"00000000-0000-0000-0000-000000000" &amp; DEC2HEX(Tableau1[[#This Row],[id]],3)</f>
        <v>00000000-0000-0000-0000-000000000018</v>
      </c>
      <c r="D25" t="s">
        <v>31</v>
      </c>
      <c r="E25" t="str">
        <f t="shared" si="1"/>
        <v>Alias of Name 24</v>
      </c>
      <c r="F25" t="str">
        <f t="shared" si="0"/>
        <v>name.24@graphql-java.com</v>
      </c>
      <c r="G25" t="s">
        <v>8</v>
      </c>
      <c r="H25" t="str">
        <f>"insert into member (id, name, alias, email, type) values ("&amp;B25&amp;", '"&amp;D25&amp;"', "&amp;IF(E25="null","null","'" &amp; E25 &amp; "'") &amp; ", '" &amp; Tableau1[[#This Row],[email]] &amp; "', '" &amp; Tableau1[[#This Row],[type]] &amp; "'); "</f>
        <v xml:space="preserve">insert into member (id, name, alias, email, type) values (24, 'Name 24', 'Alias of Name 24', 'name.24@graphql-java.com', 'STANDARD'); </v>
      </c>
      <c r="I25" t="str">
        <f>"insert into member (id, name, alias, email, type) values ('"&amp;C25&amp;"', '"&amp;D25&amp;"', "&amp;IF(E25="null","null","'" &amp; E25 &amp; "'") &amp; ", '" &amp; Tableau1[[#This Row],[email]] &amp; "', '" &amp; Tableau1[[#This Row],[type]] &amp; "'); "</f>
        <v xml:space="preserve">insert into member (id, name, alias, email, type) values ('00000000-0000-0000-0000-000000000018', 'Name 24', 'Alias of Name 24', 'name.24@graphql-java.com', 'STANDARD'); </v>
      </c>
    </row>
    <row r="26" spans="1:9" x14ac:dyDescent="0.3">
      <c r="A26" s="2">
        <f t="shared" si="2"/>
        <v>25</v>
      </c>
      <c r="B26">
        <f>Tableau1[[#This Row],[num ligne]]</f>
        <v>25</v>
      </c>
      <c r="C26" t="str">
        <f>"00000000-0000-0000-0000-000000000" &amp; DEC2HEX(Tableau1[[#This Row],[id]],3)</f>
        <v>00000000-0000-0000-0000-000000000019</v>
      </c>
      <c r="D26" t="s">
        <v>32</v>
      </c>
      <c r="E26" t="str">
        <f t="shared" si="1"/>
        <v>null</v>
      </c>
      <c r="F26" t="str">
        <f t="shared" si="0"/>
        <v>name.25@graphql-java.com</v>
      </c>
      <c r="G26" t="s">
        <v>6</v>
      </c>
      <c r="H26" t="str">
        <f>"insert into member (id, name, alias, email, type) values ("&amp;B26&amp;", '"&amp;D26&amp;"', "&amp;IF(E26="null","null","'" &amp; E26 &amp; "'") &amp; ", '" &amp; Tableau1[[#This Row],[email]] &amp; "', '" &amp; Tableau1[[#This Row],[type]] &amp; "'); "</f>
        <v xml:space="preserve">insert into member (id, name, alias, email, type) values (25, 'Name 25', null, 'name.25@graphql-java.com', 'ADMIN'); </v>
      </c>
      <c r="I26" t="str">
        <f>"insert into member (id, name, alias, email, type) values ('"&amp;C26&amp;"', '"&amp;D26&amp;"', "&amp;IF(E26="null","null","'" &amp; E26 &amp; "'") &amp; ", '" &amp; Tableau1[[#This Row],[email]] &amp; "', '" &amp; Tableau1[[#This Row],[type]] &amp; "'); "</f>
        <v xml:space="preserve">insert into member (id, name, alias, email, type) values ('00000000-0000-0000-0000-000000000019', 'Name 25', null, 'name.25@graphql-java.com', 'ADMIN'); </v>
      </c>
    </row>
    <row r="27" spans="1:9" x14ac:dyDescent="0.3">
      <c r="A27" s="2">
        <f t="shared" si="2"/>
        <v>26</v>
      </c>
      <c r="B27">
        <f>Tableau1[[#This Row],[num ligne]]</f>
        <v>26</v>
      </c>
      <c r="C27" t="str">
        <f>"00000000-0000-0000-0000-000000000" &amp; DEC2HEX(Tableau1[[#This Row],[id]],3)</f>
        <v>00000000-0000-0000-0000-00000000001A</v>
      </c>
      <c r="D27" t="s">
        <v>33</v>
      </c>
      <c r="E27" t="str">
        <f t="shared" si="1"/>
        <v>Alias of Name 26</v>
      </c>
      <c r="F27" t="str">
        <f t="shared" si="0"/>
        <v>name.26@graphql-java.com</v>
      </c>
      <c r="G27" t="s">
        <v>7</v>
      </c>
      <c r="H27" t="str">
        <f>"insert into member (id, name, alias, email, type) values ("&amp;B27&amp;", '"&amp;D27&amp;"', "&amp;IF(E27="null","null","'" &amp; E27 &amp; "'") &amp; ", '" &amp; Tableau1[[#This Row],[email]] &amp; "', '" &amp; Tableau1[[#This Row],[type]] &amp; "'); "</f>
        <v xml:space="preserve">insert into member (id, name, alias, email, type) values (26, 'Name 26', 'Alias of Name 26', 'name.26@graphql-java.com', 'MODERATOR'); </v>
      </c>
      <c r="I27" t="str">
        <f>"insert into member (id, name, alias, email, type) values ('"&amp;C27&amp;"', '"&amp;D27&amp;"', "&amp;IF(E27="null","null","'" &amp; E27 &amp; "'") &amp; ", '" &amp; Tableau1[[#This Row],[email]] &amp; "', '" &amp; Tableau1[[#This Row],[type]] &amp; "'); "</f>
        <v xml:space="preserve">insert into member (id, name, alias, email, type) values ('00000000-0000-0000-0000-00000000001A', 'Name 26', 'Alias of Name 26', 'name.26@graphql-java.com', 'MODERATOR'); </v>
      </c>
    </row>
    <row r="28" spans="1:9" x14ac:dyDescent="0.3">
      <c r="A28" s="2">
        <f t="shared" si="2"/>
        <v>27</v>
      </c>
      <c r="B28">
        <f>Tableau1[[#This Row],[num ligne]]</f>
        <v>27</v>
      </c>
      <c r="C28" t="str">
        <f>"00000000-0000-0000-0000-000000000" &amp; DEC2HEX(Tableau1[[#This Row],[id]],3)</f>
        <v>00000000-0000-0000-0000-00000000001B</v>
      </c>
      <c r="D28" t="s">
        <v>34</v>
      </c>
      <c r="E28" t="str">
        <f t="shared" si="1"/>
        <v>null</v>
      </c>
      <c r="F28" t="str">
        <f t="shared" si="0"/>
        <v>name.27@graphql-java.com</v>
      </c>
      <c r="G28" t="s">
        <v>8</v>
      </c>
      <c r="H28" t="str">
        <f>"insert into member (id, name, alias, email, type) values ("&amp;B28&amp;", '"&amp;D28&amp;"', "&amp;IF(E28="null","null","'" &amp; E28 &amp; "'") &amp; ", '" &amp; Tableau1[[#This Row],[email]] &amp; "', '" &amp; Tableau1[[#This Row],[type]] &amp; "'); "</f>
        <v xml:space="preserve">insert into member (id, name, alias, email, type) values (27, 'Name 27', null, 'name.27@graphql-java.com', 'STANDARD'); </v>
      </c>
      <c r="I28" t="str">
        <f>"insert into member (id, name, alias, email, type) values ('"&amp;C28&amp;"', '"&amp;D28&amp;"', "&amp;IF(E28="null","null","'" &amp; E28 &amp; "'") &amp; ", '" &amp; Tableau1[[#This Row],[email]] &amp; "', '" &amp; Tableau1[[#This Row],[type]] &amp; "'); "</f>
        <v xml:space="preserve">insert into member (id, name, alias, email, type) values ('00000000-0000-0000-0000-00000000001B', 'Name 27', null, 'name.27@graphql-java.com', 'STANDARD'); </v>
      </c>
    </row>
    <row r="29" spans="1:9" x14ac:dyDescent="0.3">
      <c r="A29" s="2">
        <f t="shared" si="2"/>
        <v>28</v>
      </c>
      <c r="B29">
        <f>Tableau1[[#This Row],[num ligne]]</f>
        <v>28</v>
      </c>
      <c r="C29" t="str">
        <f>"00000000-0000-0000-0000-000000000" &amp; DEC2HEX(Tableau1[[#This Row],[id]],3)</f>
        <v>00000000-0000-0000-0000-00000000001C</v>
      </c>
      <c r="D29" t="s">
        <v>35</v>
      </c>
      <c r="E29" t="str">
        <f t="shared" si="1"/>
        <v>Alias of Name 28</v>
      </c>
      <c r="F29" t="str">
        <f t="shared" si="0"/>
        <v>name.28@graphql-java.com</v>
      </c>
      <c r="G29" t="s">
        <v>6</v>
      </c>
      <c r="H29" t="str">
        <f>"insert into member (id, name, alias, email, type) values ("&amp;B29&amp;", '"&amp;D29&amp;"', "&amp;IF(E29="null","null","'" &amp; E29 &amp; "'") &amp; ", '" &amp; Tableau1[[#This Row],[email]] &amp; "', '" &amp; Tableau1[[#This Row],[type]] &amp; "'); "</f>
        <v xml:space="preserve">insert into member (id, name, alias, email, type) values (28, 'Name 28', 'Alias of Name 28', 'name.28@graphql-java.com', 'ADMIN'); </v>
      </c>
      <c r="I29" t="str">
        <f>"insert into member (id, name, alias, email, type) values ('"&amp;C29&amp;"', '"&amp;D29&amp;"', "&amp;IF(E29="null","null","'" &amp; E29 &amp; "'") &amp; ", '" &amp; Tableau1[[#This Row],[email]] &amp; "', '" &amp; Tableau1[[#This Row],[type]] &amp; "'); "</f>
        <v xml:space="preserve">insert into member (id, name, alias, email, type) values ('00000000-0000-0000-0000-00000000001C', 'Name 28', 'Alias of Name 28', 'name.28@graphql-java.com', 'ADMIN'); </v>
      </c>
    </row>
    <row r="30" spans="1:9" x14ac:dyDescent="0.3">
      <c r="A30" s="2">
        <f t="shared" si="2"/>
        <v>29</v>
      </c>
      <c r="B30">
        <f>Tableau1[[#This Row],[num ligne]]</f>
        <v>29</v>
      </c>
      <c r="C30" t="str">
        <f>"00000000-0000-0000-0000-000000000" &amp; DEC2HEX(Tableau1[[#This Row],[id]],3)</f>
        <v>00000000-0000-0000-0000-00000000001D</v>
      </c>
      <c r="D30" t="s">
        <v>36</v>
      </c>
      <c r="E30" t="str">
        <f t="shared" si="1"/>
        <v>null</v>
      </c>
      <c r="F30" t="str">
        <f t="shared" si="0"/>
        <v>name.29@graphql-java.com</v>
      </c>
      <c r="G30" t="s">
        <v>7</v>
      </c>
      <c r="H30" t="str">
        <f>"insert into member (id, name, alias, email, type) values ("&amp;B30&amp;", '"&amp;D30&amp;"', "&amp;IF(E30="null","null","'" &amp; E30 &amp; "'") &amp; ", '" &amp; Tableau1[[#This Row],[email]] &amp; "', '" &amp; Tableau1[[#This Row],[type]] &amp; "'); "</f>
        <v xml:space="preserve">insert into member (id, name, alias, email, type) values (29, 'Name 29', null, 'name.29@graphql-java.com', 'MODERATOR'); </v>
      </c>
      <c r="I30" t="str">
        <f>"insert into member (id, name, alias, email, type) values ('"&amp;C30&amp;"', '"&amp;D30&amp;"', "&amp;IF(E30="null","null","'" &amp; E30 &amp; "'") &amp; ", '" &amp; Tableau1[[#This Row],[email]] &amp; "', '" &amp; Tableau1[[#This Row],[type]] &amp; "'); "</f>
        <v xml:space="preserve">insert into member (id, name, alias, email, type) values ('00000000-0000-0000-0000-00000000001D', 'Name 29', null, 'name.29@graphql-java.com', 'MODERATOR'); </v>
      </c>
    </row>
    <row r="31" spans="1:9" x14ac:dyDescent="0.3">
      <c r="A31" s="2">
        <f t="shared" si="2"/>
        <v>30</v>
      </c>
      <c r="B31">
        <f>Tableau1[[#This Row],[num ligne]]</f>
        <v>30</v>
      </c>
      <c r="C31" t="str">
        <f>"00000000-0000-0000-0000-000000000" &amp; DEC2HEX(Tableau1[[#This Row],[id]],3)</f>
        <v>00000000-0000-0000-0000-00000000001E</v>
      </c>
      <c r="D31" t="s">
        <v>37</v>
      </c>
      <c r="E31" t="str">
        <f t="shared" si="1"/>
        <v>Alias of Name 30</v>
      </c>
      <c r="F31" t="str">
        <f t="shared" si="0"/>
        <v>name.30@graphql-java.com</v>
      </c>
      <c r="G31" t="s">
        <v>8</v>
      </c>
      <c r="H31" t="str">
        <f>"insert into member (id, name, alias, email, type) values ("&amp;B31&amp;", '"&amp;D31&amp;"', "&amp;IF(E31="null","null","'" &amp; E31 &amp; "'") &amp; ", '" &amp; Tableau1[[#This Row],[email]] &amp; "', '" &amp; Tableau1[[#This Row],[type]] &amp; "'); "</f>
        <v xml:space="preserve">insert into member (id, name, alias, email, type) values (30, 'Name 30', 'Alias of Name 30', 'name.30@graphql-java.com', 'STANDARD'); </v>
      </c>
      <c r="I31" t="str">
        <f>"insert into member (id, name, alias, email, type) values ('"&amp;C31&amp;"', '"&amp;D31&amp;"', "&amp;IF(E31="null","null","'" &amp; E31 &amp; "'") &amp; ", '" &amp; Tableau1[[#This Row],[email]] &amp; "', '" &amp; Tableau1[[#This Row],[type]] &amp; "'); "</f>
        <v xml:space="preserve">insert into member (id, name, alias, email, type) values ('00000000-0000-0000-0000-00000000001E', 'Name 30', 'Alias of Name 30', 'name.30@graphql-java.com', 'STANDARD'); </v>
      </c>
    </row>
    <row r="32" spans="1:9" x14ac:dyDescent="0.3">
      <c r="A32" s="2">
        <f t="shared" si="2"/>
        <v>31</v>
      </c>
      <c r="B32">
        <f>Tableau1[[#This Row],[num ligne]]</f>
        <v>31</v>
      </c>
      <c r="C32" t="str">
        <f>"00000000-0000-0000-0000-000000000" &amp; DEC2HEX(Tableau1[[#This Row],[id]],3)</f>
        <v>00000000-0000-0000-0000-00000000001F</v>
      </c>
      <c r="D32" t="s">
        <v>38</v>
      </c>
      <c r="E32" t="str">
        <f t="shared" si="1"/>
        <v>null</v>
      </c>
      <c r="F32" t="str">
        <f t="shared" si="0"/>
        <v>name.31@graphql-java.com</v>
      </c>
      <c r="G32" t="s">
        <v>6</v>
      </c>
      <c r="H32" t="str">
        <f>"insert into member (id, name, alias, email, type) values ("&amp;B32&amp;", '"&amp;D32&amp;"', "&amp;IF(E32="null","null","'" &amp; E32 &amp; "'") &amp; ", '" &amp; Tableau1[[#This Row],[email]] &amp; "', '" &amp; Tableau1[[#This Row],[type]] &amp; "'); "</f>
        <v xml:space="preserve">insert into member (id, name, alias, email, type) values (31, 'Name 31', null, 'name.31@graphql-java.com', 'ADMIN'); </v>
      </c>
      <c r="I32" t="str">
        <f>"insert into member (id, name, alias, email, type) values ('"&amp;C32&amp;"', '"&amp;D32&amp;"', "&amp;IF(E32="null","null","'" &amp; E32 &amp; "'") &amp; ", '" &amp; Tableau1[[#This Row],[email]] &amp; "', '" &amp; Tableau1[[#This Row],[type]] &amp; "'); "</f>
        <v xml:space="preserve">insert into member (id, name, alias, email, type) values ('00000000-0000-0000-0000-00000000001F', 'Name 31', null, 'name.31@graphql-java.com', 'ADMIN'); </v>
      </c>
    </row>
    <row r="33" spans="1:9" x14ac:dyDescent="0.3">
      <c r="A33" s="2">
        <f t="shared" si="2"/>
        <v>32</v>
      </c>
      <c r="B33">
        <f>Tableau1[[#This Row],[num ligne]]</f>
        <v>32</v>
      </c>
      <c r="C33" t="str">
        <f>"00000000-0000-0000-0000-000000000" &amp; DEC2HEX(Tableau1[[#This Row],[id]],3)</f>
        <v>00000000-0000-0000-0000-000000000020</v>
      </c>
      <c r="D33" t="s">
        <v>39</v>
      </c>
      <c r="E33" t="str">
        <f t="shared" si="1"/>
        <v>Alias of Name 32</v>
      </c>
      <c r="F33" t="str">
        <f t="shared" si="0"/>
        <v>name.32@graphql-java.com</v>
      </c>
      <c r="G33" t="s">
        <v>7</v>
      </c>
      <c r="H33" t="str">
        <f>"insert into member (id, name, alias, email, type) values ("&amp;B33&amp;", '"&amp;D33&amp;"', "&amp;IF(E33="null","null","'" &amp; E33 &amp; "'") &amp; ", '" &amp; Tableau1[[#This Row],[email]] &amp; "', '" &amp; Tableau1[[#This Row],[type]] &amp; "'); "</f>
        <v xml:space="preserve">insert into member (id, name, alias, email, type) values (32, 'Name 32', 'Alias of Name 32', 'name.32@graphql-java.com', 'MODERATOR'); </v>
      </c>
      <c r="I33" t="str">
        <f>"insert into member (id, name, alias, email, type) values ('"&amp;C33&amp;"', '"&amp;D33&amp;"', "&amp;IF(E33="null","null","'" &amp; E33 &amp; "'") &amp; ", '" &amp; Tableau1[[#This Row],[email]] &amp; "', '" &amp; Tableau1[[#This Row],[type]] &amp; "'); "</f>
        <v xml:space="preserve">insert into member (id, name, alias, email, type) values ('00000000-0000-0000-0000-000000000020', 'Name 32', 'Alias of Name 32', 'name.32@graphql-java.com', 'MODERATOR'); </v>
      </c>
    </row>
    <row r="34" spans="1:9" x14ac:dyDescent="0.3">
      <c r="A34" s="2">
        <f t="shared" si="2"/>
        <v>33</v>
      </c>
      <c r="B34">
        <f>Tableau1[[#This Row],[num ligne]]</f>
        <v>33</v>
      </c>
      <c r="C34" t="str">
        <f>"00000000-0000-0000-0000-000000000" &amp; DEC2HEX(Tableau1[[#This Row],[id]],3)</f>
        <v>00000000-0000-0000-0000-000000000021</v>
      </c>
      <c r="D34" t="s">
        <v>40</v>
      </c>
      <c r="E34" t="str">
        <f t="shared" si="1"/>
        <v>null</v>
      </c>
      <c r="F34" t="str">
        <f t="shared" si="0"/>
        <v>name.33@graphql-java.com</v>
      </c>
      <c r="G34" t="s">
        <v>8</v>
      </c>
      <c r="H34" t="str">
        <f>"insert into member (id, name, alias, email, type) values ("&amp;B34&amp;", '"&amp;D34&amp;"', "&amp;IF(E34="null","null","'" &amp; E34 &amp; "'") &amp; ", '" &amp; Tableau1[[#This Row],[email]] &amp; "', '" &amp; Tableau1[[#This Row],[type]] &amp; "'); "</f>
        <v xml:space="preserve">insert into member (id, name, alias, email, type) values (33, 'Name 33', null, 'name.33@graphql-java.com', 'STANDARD'); </v>
      </c>
      <c r="I34" t="str">
        <f>"insert into member (id, name, alias, email, type) values ('"&amp;C34&amp;"', '"&amp;D34&amp;"', "&amp;IF(E34="null","null","'" &amp; E34 &amp; "'") &amp; ", '" &amp; Tableau1[[#This Row],[email]] &amp; "', '" &amp; Tableau1[[#This Row],[type]] &amp; "'); "</f>
        <v xml:space="preserve">insert into member (id, name, alias, email, type) values ('00000000-0000-0000-0000-000000000021', 'Name 33', null, 'name.33@graphql-java.com', 'STANDARD'); </v>
      </c>
    </row>
    <row r="35" spans="1:9" x14ac:dyDescent="0.3">
      <c r="A35" s="2">
        <f t="shared" si="2"/>
        <v>34</v>
      </c>
      <c r="B35">
        <f>Tableau1[[#This Row],[num ligne]]</f>
        <v>34</v>
      </c>
      <c r="C35" t="str">
        <f>"00000000-0000-0000-0000-000000000" &amp; DEC2HEX(Tableau1[[#This Row],[id]],3)</f>
        <v>00000000-0000-0000-0000-000000000022</v>
      </c>
      <c r="D35" t="s">
        <v>41</v>
      </c>
      <c r="E35" t="str">
        <f t="shared" si="1"/>
        <v>Alias of Name 34</v>
      </c>
      <c r="F35" t="str">
        <f t="shared" si="0"/>
        <v>name.34@graphql-java.com</v>
      </c>
      <c r="G35" t="s">
        <v>6</v>
      </c>
      <c r="H35" t="str">
        <f>"insert into member (id, name, alias, email, type) values ("&amp;B35&amp;", '"&amp;D35&amp;"', "&amp;IF(E35="null","null","'" &amp; E35 &amp; "'") &amp; ", '" &amp; Tableau1[[#This Row],[email]] &amp; "', '" &amp; Tableau1[[#This Row],[type]] &amp; "'); "</f>
        <v xml:space="preserve">insert into member (id, name, alias, email, type) values (34, 'Name 34', 'Alias of Name 34', 'name.34@graphql-java.com', 'ADMIN'); </v>
      </c>
      <c r="I35" t="str">
        <f>"insert into member (id, name, alias, email, type) values ('"&amp;C35&amp;"', '"&amp;D35&amp;"', "&amp;IF(E35="null","null","'" &amp; E35 &amp; "'") &amp; ", '" &amp; Tableau1[[#This Row],[email]] &amp; "', '" &amp; Tableau1[[#This Row],[type]] &amp; "'); "</f>
        <v xml:space="preserve">insert into member (id, name, alias, email, type) values ('00000000-0000-0000-0000-000000000022', 'Name 34', 'Alias of Name 34', 'name.34@graphql-java.com', 'ADMIN'); </v>
      </c>
    </row>
    <row r="36" spans="1:9" x14ac:dyDescent="0.3">
      <c r="A36" s="2">
        <f t="shared" si="2"/>
        <v>35</v>
      </c>
      <c r="B36">
        <f>Tableau1[[#This Row],[num ligne]]</f>
        <v>35</v>
      </c>
      <c r="C36" t="str">
        <f>"00000000-0000-0000-0000-000000000" &amp; DEC2HEX(Tableau1[[#This Row],[id]],3)</f>
        <v>00000000-0000-0000-0000-000000000023</v>
      </c>
      <c r="D36" t="s">
        <v>42</v>
      </c>
      <c r="E36" t="str">
        <f t="shared" si="1"/>
        <v>null</v>
      </c>
      <c r="F36" t="str">
        <f t="shared" si="0"/>
        <v>name.35@graphql-java.com</v>
      </c>
      <c r="G36" t="s">
        <v>7</v>
      </c>
      <c r="H36" t="str">
        <f>"insert into member (id, name, alias, email, type) values ("&amp;B36&amp;", '"&amp;D36&amp;"', "&amp;IF(E36="null","null","'" &amp; E36 &amp; "'") &amp; ", '" &amp; Tableau1[[#This Row],[email]] &amp; "', '" &amp; Tableau1[[#This Row],[type]] &amp; "'); "</f>
        <v xml:space="preserve">insert into member (id, name, alias, email, type) values (35, 'Name 35', null, 'name.35@graphql-java.com', 'MODERATOR'); </v>
      </c>
      <c r="I36" t="str">
        <f>"insert into member (id, name, alias, email, type) values ('"&amp;C36&amp;"', '"&amp;D36&amp;"', "&amp;IF(E36="null","null","'" &amp; E36 &amp; "'") &amp; ", '" &amp; Tableau1[[#This Row],[email]] &amp; "', '" &amp; Tableau1[[#This Row],[type]] &amp; "'); "</f>
        <v xml:space="preserve">insert into member (id, name, alias, email, type) values ('00000000-0000-0000-0000-000000000023', 'Name 35', null, 'name.35@graphql-java.com', 'MODERATOR'); </v>
      </c>
    </row>
    <row r="37" spans="1:9" x14ac:dyDescent="0.3">
      <c r="A37" s="2">
        <f t="shared" si="2"/>
        <v>36</v>
      </c>
      <c r="B37">
        <f>Tableau1[[#This Row],[num ligne]]</f>
        <v>36</v>
      </c>
      <c r="C37" t="str">
        <f>"00000000-0000-0000-0000-000000000" &amp; DEC2HEX(Tableau1[[#This Row],[id]],3)</f>
        <v>00000000-0000-0000-0000-000000000024</v>
      </c>
      <c r="D37" t="s">
        <v>43</v>
      </c>
      <c r="E37" t="str">
        <f t="shared" si="1"/>
        <v>Alias of Name 36</v>
      </c>
      <c r="F37" t="str">
        <f t="shared" si="0"/>
        <v>name.36@graphql-java.com</v>
      </c>
      <c r="G37" t="s">
        <v>8</v>
      </c>
      <c r="H37" t="str">
        <f>"insert into member (id, name, alias, email, type) values ("&amp;B37&amp;", '"&amp;D37&amp;"', "&amp;IF(E37="null","null","'" &amp; E37 &amp; "'") &amp; ", '" &amp; Tableau1[[#This Row],[email]] &amp; "', '" &amp; Tableau1[[#This Row],[type]] &amp; "'); "</f>
        <v xml:space="preserve">insert into member (id, name, alias, email, type) values (36, 'Name 36', 'Alias of Name 36', 'name.36@graphql-java.com', 'STANDARD'); </v>
      </c>
      <c r="I37" t="str">
        <f>"insert into member (id, name, alias, email, type) values ('"&amp;C37&amp;"', '"&amp;D37&amp;"', "&amp;IF(E37="null","null","'" &amp; E37 &amp; "'") &amp; ", '" &amp; Tableau1[[#This Row],[email]] &amp; "', '" &amp; Tableau1[[#This Row],[type]] &amp; "'); "</f>
        <v xml:space="preserve">insert into member (id, name, alias, email, type) values ('00000000-0000-0000-0000-000000000024', 'Name 36', 'Alias of Name 36', 'name.36@graphql-java.com', 'STANDARD'); </v>
      </c>
    </row>
    <row r="38" spans="1:9" x14ac:dyDescent="0.3">
      <c r="A38" s="2">
        <f t="shared" si="2"/>
        <v>37</v>
      </c>
      <c r="B38">
        <f>Tableau1[[#This Row],[num ligne]]</f>
        <v>37</v>
      </c>
      <c r="C38" t="str">
        <f>"00000000-0000-0000-0000-000000000" &amp; DEC2HEX(Tableau1[[#This Row],[id]],3)</f>
        <v>00000000-0000-0000-0000-000000000025</v>
      </c>
      <c r="D38" t="s">
        <v>44</v>
      </c>
      <c r="E38" t="str">
        <f t="shared" si="1"/>
        <v>null</v>
      </c>
      <c r="F38" t="str">
        <f t="shared" si="0"/>
        <v>name.37@graphql-java.com</v>
      </c>
      <c r="G38" t="s">
        <v>6</v>
      </c>
      <c r="H38" t="str">
        <f>"insert into member (id, name, alias, email, type) values ("&amp;B38&amp;", '"&amp;D38&amp;"', "&amp;IF(E38="null","null","'" &amp; E38 &amp; "'") &amp; ", '" &amp; Tableau1[[#This Row],[email]] &amp; "', '" &amp; Tableau1[[#This Row],[type]] &amp; "'); "</f>
        <v xml:space="preserve">insert into member (id, name, alias, email, type) values (37, 'Name 37', null, 'name.37@graphql-java.com', 'ADMIN'); </v>
      </c>
      <c r="I38" t="str">
        <f>"insert into member (id, name, alias, email, type) values ('"&amp;C38&amp;"', '"&amp;D38&amp;"', "&amp;IF(E38="null","null","'" &amp; E38 &amp; "'") &amp; ", '" &amp; Tableau1[[#This Row],[email]] &amp; "', '" &amp; Tableau1[[#This Row],[type]] &amp; "'); "</f>
        <v xml:space="preserve">insert into member (id, name, alias, email, type) values ('00000000-0000-0000-0000-000000000025', 'Name 37', null, 'name.37@graphql-java.com', 'ADMIN'); </v>
      </c>
    </row>
    <row r="39" spans="1:9" x14ac:dyDescent="0.3">
      <c r="A39" s="2">
        <f t="shared" si="2"/>
        <v>38</v>
      </c>
      <c r="B39">
        <f>Tableau1[[#This Row],[num ligne]]</f>
        <v>38</v>
      </c>
      <c r="C39" t="str">
        <f>"00000000-0000-0000-0000-000000000" &amp; DEC2HEX(Tableau1[[#This Row],[id]],3)</f>
        <v>00000000-0000-0000-0000-000000000026</v>
      </c>
      <c r="D39" t="s">
        <v>45</v>
      </c>
      <c r="E39" t="str">
        <f t="shared" si="1"/>
        <v>Alias of Name 38</v>
      </c>
      <c r="F39" t="str">
        <f t="shared" si="0"/>
        <v>name.38@graphql-java.com</v>
      </c>
      <c r="G39" t="s">
        <v>7</v>
      </c>
      <c r="H39" t="str">
        <f>"insert into member (id, name, alias, email, type) values ("&amp;B39&amp;", '"&amp;D39&amp;"', "&amp;IF(E39="null","null","'" &amp; E39 &amp; "'") &amp; ", '" &amp; Tableau1[[#This Row],[email]] &amp; "', '" &amp; Tableau1[[#This Row],[type]] &amp; "'); "</f>
        <v xml:space="preserve">insert into member (id, name, alias, email, type) values (38, 'Name 38', 'Alias of Name 38', 'name.38@graphql-java.com', 'MODERATOR'); </v>
      </c>
      <c r="I39" t="str">
        <f>"insert into member (id, name, alias, email, type) values ('"&amp;C39&amp;"', '"&amp;D39&amp;"', "&amp;IF(E39="null","null","'" &amp; E39 &amp; "'") &amp; ", '" &amp; Tableau1[[#This Row],[email]] &amp; "', '" &amp; Tableau1[[#This Row],[type]] &amp; "'); "</f>
        <v xml:space="preserve">insert into member (id, name, alias, email, type) values ('00000000-0000-0000-0000-000000000026', 'Name 38', 'Alias of Name 38', 'name.38@graphql-java.com', 'MODERATOR'); </v>
      </c>
    </row>
    <row r="40" spans="1:9" x14ac:dyDescent="0.3">
      <c r="A40" s="2">
        <f t="shared" si="2"/>
        <v>39</v>
      </c>
      <c r="B40">
        <f>Tableau1[[#This Row],[num ligne]]</f>
        <v>39</v>
      </c>
      <c r="C40" t="str">
        <f>"00000000-0000-0000-0000-000000000" &amp; DEC2HEX(Tableau1[[#This Row],[id]],3)</f>
        <v>00000000-0000-0000-0000-000000000027</v>
      </c>
      <c r="D40" t="s">
        <v>46</v>
      </c>
      <c r="E40" t="str">
        <f t="shared" si="1"/>
        <v>null</v>
      </c>
      <c r="F40" t="str">
        <f t="shared" si="0"/>
        <v>name.39@graphql-java.com</v>
      </c>
      <c r="G40" t="s">
        <v>8</v>
      </c>
      <c r="H40" t="str">
        <f>"insert into member (id, name, alias, email, type) values ("&amp;B40&amp;", '"&amp;D40&amp;"', "&amp;IF(E40="null","null","'" &amp; E40 &amp; "'") &amp; ", '" &amp; Tableau1[[#This Row],[email]] &amp; "', '" &amp; Tableau1[[#This Row],[type]] &amp; "'); "</f>
        <v xml:space="preserve">insert into member (id, name, alias, email, type) values (39, 'Name 39', null, 'name.39@graphql-java.com', 'STANDARD'); </v>
      </c>
      <c r="I40" t="str">
        <f>"insert into member (id, name, alias, email, type) values ('"&amp;C40&amp;"', '"&amp;D40&amp;"', "&amp;IF(E40="null","null","'" &amp; E40 &amp; "'") &amp; ", '" &amp; Tableau1[[#This Row],[email]] &amp; "', '" &amp; Tableau1[[#This Row],[type]] &amp; "'); "</f>
        <v xml:space="preserve">insert into member (id, name, alias, email, type) values ('00000000-0000-0000-0000-000000000027', 'Name 39', null, 'name.39@graphql-java.com', 'STANDARD'); </v>
      </c>
    </row>
    <row r="41" spans="1:9" x14ac:dyDescent="0.3">
      <c r="A41" s="2">
        <f t="shared" si="2"/>
        <v>40</v>
      </c>
      <c r="B41">
        <f>Tableau1[[#This Row],[num ligne]]</f>
        <v>40</v>
      </c>
      <c r="C41" t="str">
        <f>"00000000-0000-0000-0000-000000000" &amp; DEC2HEX(Tableau1[[#This Row],[id]],3)</f>
        <v>00000000-0000-0000-0000-000000000028</v>
      </c>
      <c r="D41" t="s">
        <v>47</v>
      </c>
      <c r="E41" t="str">
        <f t="shared" si="1"/>
        <v>Alias of Name 40</v>
      </c>
      <c r="F41" t="str">
        <f t="shared" si="0"/>
        <v>name.40@graphql-java.com</v>
      </c>
      <c r="G41" t="s">
        <v>6</v>
      </c>
      <c r="H41" t="str">
        <f>"insert into member (id, name, alias, email, type) values ("&amp;B41&amp;", '"&amp;D41&amp;"', "&amp;IF(E41="null","null","'" &amp; E41 &amp; "'") &amp; ", '" &amp; Tableau1[[#This Row],[email]] &amp; "', '" &amp; Tableau1[[#This Row],[type]] &amp; "'); "</f>
        <v xml:space="preserve">insert into member (id, name, alias, email, type) values (40, 'Name 40', 'Alias of Name 40', 'name.40@graphql-java.com', 'ADMIN'); </v>
      </c>
      <c r="I41" t="str">
        <f>"insert into member (id, name, alias, email, type) values ('"&amp;C41&amp;"', '"&amp;D41&amp;"', "&amp;IF(E41="null","null","'" &amp; E41 &amp; "'") &amp; ", '" &amp; Tableau1[[#This Row],[email]] &amp; "', '" &amp; Tableau1[[#This Row],[type]] &amp; "'); "</f>
        <v xml:space="preserve">insert into member (id, name, alias, email, type) values ('00000000-0000-0000-0000-000000000028', 'Name 40', 'Alias of Name 40', 'name.40@graphql-java.com', 'ADMIN'); </v>
      </c>
    </row>
    <row r="42" spans="1:9" x14ac:dyDescent="0.3">
      <c r="A42" s="2">
        <f t="shared" si="2"/>
        <v>41</v>
      </c>
      <c r="B42">
        <f>Tableau1[[#This Row],[num ligne]]</f>
        <v>41</v>
      </c>
      <c r="C42" t="str">
        <f>"00000000-0000-0000-0000-000000000" &amp; DEC2HEX(Tableau1[[#This Row],[id]],3)</f>
        <v>00000000-0000-0000-0000-000000000029</v>
      </c>
      <c r="D42" t="s">
        <v>48</v>
      </c>
      <c r="E42" t="str">
        <f t="shared" si="1"/>
        <v>null</v>
      </c>
      <c r="F42" t="str">
        <f t="shared" si="0"/>
        <v>name.41@graphql-java.com</v>
      </c>
      <c r="G42" t="s">
        <v>7</v>
      </c>
      <c r="H42" t="str">
        <f>"insert into member (id, name, alias, email, type) values ("&amp;B42&amp;", '"&amp;D42&amp;"', "&amp;IF(E42="null","null","'" &amp; E42 &amp; "'") &amp; ", '" &amp; Tableau1[[#This Row],[email]] &amp; "', '" &amp; Tableau1[[#This Row],[type]] &amp; "'); "</f>
        <v xml:space="preserve">insert into member (id, name, alias, email, type) values (41, 'Name 41', null, 'name.41@graphql-java.com', 'MODERATOR'); </v>
      </c>
      <c r="I42" t="str">
        <f>"insert into member (id, name, alias, email, type) values ('"&amp;C42&amp;"', '"&amp;D42&amp;"', "&amp;IF(E42="null","null","'" &amp; E42 &amp; "'") &amp; ", '" &amp; Tableau1[[#This Row],[email]] &amp; "', '" &amp; Tableau1[[#This Row],[type]] &amp; "'); "</f>
        <v xml:space="preserve">insert into member (id, name, alias, email, type) values ('00000000-0000-0000-0000-000000000029', 'Name 41', null, 'name.41@graphql-java.com', 'MODERATOR'); </v>
      </c>
    </row>
    <row r="43" spans="1:9" x14ac:dyDescent="0.3">
      <c r="A43" s="2">
        <f t="shared" si="2"/>
        <v>42</v>
      </c>
      <c r="B43">
        <f>Tableau1[[#This Row],[num ligne]]</f>
        <v>42</v>
      </c>
      <c r="C43" t="str">
        <f>"00000000-0000-0000-0000-000000000" &amp; DEC2HEX(Tableau1[[#This Row],[id]],3)</f>
        <v>00000000-0000-0000-0000-00000000002A</v>
      </c>
      <c r="D43" t="s">
        <v>49</v>
      </c>
      <c r="E43" t="str">
        <f t="shared" si="1"/>
        <v>Alias of Name 42</v>
      </c>
      <c r="F43" t="str">
        <f t="shared" si="0"/>
        <v>name.42@graphql-java.com</v>
      </c>
      <c r="G43" t="s">
        <v>8</v>
      </c>
      <c r="H43" t="str">
        <f>"insert into member (id, name, alias, email, type) values ("&amp;B43&amp;", '"&amp;D43&amp;"', "&amp;IF(E43="null","null","'" &amp; E43 &amp; "'") &amp; ", '" &amp; Tableau1[[#This Row],[email]] &amp; "', '" &amp; Tableau1[[#This Row],[type]] &amp; "'); "</f>
        <v xml:space="preserve">insert into member (id, name, alias, email, type) values (42, 'Name 42', 'Alias of Name 42', 'name.42@graphql-java.com', 'STANDARD'); </v>
      </c>
      <c r="I43" t="str">
        <f>"insert into member (id, name, alias, email, type) values ('"&amp;C43&amp;"', '"&amp;D43&amp;"', "&amp;IF(E43="null","null","'" &amp; E43 &amp; "'") &amp; ", '" &amp; Tableau1[[#This Row],[email]] &amp; "', '" &amp; Tableau1[[#This Row],[type]] &amp; "'); "</f>
        <v xml:space="preserve">insert into member (id, name, alias, email, type) values ('00000000-0000-0000-0000-00000000002A', 'Name 42', 'Alias of Name 42', 'name.42@graphql-java.com', 'STANDARD'); </v>
      </c>
    </row>
    <row r="44" spans="1:9" x14ac:dyDescent="0.3">
      <c r="A44" s="2">
        <f t="shared" si="2"/>
        <v>43</v>
      </c>
      <c r="B44">
        <f>Tableau1[[#This Row],[num ligne]]</f>
        <v>43</v>
      </c>
      <c r="C44" t="str">
        <f>"00000000-0000-0000-0000-000000000" &amp; DEC2HEX(Tableau1[[#This Row],[id]],3)</f>
        <v>00000000-0000-0000-0000-00000000002B</v>
      </c>
      <c r="D44" t="s">
        <v>50</v>
      </c>
      <c r="E44" t="str">
        <f t="shared" si="1"/>
        <v>null</v>
      </c>
      <c r="F44" t="str">
        <f t="shared" si="0"/>
        <v>name.43@graphql-java.com</v>
      </c>
      <c r="G44" t="s">
        <v>6</v>
      </c>
      <c r="H44" t="str">
        <f>"insert into member (id, name, alias, email, type) values ("&amp;B44&amp;", '"&amp;D44&amp;"', "&amp;IF(E44="null","null","'" &amp; E44 &amp; "'") &amp; ", '" &amp; Tableau1[[#This Row],[email]] &amp; "', '" &amp; Tableau1[[#This Row],[type]] &amp; "'); "</f>
        <v xml:space="preserve">insert into member (id, name, alias, email, type) values (43, 'Name 43', null, 'name.43@graphql-java.com', 'ADMIN'); </v>
      </c>
      <c r="I44" t="str">
        <f>"insert into member (id, name, alias, email, type) values ('"&amp;C44&amp;"', '"&amp;D44&amp;"', "&amp;IF(E44="null","null","'" &amp; E44 &amp; "'") &amp; ", '" &amp; Tableau1[[#This Row],[email]] &amp; "', '" &amp; Tableau1[[#This Row],[type]] &amp; "'); "</f>
        <v xml:space="preserve">insert into member (id, name, alias, email, type) values ('00000000-0000-0000-0000-00000000002B', 'Name 43', null, 'name.43@graphql-java.com', 'ADMIN'); </v>
      </c>
    </row>
    <row r="45" spans="1:9" x14ac:dyDescent="0.3">
      <c r="A45" s="2">
        <f t="shared" si="2"/>
        <v>44</v>
      </c>
      <c r="B45">
        <f>Tableau1[[#This Row],[num ligne]]</f>
        <v>44</v>
      </c>
      <c r="C45" t="str">
        <f>"00000000-0000-0000-0000-000000000" &amp; DEC2HEX(Tableau1[[#This Row],[id]],3)</f>
        <v>00000000-0000-0000-0000-00000000002C</v>
      </c>
      <c r="D45" t="s">
        <v>51</v>
      </c>
      <c r="E45" t="str">
        <f t="shared" si="1"/>
        <v>Alias of Name 44</v>
      </c>
      <c r="F45" t="str">
        <f t="shared" si="0"/>
        <v>name.44@graphql-java.com</v>
      </c>
      <c r="G45" t="s">
        <v>7</v>
      </c>
      <c r="H45" t="str">
        <f>"insert into member (id, name, alias, email, type) values ("&amp;B45&amp;", '"&amp;D45&amp;"', "&amp;IF(E45="null","null","'" &amp; E45 &amp; "'") &amp; ", '" &amp; Tableau1[[#This Row],[email]] &amp; "', '" &amp; Tableau1[[#This Row],[type]] &amp; "'); "</f>
        <v xml:space="preserve">insert into member (id, name, alias, email, type) values (44, 'Name 44', 'Alias of Name 44', 'name.44@graphql-java.com', 'MODERATOR'); </v>
      </c>
      <c r="I45" t="str">
        <f>"insert into member (id, name, alias, email, type) values ('"&amp;C45&amp;"', '"&amp;D45&amp;"', "&amp;IF(E45="null","null","'" &amp; E45 &amp; "'") &amp; ", '" &amp; Tableau1[[#This Row],[email]] &amp; "', '" &amp; Tableau1[[#This Row],[type]] &amp; "'); "</f>
        <v xml:space="preserve">insert into member (id, name, alias, email, type) values ('00000000-0000-0000-0000-00000000002C', 'Name 44', 'Alias of Name 44', 'name.44@graphql-java.com', 'MODERATOR');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3" sqref="C3"/>
    </sheetView>
  </sheetViews>
  <sheetFormatPr baseColWidth="10" defaultColWidth="8.88671875" defaultRowHeight="14.4" x14ac:dyDescent="0.3"/>
  <cols>
    <col min="1" max="1" width="12.21875" style="2" bestFit="1" customWidth="1"/>
    <col min="2" max="2" width="5.21875" bestFit="1" customWidth="1"/>
    <col min="3" max="3" width="36.21875" customWidth="1"/>
    <col min="4" max="4" width="14.5546875" bestFit="1" customWidth="1"/>
    <col min="5" max="5" width="20.33203125" bestFit="1" customWidth="1"/>
    <col min="6" max="6" width="74.109375" bestFit="1" customWidth="1"/>
    <col min="7" max="7" width="111.21875" bestFit="1" customWidth="1"/>
  </cols>
  <sheetData>
    <row r="1" spans="1:7" s="4" customFormat="1" x14ac:dyDescent="0.3">
      <c r="A1" s="3" t="s">
        <v>52</v>
      </c>
      <c r="B1" s="3" t="s">
        <v>0</v>
      </c>
      <c r="C1" s="3" t="s">
        <v>86</v>
      </c>
      <c r="D1" s="3" t="s">
        <v>1</v>
      </c>
      <c r="E1" s="3" t="s">
        <v>53</v>
      </c>
      <c r="F1" s="3" t="s">
        <v>84</v>
      </c>
      <c r="G1" s="10" t="s">
        <v>90</v>
      </c>
    </row>
    <row r="2" spans="1:7" x14ac:dyDescent="0.3">
      <c r="A2" s="2">
        <f>ROW()-1</f>
        <v>1</v>
      </c>
      <c r="B2">
        <f>Tableau13[[#This Row],[num ligne]]</f>
        <v>1</v>
      </c>
      <c r="C2" t="str">
        <f>"00000000-0000-0000-0000-000000000" &amp; DEC2HEX(Tableau13[[#This Row],[id]],3)</f>
        <v>00000000-0000-0000-0000-000000000001</v>
      </c>
      <c r="D2" t="s">
        <v>71</v>
      </c>
      <c r="E2" t="str">
        <f t="shared" ref="E2:E11" si="0">IF(MOD(ROW(),3)=0,"false","true")</f>
        <v>true</v>
      </c>
      <c r="F2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(1, 'Board name 1', true);</v>
      </c>
      <c r="G2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('00000000-0000-0000-0000-000000000001', 'Board name 1', true);</v>
      </c>
    </row>
    <row r="3" spans="1:7" x14ac:dyDescent="0.3">
      <c r="A3" s="2">
        <f>ROW()-1</f>
        <v>2</v>
      </c>
      <c r="B3">
        <f>Tableau13[[#This Row],[num ligne]]</f>
        <v>2</v>
      </c>
      <c r="C3" t="str">
        <f>"00000000-0000-0000-0000-000000000" &amp; DEC2HEX(Tableau13[[#This Row],[id]],3)</f>
        <v>00000000-0000-0000-0000-000000000002</v>
      </c>
      <c r="D3" t="s">
        <v>72</v>
      </c>
      <c r="E3" t="str">
        <f t="shared" si="0"/>
        <v>false</v>
      </c>
      <c r="F3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(2, 'Board name 2', false);</v>
      </c>
      <c r="G3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('00000000-0000-0000-0000-000000000002', 'Board name 2', false);</v>
      </c>
    </row>
    <row r="4" spans="1:7" x14ac:dyDescent="0.3">
      <c r="A4" s="2">
        <f t="shared" ref="A4:A10" si="1">ROW()-1</f>
        <v>3</v>
      </c>
      <c r="B4">
        <f>Tableau13[[#This Row],[num ligne]]</f>
        <v>3</v>
      </c>
      <c r="C4" t="str">
        <f>"00000000-0000-0000-0000-000000000" &amp; DEC2HEX(Tableau13[[#This Row],[id]],3)</f>
        <v>00000000-0000-0000-0000-000000000003</v>
      </c>
      <c r="D4" t="s">
        <v>73</v>
      </c>
      <c r="E4" t="str">
        <f t="shared" si="0"/>
        <v>true</v>
      </c>
      <c r="F4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(3, 'Board name 3', true);</v>
      </c>
      <c r="G4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('00000000-0000-0000-0000-000000000003', 'Board name 3', true);</v>
      </c>
    </row>
    <row r="5" spans="1:7" x14ac:dyDescent="0.3">
      <c r="A5" s="2">
        <f t="shared" si="1"/>
        <v>4</v>
      </c>
      <c r="B5">
        <f>Tableau13[[#This Row],[num ligne]]</f>
        <v>4</v>
      </c>
      <c r="C5" t="str">
        <f>"00000000-0000-0000-0000-000000000" &amp; DEC2HEX(Tableau13[[#This Row],[id]],3)</f>
        <v>00000000-0000-0000-0000-000000000004</v>
      </c>
      <c r="D5" t="s">
        <v>74</v>
      </c>
      <c r="E5" t="str">
        <f t="shared" si="0"/>
        <v>true</v>
      </c>
      <c r="F5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(4, 'Board name 4', true);</v>
      </c>
      <c r="G5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('00000000-0000-0000-0000-000000000004', 'Board name 4', true);</v>
      </c>
    </row>
    <row r="6" spans="1:7" x14ac:dyDescent="0.3">
      <c r="A6" s="2">
        <f t="shared" si="1"/>
        <v>5</v>
      </c>
      <c r="B6">
        <f>Tableau13[[#This Row],[num ligne]]</f>
        <v>5</v>
      </c>
      <c r="C6" t="str">
        <f>"00000000-0000-0000-0000-000000000" &amp; DEC2HEX(Tableau13[[#This Row],[id]],3)</f>
        <v>00000000-0000-0000-0000-000000000005</v>
      </c>
      <c r="D6" t="s">
        <v>75</v>
      </c>
      <c r="E6" t="str">
        <f t="shared" si="0"/>
        <v>false</v>
      </c>
      <c r="F6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(5, 'Board name 5', false);</v>
      </c>
      <c r="G6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('00000000-0000-0000-0000-000000000005', 'Board name 5', false);</v>
      </c>
    </row>
    <row r="7" spans="1:7" x14ac:dyDescent="0.3">
      <c r="A7" s="2">
        <f t="shared" si="1"/>
        <v>6</v>
      </c>
      <c r="B7">
        <f>Tableau13[[#This Row],[num ligne]]</f>
        <v>6</v>
      </c>
      <c r="C7" t="str">
        <f>"00000000-0000-0000-0000-000000000" &amp; DEC2HEX(Tableau13[[#This Row],[id]],3)</f>
        <v>00000000-0000-0000-0000-000000000006</v>
      </c>
      <c r="D7" t="s">
        <v>76</v>
      </c>
      <c r="E7" t="str">
        <f t="shared" si="0"/>
        <v>true</v>
      </c>
      <c r="F7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(6, 'Board name 6', true);</v>
      </c>
      <c r="G7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('00000000-0000-0000-0000-000000000006', 'Board name 6', true);</v>
      </c>
    </row>
    <row r="8" spans="1:7" x14ac:dyDescent="0.3">
      <c r="A8" s="2">
        <f t="shared" si="1"/>
        <v>7</v>
      </c>
      <c r="B8">
        <f>Tableau13[[#This Row],[num ligne]]</f>
        <v>7</v>
      </c>
      <c r="C8" t="str">
        <f>"00000000-0000-0000-0000-000000000" &amp; DEC2HEX(Tableau13[[#This Row],[id]],3)</f>
        <v>00000000-0000-0000-0000-000000000007</v>
      </c>
      <c r="D8" t="s">
        <v>77</v>
      </c>
      <c r="E8" t="str">
        <f t="shared" si="0"/>
        <v>true</v>
      </c>
      <c r="F8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(7, 'Board name 7', true);</v>
      </c>
      <c r="G8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('00000000-0000-0000-0000-000000000007', 'Board name 7', true);</v>
      </c>
    </row>
    <row r="9" spans="1:7" x14ac:dyDescent="0.3">
      <c r="A9" s="2">
        <f t="shared" si="1"/>
        <v>8</v>
      </c>
      <c r="B9">
        <f>Tableau13[[#This Row],[num ligne]]</f>
        <v>8</v>
      </c>
      <c r="C9" t="str">
        <f>"00000000-0000-0000-0000-000000000" &amp; DEC2HEX(Tableau13[[#This Row],[id]],3)</f>
        <v>00000000-0000-0000-0000-000000000008</v>
      </c>
      <c r="D9" t="s">
        <v>78</v>
      </c>
      <c r="E9" t="str">
        <f t="shared" si="0"/>
        <v>false</v>
      </c>
      <c r="F9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(8, 'Board name 8', false);</v>
      </c>
      <c r="G9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('00000000-0000-0000-0000-000000000008', 'Board name 8', false);</v>
      </c>
    </row>
    <row r="10" spans="1:7" x14ac:dyDescent="0.3">
      <c r="A10" s="2">
        <f t="shared" si="1"/>
        <v>9</v>
      </c>
      <c r="B10">
        <f>Tableau13[[#This Row],[num ligne]]</f>
        <v>9</v>
      </c>
      <c r="C10" t="str">
        <f>"00000000-0000-0000-0000-000000000" &amp; DEC2HEX(Tableau13[[#This Row],[id]],3)</f>
        <v>00000000-0000-0000-0000-000000000009</v>
      </c>
      <c r="D10" t="s">
        <v>79</v>
      </c>
      <c r="E10" t="str">
        <f t="shared" si="0"/>
        <v>true</v>
      </c>
      <c r="F10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(9, 'Board name 9', true);</v>
      </c>
      <c r="G10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('00000000-0000-0000-0000-000000000009', 'Board name 9', true);</v>
      </c>
    </row>
    <row r="11" spans="1:7" x14ac:dyDescent="0.3">
      <c r="A11" s="2">
        <f>ROW()-1</f>
        <v>10</v>
      </c>
      <c r="B11">
        <f>Tableau13[[#This Row],[num ligne]]</f>
        <v>10</v>
      </c>
      <c r="C11" t="str">
        <f>"00000000-0000-0000-0000-000000000" &amp; DEC2HEX(Tableau13[[#This Row],[id]],3)</f>
        <v>00000000-0000-0000-0000-00000000000A</v>
      </c>
      <c r="D11" t="s">
        <v>80</v>
      </c>
      <c r="E11" s="5" t="str">
        <f t="shared" si="0"/>
        <v>true</v>
      </c>
      <c r="F11" s="5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(10, 'Board name 10', true);</v>
      </c>
      <c r="G11" s="5" t="str">
        <f>"insert into board (id, name, publicly_available) values ('"&amp;Tableau13[[#This Row],[uuid]]&amp;"', '"&amp;Tableau13[[#This Row],[name]]&amp;"', " &amp; Tableau13[[#This Row],[publiclyAvailable]] &amp; ");"</f>
        <v>insert into board (id, name, publicly_available) values ('00000000-0000-0000-0000-00000000000A',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3" sqref="D3:L43"/>
    </sheetView>
  </sheetViews>
  <sheetFormatPr baseColWidth="10" defaultColWidth="8.44140625" defaultRowHeight="14.4" x14ac:dyDescent="0.3"/>
  <cols>
    <col min="1" max="1" width="12.21875" style="2" bestFit="1" customWidth="1"/>
    <col min="2" max="2" width="10.21875" bestFit="1" customWidth="1"/>
    <col min="3" max="3" width="10.21875" customWidth="1"/>
    <col min="4" max="4" width="11.21875" bestFit="1" customWidth="1"/>
    <col min="5" max="5" width="11.21875" customWidth="1"/>
    <col min="6" max="6" width="22.109375" style="8" customWidth="1"/>
    <col min="7" max="7" width="12.21875" style="5" bestFit="1" customWidth="1"/>
    <col min="8" max="8" width="12.21875" style="5" customWidth="1"/>
    <col min="9" max="9" width="6.33203125" customWidth="1"/>
    <col min="10" max="10" width="9.44140625" customWidth="1"/>
    <col min="11" max="12" width="6.33203125" customWidth="1"/>
    <col min="13" max="13" width="87.44140625" bestFit="1" customWidth="1"/>
    <col min="14" max="14" width="226" bestFit="1" customWidth="1"/>
  </cols>
  <sheetData>
    <row r="1" spans="1:14" s="4" customFormat="1" x14ac:dyDescent="0.3">
      <c r="A1" s="3" t="s">
        <v>52</v>
      </c>
      <c r="B1" s="1" t="s">
        <v>0</v>
      </c>
      <c r="C1" s="1" t="s">
        <v>86</v>
      </c>
      <c r="D1" s="1" t="s">
        <v>54</v>
      </c>
      <c r="E1" s="1" t="s">
        <v>89</v>
      </c>
      <c r="F1" s="9" t="s">
        <v>55</v>
      </c>
      <c r="G1" s="6" t="s">
        <v>56</v>
      </c>
      <c r="H1" s="6" t="s">
        <v>88</v>
      </c>
      <c r="I1" s="1" t="s">
        <v>53</v>
      </c>
      <c r="J1" s="1" t="s">
        <v>81</v>
      </c>
      <c r="K1" s="1" t="s">
        <v>57</v>
      </c>
      <c r="L1" s="1" t="s">
        <v>58</v>
      </c>
      <c r="M1" s="3" t="s">
        <v>84</v>
      </c>
      <c r="N1" s="10" t="s">
        <v>90</v>
      </c>
    </row>
    <row r="2" spans="1:14" hidden="1" x14ac:dyDescent="0.3">
      <c r="A2" s="2">
        <f>ROW()-1</f>
        <v>1</v>
      </c>
      <c r="B2">
        <f>Tableau14[[#This Row],[num ligne]]</f>
        <v>1</v>
      </c>
      <c r="C2" t="str">
        <f>"00000000-0000-0000-0000-000000000" &amp; DEC2HEX(Tableau14[[#This Row],[id]],3)</f>
        <v>00000000-0000-0000-0000-000000000001</v>
      </c>
      <c r="D2">
        <f>1+MOD(ROW()-2,MAX(board!A:A))</f>
        <v>1</v>
      </c>
      <c r="E2" t="str">
        <f>"00000000-0000-0000-0000-000000000" &amp; DEC2HEX(Tableau14[[#This Row],[board_id]],3)</f>
        <v>00000000-0000-0000-0000-000000000001</v>
      </c>
      <c r="F2" s="8">
        <f>params!$B$3-ROW()+MOD(ROW(),23)/24 +MOD(ROW()+44,60)/24/60</f>
        <v>43464.539004629638</v>
      </c>
      <c r="G2" s="5">
        <f>1+MOD(ROW()-2,MAX(member!A:A))</f>
        <v>1</v>
      </c>
      <c r="H2" s="5" t="str">
        <f>"00000000-0000-0000-0000-000000000" &amp; DEC2HEX(Tableau14[[#This Row],[author_id]],3)</f>
        <v>00000000-0000-0000-0000-000000000001</v>
      </c>
      <c r="I2" t="str">
        <f t="shared" ref="I2:I45" si="0">IF(MOD(ROW(),10)=0,"false","true")</f>
        <v>true</v>
      </c>
      <c r="J2">
        <f>Tableau14[[#This Row],[num ligne]]</f>
        <v>1</v>
      </c>
      <c r="K2" t="str">
        <f>"The title of &lt;" &amp; Tableau14[[#This Row],[id]] &amp; "&gt;"</f>
        <v>The title of &lt;1&gt;</v>
      </c>
      <c r="L2" t="str">
        <f>"The content of the topic &lt;" &amp; Tableau14[[#This Row],[id]] &amp; "&gt;"</f>
        <v>The content of the topic &lt;1&gt;</v>
      </c>
      <c r="M2" t="str">
        <f>"insert into topic (id, board_id, date, author_id, publicly_available, nb_posts, title, content) values (" &amp; B2 &amp; ", " &amp; D2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(1, 1, '2018-12-30 12:56:10', 1, true, 1, 'The title of &lt;1&gt;', 'The content of the topic &lt;1&gt;');</v>
      </c>
      <c r="N2" s="5" t="str">
        <f>"insert into topic (id, board_id, date, author_id, publicly_available, nb_posts, title, content) values ('" &amp; C2 &amp; "', '" &amp; E2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('00000000-0000-0000-0000-000000000001', '00000000-0000-0000-0000-000000000001', '2018-12-30 12:56:10', '00000000-0000-0000-0000-000000000001', true, 1, 'The title of &lt;1&gt;', 'The content of the topic &lt;1&gt;');</v>
      </c>
    </row>
    <row r="3" spans="1:14" x14ac:dyDescent="0.3">
      <c r="A3" s="2">
        <f>ROW()-1</f>
        <v>2</v>
      </c>
      <c r="B3">
        <f>Tableau14[[#This Row],[num ligne]]</f>
        <v>2</v>
      </c>
      <c r="C3" t="str">
        <f>"00000000-0000-0000-0000-000000000" &amp; DEC2HEX(Tableau14[[#This Row],[id]],3)</f>
        <v>00000000-0000-0000-0000-000000000002</v>
      </c>
      <c r="D3">
        <f>1+MOD(ROW()-2,MAX(board!A:A))</f>
        <v>2</v>
      </c>
      <c r="E3" t="str">
        <f>"00000000-0000-0000-0000-000000000" &amp; DEC2HEX(Tableau14[[#This Row],[board_id]],3)</f>
        <v>00000000-0000-0000-0000-000000000002</v>
      </c>
      <c r="F3" s="8">
        <f>params!$B$3-ROW()+MOD(ROW(),23)/24 +MOD(ROW()+44,60)/24/60</f>
        <v>43463.581365740742</v>
      </c>
      <c r="G3" s="5">
        <f>1+MOD(ROW()-2,MAX(member!A:A))</f>
        <v>2</v>
      </c>
      <c r="H3" s="5" t="str">
        <f>"00000000-0000-0000-0000-000000000" &amp; DEC2HEX(Tableau14[[#This Row],[author_id]],3)</f>
        <v>00000000-0000-0000-0000-000000000002</v>
      </c>
      <c r="I3" t="str">
        <f t="shared" si="0"/>
        <v>true</v>
      </c>
      <c r="J3">
        <f>Tableau14[[#This Row],[num ligne]]</f>
        <v>2</v>
      </c>
      <c r="K3" t="str">
        <f>"The title of &lt;" &amp; Tableau14[[#This Row],[id]] &amp; "&gt;"</f>
        <v>The title of &lt;2&gt;</v>
      </c>
      <c r="L3" t="str">
        <f>"The content of the topic &lt;" &amp; Tableau14[[#This Row],[id]] &amp; "&gt;"</f>
        <v>The content of the topic &lt;2&gt;</v>
      </c>
      <c r="M3" t="str">
        <f>"insert into topic (id, board_id, date, author_id, publicly_available, nb_posts, title, content) values (" &amp; B3 &amp; ", " &amp; D3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(2, 2, '2018-12-29 13:57:10', 2, true, 2, 'The title of &lt;2&gt;', 'The content of the topic &lt;2&gt;');</v>
      </c>
      <c r="N3" s="5" t="str">
        <f>"insert into topic (id, board_id, date, author_id, publicly_available, nb_posts, title, content) values ('" &amp; C3 &amp; "', '" &amp; E3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('00000000-0000-0000-0000-000000000002', '00000000-0000-0000-0000-000000000002', '2018-12-29 13:57:10', '00000000-0000-0000-0000-000000000002', true, 2, 'The title of &lt;2&gt;', 'The content of the topic &lt;2&gt;');</v>
      </c>
    </row>
    <row r="4" spans="1:14" hidden="1" x14ac:dyDescent="0.3">
      <c r="A4" s="2">
        <f t="shared" ref="A4:A45" si="1">ROW()-1</f>
        <v>3</v>
      </c>
      <c r="B4">
        <f>Tableau14[[#This Row],[num ligne]]</f>
        <v>3</v>
      </c>
      <c r="C4" t="str">
        <f>"00000000-0000-0000-0000-000000000" &amp; DEC2HEX(Tableau14[[#This Row],[id]],3)</f>
        <v>00000000-0000-0000-0000-000000000003</v>
      </c>
      <c r="D4">
        <f>1+MOD(ROW()-2,MAX(board!A:A))</f>
        <v>3</v>
      </c>
      <c r="E4" t="str">
        <f>"00000000-0000-0000-0000-000000000" &amp; DEC2HEX(Tableau14[[#This Row],[board_id]],3)</f>
        <v>00000000-0000-0000-0000-000000000003</v>
      </c>
      <c r="F4" s="8">
        <f>params!$B$3-ROW()+MOD(ROW(),23)/24 +MOD(ROW()+44,60)/24/60</f>
        <v>43462.623726851853</v>
      </c>
      <c r="G4" s="5">
        <f>1+MOD(ROW()-2,MAX(member!A:A))</f>
        <v>3</v>
      </c>
      <c r="H4" s="5" t="str">
        <f>"00000000-0000-0000-0000-000000000" &amp; DEC2HEX(Tableau14[[#This Row],[author_id]],3)</f>
        <v>00000000-0000-0000-0000-000000000003</v>
      </c>
      <c r="I4" t="str">
        <f t="shared" si="0"/>
        <v>true</v>
      </c>
      <c r="J4">
        <f>Tableau14[[#This Row],[num ligne]]</f>
        <v>3</v>
      </c>
      <c r="K4" t="str">
        <f>"The title of &lt;" &amp; Tableau14[[#This Row],[id]] &amp; "&gt;"</f>
        <v>The title of &lt;3&gt;</v>
      </c>
      <c r="L4" t="str">
        <f>"The content of the topic &lt;" &amp; Tableau14[[#This Row],[id]] &amp; "&gt;"</f>
        <v>The content of the topic &lt;3&gt;</v>
      </c>
      <c r="M4" t="str">
        <f>"insert into topic (id, board_id, date, author_id, publicly_available, nb_posts, title, content) values (" &amp; B4 &amp; ", " &amp; D4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(3, 3, '2018-12-28 14:58:10', 3, true, 3, 'The title of &lt;3&gt;', 'The content of the topic &lt;3&gt;');</v>
      </c>
      <c r="N4" s="5" t="str">
        <f>"insert into topic (id, board_id, date, author_id, publicly_available, nb_posts, title, content) values ('" &amp; C4 &amp; "', '" &amp; E4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('00000000-0000-0000-0000-000000000003', '00000000-0000-0000-0000-000000000003', '2018-12-28 14:58:10', '00000000-0000-0000-0000-000000000003', true, 3, 'The title of &lt;3&gt;', 'The content of the topic &lt;3&gt;');</v>
      </c>
    </row>
    <row r="5" spans="1:14" hidden="1" x14ac:dyDescent="0.3">
      <c r="A5" s="2">
        <f t="shared" si="1"/>
        <v>4</v>
      </c>
      <c r="B5">
        <f>Tableau14[[#This Row],[num ligne]]</f>
        <v>4</v>
      </c>
      <c r="C5" t="str">
        <f>"00000000-0000-0000-0000-000000000" &amp; DEC2HEX(Tableau14[[#This Row],[id]],3)</f>
        <v>00000000-0000-0000-0000-000000000004</v>
      </c>
      <c r="D5">
        <f>1+MOD(ROW()-2,MAX(board!A:A))</f>
        <v>4</v>
      </c>
      <c r="E5" t="str">
        <f>"00000000-0000-0000-0000-000000000" &amp; DEC2HEX(Tableau14[[#This Row],[board_id]],3)</f>
        <v>00000000-0000-0000-0000-000000000004</v>
      </c>
      <c r="F5" s="8">
        <f>params!$B$3-ROW()+MOD(ROW(),23)/24 +MOD(ROW()+44,60)/24/60</f>
        <v>43461.666087962971</v>
      </c>
      <c r="G5" s="5">
        <f>1+MOD(ROW()-2,MAX(member!A:A))</f>
        <v>4</v>
      </c>
      <c r="H5" s="5" t="str">
        <f>"00000000-0000-0000-0000-000000000" &amp; DEC2HEX(Tableau14[[#This Row],[author_id]],3)</f>
        <v>00000000-0000-0000-0000-000000000004</v>
      </c>
      <c r="I5" t="str">
        <f t="shared" si="0"/>
        <v>true</v>
      </c>
      <c r="J5">
        <f>Tableau14[[#This Row],[num ligne]]</f>
        <v>4</v>
      </c>
      <c r="K5" t="str">
        <f>"The title of &lt;" &amp; Tableau14[[#This Row],[id]] &amp; "&gt;"</f>
        <v>The title of &lt;4&gt;</v>
      </c>
      <c r="L5" t="str">
        <f>"The content of the topic &lt;" &amp; Tableau14[[#This Row],[id]] &amp; "&gt;"</f>
        <v>The content of the topic &lt;4&gt;</v>
      </c>
      <c r="M5" t="str">
        <f>"insert into topic (id, board_id, date, author_id, publicly_available, nb_posts, title, content) values (" &amp; B5 &amp; ", " &amp; D5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(4, 4, '2018-12-27 15:59:10', 4, true, 4, 'The title of &lt;4&gt;', 'The content of the topic &lt;4&gt;');</v>
      </c>
      <c r="N5" s="5" t="str">
        <f>"insert into topic (id, board_id, date, author_id, publicly_available, nb_posts, title, content) values ('" &amp; C5 &amp; "', '" &amp; E5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('00000000-0000-0000-0000-000000000004', '00000000-0000-0000-0000-000000000004', '2018-12-27 15:59:10', '00000000-0000-0000-0000-000000000004', true, 4, 'The title of &lt;4&gt;', 'The content of the topic &lt;4&gt;');</v>
      </c>
    </row>
    <row r="6" spans="1:14" hidden="1" x14ac:dyDescent="0.3">
      <c r="A6" s="2">
        <f t="shared" si="1"/>
        <v>5</v>
      </c>
      <c r="B6">
        <f>Tableau14[[#This Row],[num ligne]]</f>
        <v>5</v>
      </c>
      <c r="C6" t="str">
        <f>"00000000-0000-0000-0000-000000000" &amp; DEC2HEX(Tableau14[[#This Row],[id]],3)</f>
        <v>00000000-0000-0000-0000-000000000005</v>
      </c>
      <c r="D6">
        <f>1+MOD(ROW()-2,MAX(board!A:A))</f>
        <v>5</v>
      </c>
      <c r="E6" t="str">
        <f>"00000000-0000-0000-0000-000000000" &amp; DEC2HEX(Tableau14[[#This Row],[board_id]],3)</f>
        <v>00000000-0000-0000-0000-000000000005</v>
      </c>
      <c r="F6" s="8">
        <f>params!$B$3-ROW()+MOD(ROW(),23)/24 +MOD(ROW()+44,60)/24/60</f>
        <v>43460.708449074074</v>
      </c>
      <c r="G6" s="5">
        <f>1+MOD(ROW()-2,MAX(member!A:A))</f>
        <v>5</v>
      </c>
      <c r="H6" s="5" t="str">
        <f>"00000000-0000-0000-0000-000000000" &amp; DEC2HEX(Tableau14[[#This Row],[author_id]],3)</f>
        <v>00000000-0000-0000-0000-000000000005</v>
      </c>
      <c r="I6" t="str">
        <f t="shared" si="0"/>
        <v>true</v>
      </c>
      <c r="J6">
        <f>Tableau14[[#This Row],[num ligne]]</f>
        <v>5</v>
      </c>
      <c r="K6" t="str">
        <f>"The title of &lt;" &amp; Tableau14[[#This Row],[id]] &amp; "&gt;"</f>
        <v>The title of &lt;5&gt;</v>
      </c>
      <c r="L6" t="str">
        <f>"The content of the topic &lt;" &amp; Tableau14[[#This Row],[id]] &amp; "&gt;"</f>
        <v>The content of the topic &lt;5&gt;</v>
      </c>
      <c r="M6" t="str">
        <f>"insert into topic (id, board_id, date, author_id, publicly_available, nb_posts, title, content) values (" &amp; B6 &amp; ", " &amp; D6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(5, 5, '2018-12-26 17:00:10', 5, true, 5, 'The title of &lt;5&gt;', 'The content of the topic &lt;5&gt;');</v>
      </c>
      <c r="N6" s="5" t="str">
        <f>"insert into topic (id, board_id, date, author_id, publicly_available, nb_posts, title, content) values ('" &amp; C6 &amp; "', '" &amp; E6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('00000000-0000-0000-0000-000000000005', '00000000-0000-0000-0000-000000000005', '2018-12-26 17:00:10', '00000000-0000-0000-0000-000000000005', true, 5, 'The title of &lt;5&gt;', 'The content of the topic &lt;5&gt;');</v>
      </c>
    </row>
    <row r="7" spans="1:14" hidden="1" x14ac:dyDescent="0.3">
      <c r="A7" s="2">
        <f t="shared" si="1"/>
        <v>6</v>
      </c>
      <c r="B7">
        <f>Tableau14[[#This Row],[num ligne]]</f>
        <v>6</v>
      </c>
      <c r="C7" t="str">
        <f>"00000000-0000-0000-0000-000000000" &amp; DEC2HEX(Tableau14[[#This Row],[id]],3)</f>
        <v>00000000-0000-0000-0000-000000000006</v>
      </c>
      <c r="D7">
        <f>1+MOD(ROW()-2,MAX(board!A:A))</f>
        <v>6</v>
      </c>
      <c r="E7" t="str">
        <f>"00000000-0000-0000-0000-000000000" &amp; DEC2HEX(Tableau14[[#This Row],[board_id]],3)</f>
        <v>00000000-0000-0000-0000-000000000006</v>
      </c>
      <c r="F7" s="8">
        <f>params!$B$3-ROW()+MOD(ROW(),23)/24 +MOD(ROW()+44,60)/24/60</f>
        <v>43459.750810185185</v>
      </c>
      <c r="G7" s="5">
        <f>1+MOD(ROW()-2,MAX(member!A:A))</f>
        <v>6</v>
      </c>
      <c r="H7" s="5" t="str">
        <f>"00000000-0000-0000-0000-000000000" &amp; DEC2HEX(Tableau14[[#This Row],[author_id]],3)</f>
        <v>00000000-0000-0000-0000-000000000006</v>
      </c>
      <c r="I7" t="str">
        <f t="shared" si="0"/>
        <v>true</v>
      </c>
      <c r="J7">
        <f>Tableau14[[#This Row],[num ligne]]</f>
        <v>6</v>
      </c>
      <c r="K7" t="str">
        <f>"The title of &lt;" &amp; Tableau14[[#This Row],[id]] &amp; "&gt;"</f>
        <v>The title of &lt;6&gt;</v>
      </c>
      <c r="L7" t="str">
        <f>"The content of the topic &lt;" &amp; Tableau14[[#This Row],[id]] &amp; "&gt;"</f>
        <v>The content of the topic &lt;6&gt;</v>
      </c>
      <c r="M7" t="str">
        <f>"insert into topic (id, board_id, date, author_id, publicly_available, nb_posts, title, content) values (" &amp; B7 &amp; ", " &amp; D7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(6, 6, '2018-12-25 18:01:10', 6, true, 6, 'The title of &lt;6&gt;', 'The content of the topic &lt;6&gt;');</v>
      </c>
      <c r="N7" s="5" t="str">
        <f>"insert into topic (id, board_id, date, author_id, publicly_available, nb_posts, title, content) values ('" &amp; C7 &amp; "', '" &amp; E7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('00000000-0000-0000-0000-000000000006', '00000000-0000-0000-0000-000000000006', '2018-12-25 18:01:10', '00000000-0000-0000-0000-000000000006', true, 6, 'The title of &lt;6&gt;', 'The content of the topic &lt;6&gt;');</v>
      </c>
    </row>
    <row r="8" spans="1:14" hidden="1" x14ac:dyDescent="0.3">
      <c r="A8" s="2">
        <f t="shared" si="1"/>
        <v>7</v>
      </c>
      <c r="B8">
        <f>Tableau14[[#This Row],[num ligne]]</f>
        <v>7</v>
      </c>
      <c r="C8" t="str">
        <f>"00000000-0000-0000-0000-000000000" &amp; DEC2HEX(Tableau14[[#This Row],[id]],3)</f>
        <v>00000000-0000-0000-0000-000000000007</v>
      </c>
      <c r="D8">
        <f>1+MOD(ROW()-2,MAX(board!A:A))</f>
        <v>7</v>
      </c>
      <c r="E8" t="str">
        <f>"00000000-0000-0000-0000-000000000" &amp; DEC2HEX(Tableau14[[#This Row],[board_id]],3)</f>
        <v>00000000-0000-0000-0000-000000000007</v>
      </c>
      <c r="F8" s="8">
        <f>params!$B$3-ROW()+MOD(ROW(),23)/24 +MOD(ROW()+44,60)/24/60</f>
        <v>43458.793171296304</v>
      </c>
      <c r="G8" s="5">
        <f>1+MOD(ROW()-2,MAX(member!A:A))</f>
        <v>7</v>
      </c>
      <c r="H8" s="5" t="str">
        <f>"00000000-0000-0000-0000-000000000" &amp; DEC2HEX(Tableau14[[#This Row],[author_id]],3)</f>
        <v>00000000-0000-0000-0000-000000000007</v>
      </c>
      <c r="I8" t="str">
        <f t="shared" si="0"/>
        <v>true</v>
      </c>
      <c r="J8">
        <f>Tableau14[[#This Row],[num ligne]]</f>
        <v>7</v>
      </c>
      <c r="K8" t="str">
        <f>"The title of &lt;" &amp; Tableau14[[#This Row],[id]] &amp; "&gt;"</f>
        <v>The title of &lt;7&gt;</v>
      </c>
      <c r="L8" t="str">
        <f>"The content of the topic &lt;" &amp; Tableau14[[#This Row],[id]] &amp; "&gt;"</f>
        <v>The content of the topic &lt;7&gt;</v>
      </c>
      <c r="M8" t="str">
        <f>"insert into topic (id, board_id, date, author_id, publicly_available, nb_posts, title, content) values (" &amp; B8 &amp; ", " &amp; D8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(7, 7, '2018-12-24 19:02:10', 7, true, 7, 'The title of &lt;7&gt;', 'The content of the topic &lt;7&gt;');</v>
      </c>
      <c r="N8" s="5" t="str">
        <f>"insert into topic (id, board_id, date, author_id, publicly_available, nb_posts, title, content) values ('" &amp; C8 &amp; "', '" &amp; E8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('00000000-0000-0000-0000-000000000007', '00000000-0000-0000-0000-000000000007', '2018-12-24 19:02:10', '00000000-0000-0000-0000-000000000007', true, 7, 'The title of &lt;7&gt;', 'The content of the topic &lt;7&gt;');</v>
      </c>
    </row>
    <row r="9" spans="1:14" hidden="1" x14ac:dyDescent="0.3">
      <c r="A9" s="2">
        <f t="shared" si="1"/>
        <v>8</v>
      </c>
      <c r="B9">
        <f>Tableau14[[#This Row],[num ligne]]</f>
        <v>8</v>
      </c>
      <c r="C9" t="str">
        <f>"00000000-0000-0000-0000-000000000" &amp; DEC2HEX(Tableau14[[#This Row],[id]],3)</f>
        <v>00000000-0000-0000-0000-000000000008</v>
      </c>
      <c r="D9">
        <f>1+MOD(ROW()-2,MAX(board!A:A))</f>
        <v>8</v>
      </c>
      <c r="E9" t="str">
        <f>"00000000-0000-0000-0000-000000000" &amp; DEC2HEX(Tableau14[[#This Row],[board_id]],3)</f>
        <v>00000000-0000-0000-0000-000000000008</v>
      </c>
      <c r="F9" s="8">
        <f>params!$B$3-ROW()+MOD(ROW(),23)/24 +MOD(ROW()+44,60)/24/60</f>
        <v>43457.835532407415</v>
      </c>
      <c r="G9" s="5">
        <f>1+MOD(ROW()-2,MAX(member!A:A))</f>
        <v>8</v>
      </c>
      <c r="H9" s="5" t="str">
        <f>"00000000-0000-0000-0000-000000000" &amp; DEC2HEX(Tableau14[[#This Row],[author_id]],3)</f>
        <v>00000000-0000-0000-0000-000000000008</v>
      </c>
      <c r="I9" t="str">
        <f t="shared" si="0"/>
        <v>true</v>
      </c>
      <c r="J9">
        <f>Tableau14[[#This Row],[num ligne]]</f>
        <v>8</v>
      </c>
      <c r="K9" t="str">
        <f>"The title of &lt;" &amp; Tableau14[[#This Row],[id]] &amp; "&gt;"</f>
        <v>The title of &lt;8&gt;</v>
      </c>
      <c r="L9" t="str">
        <f>"The content of the topic &lt;" &amp; Tableau14[[#This Row],[id]] &amp; "&gt;"</f>
        <v>The content of the topic &lt;8&gt;</v>
      </c>
      <c r="M9" t="str">
        <f>"insert into topic (id, board_id, date, author_id, publicly_available, nb_posts, title, content) values (" &amp; B9 &amp; ", " &amp; D9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(8, 8, '2018-12-23 20:03:10', 8, true, 8, 'The title of &lt;8&gt;', 'The content of the topic &lt;8&gt;');</v>
      </c>
      <c r="N9" s="5" t="str">
        <f>"insert into topic (id, board_id, date, author_id, publicly_available, nb_posts, title, content) values ('" &amp; C9 &amp; "', '" &amp; E9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('00000000-0000-0000-0000-000000000008', '00000000-0000-0000-0000-000000000008', '2018-12-23 20:03:10', '00000000-0000-0000-0000-000000000008', true, 8, 'The title of &lt;8&gt;', 'The content of the topic &lt;8&gt;');</v>
      </c>
    </row>
    <row r="10" spans="1:14" hidden="1" x14ac:dyDescent="0.3">
      <c r="A10" s="2">
        <f t="shared" si="1"/>
        <v>9</v>
      </c>
      <c r="B10">
        <f>Tableau14[[#This Row],[num ligne]]</f>
        <v>9</v>
      </c>
      <c r="C10" t="str">
        <f>"00000000-0000-0000-0000-000000000" &amp; DEC2HEX(Tableau14[[#This Row],[id]],3)</f>
        <v>00000000-0000-0000-0000-000000000009</v>
      </c>
      <c r="D10">
        <f>1+MOD(ROW()-2,MAX(board!A:A))</f>
        <v>9</v>
      </c>
      <c r="E10" t="str">
        <f>"00000000-0000-0000-0000-000000000" &amp; DEC2HEX(Tableau14[[#This Row],[board_id]],3)</f>
        <v>00000000-0000-0000-0000-000000000009</v>
      </c>
      <c r="F10" s="8">
        <f>params!$B$3-ROW()+MOD(ROW(),23)/24 +MOD(ROW()+44,60)/24/60</f>
        <v>43456.877893518518</v>
      </c>
      <c r="G10" s="5">
        <f>1+MOD(ROW()-2,MAX(member!A:A))</f>
        <v>9</v>
      </c>
      <c r="H10" s="5" t="str">
        <f>"00000000-0000-0000-0000-000000000" &amp; DEC2HEX(Tableau14[[#This Row],[author_id]],3)</f>
        <v>00000000-0000-0000-0000-000000000009</v>
      </c>
      <c r="I10" t="str">
        <f t="shared" si="0"/>
        <v>false</v>
      </c>
      <c r="J10">
        <f>Tableau14[[#This Row],[num ligne]]</f>
        <v>9</v>
      </c>
      <c r="K10" t="str">
        <f>"The title of &lt;" &amp; Tableau14[[#This Row],[id]] &amp; "&gt;"</f>
        <v>The title of &lt;9&gt;</v>
      </c>
      <c r="L10" t="str">
        <f>"The content of the topic &lt;" &amp; Tableau14[[#This Row],[id]] &amp; "&gt;"</f>
        <v>The content of the topic &lt;9&gt;</v>
      </c>
      <c r="M10" t="str">
        <f>"insert into topic (id, board_id, date, author_id, publicly_available, nb_posts, title, content) values (" &amp; B10 &amp; ", " &amp; D10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(9, 9, '2018-12-22 21:04:10', 9, false, 9, 'The title of &lt;9&gt;', 'The content of the topic &lt;9&gt;');</v>
      </c>
      <c r="N10" s="5" t="str">
        <f>"insert into topic (id, board_id, date, author_id, publicly_available, nb_posts, title, content) values ('" &amp; C10 &amp; "', '" &amp; E10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('00000000-0000-0000-0000-000000000009', '00000000-0000-0000-0000-000000000009', '2018-12-22 21:04:10', '00000000-0000-0000-0000-000000000009', false, 9, 'The title of &lt;9&gt;', 'The content of the topic &lt;9&gt;');</v>
      </c>
    </row>
    <row r="11" spans="1:14" hidden="1" x14ac:dyDescent="0.3">
      <c r="A11" s="2">
        <f t="shared" si="1"/>
        <v>10</v>
      </c>
      <c r="B11">
        <f>Tableau14[[#This Row],[num ligne]]</f>
        <v>10</v>
      </c>
      <c r="C11" t="str">
        <f>"00000000-0000-0000-0000-000000000" &amp; DEC2HEX(Tableau14[[#This Row],[id]],3)</f>
        <v>00000000-0000-0000-0000-00000000000A</v>
      </c>
      <c r="D11">
        <f>1+MOD(ROW()-2,MAX(board!A:A))</f>
        <v>10</v>
      </c>
      <c r="E11" t="str">
        <f>"00000000-0000-0000-0000-000000000" &amp; DEC2HEX(Tableau14[[#This Row],[board_id]],3)</f>
        <v>00000000-0000-0000-0000-00000000000A</v>
      </c>
      <c r="F11" s="8">
        <f>params!$B$3-ROW()+MOD(ROW(),23)/24 +MOD(ROW()+44,60)/24/60</f>
        <v>43455.920254629636</v>
      </c>
      <c r="G11" s="5">
        <f>1+MOD(ROW()-2,MAX(member!A:A))</f>
        <v>10</v>
      </c>
      <c r="H11" s="5" t="str">
        <f>"00000000-0000-0000-0000-000000000" &amp; DEC2HEX(Tableau14[[#This Row],[author_id]],3)</f>
        <v>00000000-0000-0000-0000-00000000000A</v>
      </c>
      <c r="I11" t="str">
        <f t="shared" si="0"/>
        <v>true</v>
      </c>
      <c r="J11">
        <f>Tableau14[[#This Row],[num ligne]]</f>
        <v>10</v>
      </c>
      <c r="K11" t="str">
        <f>"The title of &lt;" &amp; Tableau14[[#This Row],[id]] &amp; "&gt;"</f>
        <v>The title of &lt;10&gt;</v>
      </c>
      <c r="L11" t="str">
        <f>"The content of the topic &lt;" &amp; Tableau14[[#This Row],[id]] &amp; "&gt;"</f>
        <v>The content of the topic &lt;10&gt;</v>
      </c>
      <c r="M11" t="str">
        <f>"insert into topic (id, board_id, date, author_id, publicly_available, nb_posts, title, content) values (" &amp; B11 &amp; ", " &amp; D11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(10, 10, '2018-12-21 22:05:10', 10, true, 10, 'The title of &lt;10&gt;', 'The content of the topic &lt;10&gt;');</v>
      </c>
      <c r="N11" s="5" t="str">
        <f>"insert into topic (id, board_id, date, author_id, publicly_available, nb_posts, title, content) values ('" &amp; C11 &amp; "', '" &amp; E11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('00000000-0000-0000-0000-00000000000A', '00000000-0000-0000-0000-00000000000A', '2018-12-21 22:05:10', '00000000-0000-0000-0000-00000000000A', true, 10, 'The title of &lt;10&gt;', 'The content of the topic &lt;10&gt;');</v>
      </c>
    </row>
    <row r="12" spans="1:14" hidden="1" x14ac:dyDescent="0.3">
      <c r="A12" s="2">
        <f t="shared" si="1"/>
        <v>11</v>
      </c>
      <c r="B12">
        <f>Tableau14[[#This Row],[num ligne]]</f>
        <v>11</v>
      </c>
      <c r="C12" t="str">
        <f>"00000000-0000-0000-0000-000000000" &amp; DEC2HEX(Tableau14[[#This Row],[id]],3)</f>
        <v>00000000-0000-0000-0000-00000000000B</v>
      </c>
      <c r="D12">
        <f>1+MOD(ROW()-2,MAX(board!A:A))</f>
        <v>1</v>
      </c>
      <c r="E12" t="str">
        <f>"00000000-0000-0000-0000-000000000" &amp; DEC2HEX(Tableau14[[#This Row],[board_id]],3)</f>
        <v>00000000-0000-0000-0000-000000000001</v>
      </c>
      <c r="F12" s="8">
        <f>params!$B$3-ROW()+MOD(ROW(),23)/24 +MOD(ROW()+44,60)/24/60</f>
        <v>43454.962615740747</v>
      </c>
      <c r="G12" s="5">
        <f>1+MOD(ROW()-2,MAX(member!A:A))</f>
        <v>11</v>
      </c>
      <c r="H12" s="5" t="str">
        <f>"00000000-0000-0000-0000-000000000" &amp; DEC2HEX(Tableau14[[#This Row],[author_id]],3)</f>
        <v>00000000-0000-0000-0000-00000000000B</v>
      </c>
      <c r="I12" t="str">
        <f t="shared" si="0"/>
        <v>true</v>
      </c>
      <c r="J12">
        <f>Tableau14[[#This Row],[num ligne]]</f>
        <v>11</v>
      </c>
      <c r="K12" t="str">
        <f>"The title of &lt;" &amp; Tableau14[[#This Row],[id]] &amp; "&gt;"</f>
        <v>The title of &lt;11&gt;</v>
      </c>
      <c r="L12" t="str">
        <f>"The content of the topic &lt;" &amp; Tableau14[[#This Row],[id]] &amp; "&gt;"</f>
        <v>The content of the topic &lt;11&gt;</v>
      </c>
      <c r="M12" t="str">
        <f>"insert into topic (id, board_id, date, author_id, publicly_available, nb_posts, title, content) values (" &amp; B12 &amp; ", " &amp; D12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(11, 1, '2018-12-20 23:06:10', 11, true, 11, 'The title of &lt;11&gt;', 'The content of the topic &lt;11&gt;');</v>
      </c>
      <c r="N12" s="5" t="str">
        <f>"insert into topic (id, board_id, date, author_id, publicly_available, nb_posts, title, content) values ('" &amp; C12 &amp; "', '" &amp; E12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('00000000-0000-0000-0000-00000000000B', '00000000-0000-0000-0000-000000000001', '2018-12-20 23:06:10', '00000000-0000-0000-0000-00000000000B', true, 11, 'The title of &lt;11&gt;', 'The content of the topic &lt;11&gt;');</v>
      </c>
    </row>
    <row r="13" spans="1:14" x14ac:dyDescent="0.3">
      <c r="A13" s="2">
        <f t="shared" si="1"/>
        <v>12</v>
      </c>
      <c r="B13">
        <f>Tableau14[[#This Row],[num ligne]]</f>
        <v>12</v>
      </c>
      <c r="C13" t="str">
        <f>"00000000-0000-0000-0000-000000000" &amp; DEC2HEX(Tableau14[[#This Row],[id]],3)</f>
        <v>00000000-0000-0000-0000-00000000000C</v>
      </c>
      <c r="D13">
        <f>1+MOD(ROW()-2,MAX(board!A:A))</f>
        <v>2</v>
      </c>
      <c r="E13" t="str">
        <f>"00000000-0000-0000-0000-000000000" &amp; DEC2HEX(Tableau14[[#This Row],[board_id]],3)</f>
        <v>00000000-0000-0000-0000-000000000002</v>
      </c>
      <c r="F13" s="8">
        <f>params!$B$3-ROW()+MOD(ROW(),23)/24 +MOD(ROW()+44,60)/24/60</f>
        <v>43454.004976851851</v>
      </c>
      <c r="G13" s="5">
        <f>1+MOD(ROW()-2,MAX(member!A:A))</f>
        <v>12</v>
      </c>
      <c r="H13" s="5" t="str">
        <f>"00000000-0000-0000-0000-000000000" &amp; DEC2HEX(Tableau14[[#This Row],[author_id]],3)</f>
        <v>00000000-0000-0000-0000-00000000000C</v>
      </c>
      <c r="I13" t="str">
        <f t="shared" si="0"/>
        <v>true</v>
      </c>
      <c r="J13">
        <f>Tableau14[[#This Row],[num ligne]]</f>
        <v>12</v>
      </c>
      <c r="K13" t="str">
        <f>"The title of &lt;" &amp; Tableau14[[#This Row],[id]] &amp; "&gt;"</f>
        <v>The title of &lt;12&gt;</v>
      </c>
      <c r="L13" t="str">
        <f>"The content of the topic &lt;" &amp; Tableau14[[#This Row],[id]] &amp; "&gt;"</f>
        <v>The content of the topic &lt;12&gt;</v>
      </c>
      <c r="M13" t="str">
        <f>"insert into topic (id, board_id, date, author_id, publicly_available, nb_posts, title, content) values (" &amp; B13 &amp; ", " &amp; D13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(12, 2, '2018-12-20 00:07:10', 12, true, 12, 'The title of &lt;12&gt;', 'The content of the topic &lt;12&gt;');</v>
      </c>
      <c r="N13" s="5" t="str">
        <f>"insert into topic (id, board_id, date, author_id, publicly_available, nb_posts, title, content) values ('" &amp; C13 &amp; "', '" &amp; E13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('00000000-0000-0000-0000-00000000000C', '00000000-0000-0000-0000-000000000002', '2018-12-20 00:07:10', '00000000-0000-0000-0000-00000000000C', true, 12, 'The title of &lt;12&gt;', 'The content of the topic &lt;12&gt;');</v>
      </c>
    </row>
    <row r="14" spans="1:14" hidden="1" x14ac:dyDescent="0.3">
      <c r="A14" s="2">
        <f t="shared" si="1"/>
        <v>13</v>
      </c>
      <c r="B14">
        <f>Tableau14[[#This Row],[num ligne]]</f>
        <v>13</v>
      </c>
      <c r="C14" t="str">
        <f>"00000000-0000-0000-0000-000000000" &amp; DEC2HEX(Tableau14[[#This Row],[id]],3)</f>
        <v>00000000-0000-0000-0000-00000000000D</v>
      </c>
      <c r="D14">
        <f>1+MOD(ROW()-2,MAX(board!A:A))</f>
        <v>3</v>
      </c>
      <c r="E14" t="str">
        <f>"00000000-0000-0000-0000-000000000" &amp; DEC2HEX(Tableau14[[#This Row],[board_id]],3)</f>
        <v>00000000-0000-0000-0000-000000000003</v>
      </c>
      <c r="F14" s="8">
        <f>params!$B$3-ROW()+MOD(ROW(),23)/24 +MOD(ROW()+44,60)/24/60</f>
        <v>43453.047337962969</v>
      </c>
      <c r="G14" s="5">
        <f>1+MOD(ROW()-2,MAX(member!A:A))</f>
        <v>13</v>
      </c>
      <c r="H14" s="5" t="str">
        <f>"00000000-0000-0000-0000-000000000" &amp; DEC2HEX(Tableau14[[#This Row],[author_id]],3)</f>
        <v>00000000-0000-0000-0000-00000000000D</v>
      </c>
      <c r="I14" t="str">
        <f t="shared" si="0"/>
        <v>true</v>
      </c>
      <c r="J14">
        <f>Tableau14[[#This Row],[num ligne]]</f>
        <v>13</v>
      </c>
      <c r="K14" t="str">
        <f>"The title of &lt;" &amp; Tableau14[[#This Row],[id]] &amp; "&gt;"</f>
        <v>The title of &lt;13&gt;</v>
      </c>
      <c r="L14" t="str">
        <f>"The content of the topic &lt;" &amp; Tableau14[[#This Row],[id]] &amp; "&gt;"</f>
        <v>The content of the topic &lt;13&gt;</v>
      </c>
      <c r="M14" t="str">
        <f>"insert into topic (id, board_id, date, author_id, publicly_available, nb_posts, title, content) values (" &amp; B14 &amp; ", " &amp; D14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(13, 3, '2018-12-19 01:08:10', 13, true, 13, 'The title of &lt;13&gt;', 'The content of the topic &lt;13&gt;');</v>
      </c>
      <c r="N14" s="5" t="str">
        <f>"insert into topic (id, board_id, date, author_id, publicly_available, nb_posts, title, content) values ('" &amp; C14 &amp; "', '" &amp; E14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('00000000-0000-0000-0000-00000000000D', '00000000-0000-0000-0000-000000000003', '2018-12-19 01:08:10', '00000000-0000-0000-0000-00000000000D', true, 13, 'The title of &lt;13&gt;', 'The content of the topic &lt;13&gt;');</v>
      </c>
    </row>
    <row r="15" spans="1:14" hidden="1" x14ac:dyDescent="0.3">
      <c r="A15" s="2">
        <f t="shared" si="1"/>
        <v>14</v>
      </c>
      <c r="B15">
        <f>Tableau14[[#This Row],[num ligne]]</f>
        <v>14</v>
      </c>
      <c r="C15" t="str">
        <f>"00000000-0000-0000-0000-000000000" &amp; DEC2HEX(Tableau14[[#This Row],[id]],3)</f>
        <v>00000000-0000-0000-0000-00000000000E</v>
      </c>
      <c r="D15">
        <f>1+MOD(ROW()-2,MAX(board!A:A))</f>
        <v>4</v>
      </c>
      <c r="E15" t="str">
        <f>"00000000-0000-0000-0000-000000000" &amp; DEC2HEX(Tableau14[[#This Row],[board_id]],3)</f>
        <v>00000000-0000-0000-0000-000000000004</v>
      </c>
      <c r="F15" s="8">
        <f>params!$B$3-ROW()+MOD(ROW(),23)/24 +MOD(ROW()+44,60)/24/60</f>
        <v>43452.08969907408</v>
      </c>
      <c r="G15" s="5">
        <f>1+MOD(ROW()-2,MAX(member!A:A))</f>
        <v>14</v>
      </c>
      <c r="H15" s="5" t="str">
        <f>"00000000-0000-0000-0000-000000000" &amp; DEC2HEX(Tableau14[[#This Row],[author_id]],3)</f>
        <v>00000000-0000-0000-0000-00000000000E</v>
      </c>
      <c r="I15" t="str">
        <f t="shared" si="0"/>
        <v>true</v>
      </c>
      <c r="J15">
        <f>Tableau14[[#This Row],[num ligne]]</f>
        <v>14</v>
      </c>
      <c r="K15" t="str">
        <f>"The title of &lt;" &amp; Tableau14[[#This Row],[id]] &amp; "&gt;"</f>
        <v>The title of &lt;14&gt;</v>
      </c>
      <c r="L15" t="str">
        <f>"The content of the topic &lt;" &amp; Tableau14[[#This Row],[id]] &amp; "&gt;"</f>
        <v>The content of the topic &lt;14&gt;</v>
      </c>
      <c r="M15" t="str">
        <f>"insert into topic (id, board_id, date, author_id, publicly_available, nb_posts, title, content) values (" &amp; B15 &amp; ", " &amp; D15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(14, 4, '2018-12-18 02:09:10', 14, true, 14, 'The title of &lt;14&gt;', 'The content of the topic &lt;14&gt;');</v>
      </c>
      <c r="N15" s="5" t="str">
        <f>"insert into topic (id, board_id, date, author_id, publicly_available, nb_posts, title, content) values ('" &amp; C15 &amp; "', '" &amp; E15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('00000000-0000-0000-0000-00000000000E', '00000000-0000-0000-0000-000000000004', '2018-12-18 02:09:10', '00000000-0000-0000-0000-00000000000E', true, 14, 'The title of &lt;14&gt;', 'The content of the topic &lt;14&gt;');</v>
      </c>
    </row>
    <row r="16" spans="1:14" hidden="1" x14ac:dyDescent="0.3">
      <c r="A16" s="2">
        <f t="shared" si="1"/>
        <v>15</v>
      </c>
      <c r="B16">
        <f>Tableau14[[#This Row],[num ligne]]</f>
        <v>15</v>
      </c>
      <c r="C16" t="str">
        <f>"00000000-0000-0000-0000-000000000" &amp; DEC2HEX(Tableau14[[#This Row],[id]],3)</f>
        <v>00000000-0000-0000-0000-00000000000F</v>
      </c>
      <c r="D16">
        <f>1+MOD(ROW()-2,MAX(board!A:A))</f>
        <v>5</v>
      </c>
      <c r="E16" t="str">
        <f>"00000000-0000-0000-0000-000000000" &amp; DEC2HEX(Tableau14[[#This Row],[board_id]],3)</f>
        <v>00000000-0000-0000-0000-000000000005</v>
      </c>
      <c r="F16" s="8">
        <f>params!$B$3-ROW()+MOD(ROW(),23)/24 +MOD(ROW()+44,60)/24/60</f>
        <v>43451.09039351852</v>
      </c>
      <c r="G16" s="5">
        <f>1+MOD(ROW()-2,MAX(member!A:A))</f>
        <v>15</v>
      </c>
      <c r="H16" s="5" t="str">
        <f>"00000000-0000-0000-0000-000000000" &amp; DEC2HEX(Tableau14[[#This Row],[author_id]],3)</f>
        <v>00000000-0000-0000-0000-00000000000F</v>
      </c>
      <c r="I16" t="str">
        <f t="shared" si="0"/>
        <v>true</v>
      </c>
      <c r="J16">
        <f>Tableau14[[#This Row],[num ligne]]</f>
        <v>15</v>
      </c>
      <c r="K16" t="str">
        <f>"The title of &lt;" &amp; Tableau14[[#This Row],[id]] &amp; "&gt;"</f>
        <v>The title of &lt;15&gt;</v>
      </c>
      <c r="L16" t="str">
        <f>"The content of the topic &lt;" &amp; Tableau14[[#This Row],[id]] &amp; "&gt;"</f>
        <v>The content of the topic &lt;15&gt;</v>
      </c>
      <c r="M16" t="str">
        <f>"insert into topic (id, board_id, date, author_id, publicly_available, nb_posts, title, content) values (" &amp; B16 &amp; ", " &amp; D16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(15, 5, '2018-12-17 02:10:10', 15, true, 15, 'The title of &lt;15&gt;', 'The content of the topic &lt;15&gt;');</v>
      </c>
      <c r="N16" s="5" t="str">
        <f>"insert into topic (id, board_id, date, author_id, publicly_available, nb_posts, title, content) values ('" &amp; C16 &amp; "', '" &amp; E16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('00000000-0000-0000-0000-00000000000F', '00000000-0000-0000-0000-000000000005', '2018-12-17 02:10:10', '00000000-0000-0000-0000-00000000000F', true, 15, 'The title of &lt;15&gt;', 'The content of the topic &lt;15&gt;');</v>
      </c>
    </row>
    <row r="17" spans="1:14" hidden="1" x14ac:dyDescent="0.3">
      <c r="A17" s="2">
        <f t="shared" si="1"/>
        <v>16</v>
      </c>
      <c r="B17">
        <f>Tableau14[[#This Row],[num ligne]]</f>
        <v>16</v>
      </c>
      <c r="C17" t="str">
        <f>"00000000-0000-0000-0000-000000000" &amp; DEC2HEX(Tableau14[[#This Row],[id]],3)</f>
        <v>00000000-0000-0000-0000-000000000010</v>
      </c>
      <c r="D17">
        <f>1+MOD(ROW()-2,MAX(board!A:A))</f>
        <v>6</v>
      </c>
      <c r="E17" t="str">
        <f>"00000000-0000-0000-0000-000000000" &amp; DEC2HEX(Tableau14[[#This Row],[board_id]],3)</f>
        <v>00000000-0000-0000-0000-000000000006</v>
      </c>
      <c r="F17" s="8">
        <f>params!$B$3-ROW()+MOD(ROW(),23)/24 +MOD(ROW()+44,60)/24/60</f>
        <v>43450.132754629638</v>
      </c>
      <c r="G17" s="5">
        <f>1+MOD(ROW()-2,MAX(member!A:A))</f>
        <v>16</v>
      </c>
      <c r="H17" s="5" t="str">
        <f>"00000000-0000-0000-0000-000000000" &amp; DEC2HEX(Tableau14[[#This Row],[author_id]],3)</f>
        <v>00000000-0000-0000-0000-000000000010</v>
      </c>
      <c r="I17" t="str">
        <f t="shared" si="0"/>
        <v>true</v>
      </c>
      <c r="J17">
        <f>Tableau14[[#This Row],[num ligne]]</f>
        <v>16</v>
      </c>
      <c r="K17" t="str">
        <f>"The title of &lt;" &amp; Tableau14[[#This Row],[id]] &amp; "&gt;"</f>
        <v>The title of &lt;16&gt;</v>
      </c>
      <c r="L17" t="str">
        <f>"The content of the topic &lt;" &amp; Tableau14[[#This Row],[id]] &amp; "&gt;"</f>
        <v>The content of the topic &lt;16&gt;</v>
      </c>
      <c r="M17" t="str">
        <f>"insert into topic (id, board_id, date, author_id, publicly_available, nb_posts, title, content) values (" &amp; B17 &amp; ", " &amp; D17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(16, 6, '2018-12-16 03:11:10', 16, true, 16, 'The title of &lt;16&gt;', 'The content of the topic &lt;16&gt;');</v>
      </c>
      <c r="N17" s="5" t="str">
        <f>"insert into topic (id, board_id, date, author_id, publicly_available, nb_posts, title, content) values ('" &amp; C17 &amp; "', '" &amp; E17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('00000000-0000-0000-0000-000000000010', '00000000-0000-0000-0000-000000000006', '2018-12-16 03:11:10', '00000000-0000-0000-0000-000000000010', true, 16, 'The title of &lt;16&gt;', 'The content of the topic &lt;16&gt;');</v>
      </c>
    </row>
    <row r="18" spans="1:14" hidden="1" x14ac:dyDescent="0.3">
      <c r="A18" s="2">
        <f t="shared" si="1"/>
        <v>17</v>
      </c>
      <c r="B18">
        <f>Tableau14[[#This Row],[num ligne]]</f>
        <v>17</v>
      </c>
      <c r="C18" t="str">
        <f>"00000000-0000-0000-0000-000000000" &amp; DEC2HEX(Tableau14[[#This Row],[id]],3)</f>
        <v>00000000-0000-0000-0000-000000000011</v>
      </c>
      <c r="D18">
        <f>1+MOD(ROW()-2,MAX(board!A:A))</f>
        <v>7</v>
      </c>
      <c r="E18" t="str">
        <f>"00000000-0000-0000-0000-000000000" &amp; DEC2HEX(Tableau14[[#This Row],[board_id]],3)</f>
        <v>00000000-0000-0000-0000-000000000007</v>
      </c>
      <c r="F18" s="8">
        <f>params!$B$3-ROW()+MOD(ROW(),23)/24 +MOD(ROW()+44,60)/24/60</f>
        <v>43449.175115740742</v>
      </c>
      <c r="G18" s="5">
        <f>1+MOD(ROW()-2,MAX(member!A:A))</f>
        <v>17</v>
      </c>
      <c r="H18" s="5" t="str">
        <f>"00000000-0000-0000-0000-000000000" &amp; DEC2HEX(Tableau14[[#This Row],[author_id]],3)</f>
        <v>00000000-0000-0000-0000-000000000011</v>
      </c>
      <c r="I18" t="str">
        <f t="shared" si="0"/>
        <v>true</v>
      </c>
      <c r="J18">
        <f>Tableau14[[#This Row],[num ligne]]</f>
        <v>17</v>
      </c>
      <c r="K18" t="str">
        <f>"The title of &lt;" &amp; Tableau14[[#This Row],[id]] &amp; "&gt;"</f>
        <v>The title of &lt;17&gt;</v>
      </c>
      <c r="L18" t="str">
        <f>"The content of the topic &lt;" &amp; Tableau14[[#This Row],[id]] &amp; "&gt;"</f>
        <v>The content of the topic &lt;17&gt;</v>
      </c>
      <c r="M18" t="str">
        <f>"insert into topic (id, board_id, date, author_id, publicly_available, nb_posts, title, content) values (" &amp; B18 &amp; ", " &amp; D18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(17, 7, '2018-12-15 04:12:10', 17, true, 17, 'The title of &lt;17&gt;', 'The content of the topic &lt;17&gt;');</v>
      </c>
      <c r="N18" s="5" t="str">
        <f>"insert into topic (id, board_id, date, author_id, publicly_available, nb_posts, title, content) values ('" &amp; C18 &amp; "', '" &amp; E18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('00000000-0000-0000-0000-000000000011', '00000000-0000-0000-0000-000000000007', '2018-12-15 04:12:10', '00000000-0000-0000-0000-000000000011', true, 17, 'The title of &lt;17&gt;', 'The content of the topic &lt;17&gt;');</v>
      </c>
    </row>
    <row r="19" spans="1:14" hidden="1" x14ac:dyDescent="0.3">
      <c r="A19" s="2">
        <f t="shared" si="1"/>
        <v>18</v>
      </c>
      <c r="B19">
        <f>Tableau14[[#This Row],[num ligne]]</f>
        <v>18</v>
      </c>
      <c r="C19" t="str">
        <f>"00000000-0000-0000-0000-000000000" &amp; DEC2HEX(Tableau14[[#This Row],[id]],3)</f>
        <v>00000000-0000-0000-0000-000000000012</v>
      </c>
      <c r="D19">
        <f>1+MOD(ROW()-2,MAX(board!A:A))</f>
        <v>8</v>
      </c>
      <c r="E19" t="str">
        <f>"00000000-0000-0000-0000-000000000" &amp; DEC2HEX(Tableau14[[#This Row],[board_id]],3)</f>
        <v>00000000-0000-0000-0000-000000000008</v>
      </c>
      <c r="F19" s="8">
        <f>params!$B$3-ROW()+MOD(ROW(),23)/24 +MOD(ROW()+44,60)/24/60</f>
        <v>43448.217476851853</v>
      </c>
      <c r="G19" s="5">
        <f>1+MOD(ROW()-2,MAX(member!A:A))</f>
        <v>18</v>
      </c>
      <c r="H19" s="5" t="str">
        <f>"00000000-0000-0000-0000-000000000" &amp; DEC2HEX(Tableau14[[#This Row],[author_id]],3)</f>
        <v>00000000-0000-0000-0000-000000000012</v>
      </c>
      <c r="I19" t="str">
        <f t="shared" si="0"/>
        <v>true</v>
      </c>
      <c r="J19">
        <f>Tableau14[[#This Row],[num ligne]]</f>
        <v>18</v>
      </c>
      <c r="K19" t="str">
        <f>"The title of &lt;" &amp; Tableau14[[#This Row],[id]] &amp; "&gt;"</f>
        <v>The title of &lt;18&gt;</v>
      </c>
      <c r="L19" t="str">
        <f>"The content of the topic &lt;" &amp; Tableau14[[#This Row],[id]] &amp; "&gt;"</f>
        <v>The content of the topic &lt;18&gt;</v>
      </c>
      <c r="M19" t="str">
        <f>"insert into topic (id, board_id, date, author_id, publicly_available, nb_posts, title, content) values (" &amp; B19 &amp; ", " &amp; D19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(18, 8, '2018-12-14 05:13:10', 18, true, 18, 'The title of &lt;18&gt;', 'The content of the topic &lt;18&gt;');</v>
      </c>
      <c r="N19" s="5" t="str">
        <f>"insert into topic (id, board_id, date, author_id, publicly_available, nb_posts, title, content) values ('" &amp; C19 &amp; "', '" &amp; E19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('00000000-0000-0000-0000-000000000012', '00000000-0000-0000-0000-000000000008', '2018-12-14 05:13:10', '00000000-0000-0000-0000-000000000012', true, 18, 'The title of &lt;18&gt;', 'The content of the topic &lt;18&gt;');</v>
      </c>
    </row>
    <row r="20" spans="1:14" hidden="1" x14ac:dyDescent="0.3">
      <c r="A20" s="2">
        <f t="shared" si="1"/>
        <v>19</v>
      </c>
      <c r="B20">
        <f>Tableau14[[#This Row],[num ligne]]</f>
        <v>19</v>
      </c>
      <c r="C20" t="str">
        <f>"00000000-0000-0000-0000-000000000" &amp; DEC2HEX(Tableau14[[#This Row],[id]],3)</f>
        <v>00000000-0000-0000-0000-000000000013</v>
      </c>
      <c r="D20">
        <f>1+MOD(ROW()-2,MAX(board!A:A))</f>
        <v>9</v>
      </c>
      <c r="E20" t="str">
        <f>"00000000-0000-0000-0000-000000000" &amp; DEC2HEX(Tableau14[[#This Row],[board_id]],3)</f>
        <v>00000000-0000-0000-0000-000000000009</v>
      </c>
      <c r="F20" s="8">
        <f>params!$B$3-ROW()+MOD(ROW(),23)/24 +MOD(ROW()+44,60)/24/60</f>
        <v>43447.259837962971</v>
      </c>
      <c r="G20" s="5">
        <f>1+MOD(ROW()-2,MAX(member!A:A))</f>
        <v>19</v>
      </c>
      <c r="H20" s="5" t="str">
        <f>"00000000-0000-0000-0000-000000000" &amp; DEC2HEX(Tableau14[[#This Row],[author_id]],3)</f>
        <v>00000000-0000-0000-0000-000000000013</v>
      </c>
      <c r="I20" t="str">
        <f t="shared" si="0"/>
        <v>false</v>
      </c>
      <c r="J20">
        <f>Tableau14[[#This Row],[num ligne]]</f>
        <v>19</v>
      </c>
      <c r="K20" t="str">
        <f>"The title of &lt;" &amp; Tableau14[[#This Row],[id]] &amp; "&gt;"</f>
        <v>The title of &lt;19&gt;</v>
      </c>
      <c r="L20" t="str">
        <f>"The content of the topic &lt;" &amp; Tableau14[[#This Row],[id]] &amp; "&gt;"</f>
        <v>The content of the topic &lt;19&gt;</v>
      </c>
      <c r="M20" t="str">
        <f>"insert into topic (id, board_id, date, author_id, publicly_available, nb_posts, title, content) values (" &amp; B20 &amp; ", " &amp; D20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(19, 9, '2018-12-13 06:14:10', 19, false, 19, 'The title of &lt;19&gt;', 'The content of the topic &lt;19&gt;');</v>
      </c>
      <c r="N20" s="5" t="str">
        <f>"insert into topic (id, board_id, date, author_id, publicly_available, nb_posts, title, content) values ('" &amp; C20 &amp; "', '" &amp; E20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('00000000-0000-0000-0000-000000000013', '00000000-0000-0000-0000-000000000009', '2018-12-13 06:14:10', '00000000-0000-0000-0000-000000000013', false, 19, 'The title of &lt;19&gt;', 'The content of the topic &lt;19&gt;');</v>
      </c>
    </row>
    <row r="21" spans="1:14" hidden="1" x14ac:dyDescent="0.3">
      <c r="A21" s="2">
        <f t="shared" si="1"/>
        <v>20</v>
      </c>
      <c r="B21">
        <f>Tableau14[[#This Row],[num ligne]]</f>
        <v>20</v>
      </c>
      <c r="C21" t="str">
        <f>"00000000-0000-0000-0000-000000000" &amp; DEC2HEX(Tableau14[[#This Row],[id]],3)</f>
        <v>00000000-0000-0000-0000-000000000014</v>
      </c>
      <c r="D21">
        <f>1+MOD(ROW()-2,MAX(board!A:A))</f>
        <v>10</v>
      </c>
      <c r="E21" t="str">
        <f>"00000000-0000-0000-0000-000000000" &amp; DEC2HEX(Tableau14[[#This Row],[board_id]],3)</f>
        <v>00000000-0000-0000-0000-00000000000A</v>
      </c>
      <c r="F21" s="8">
        <f>params!$B$3-ROW()+MOD(ROW(),23)/24 +MOD(ROW()+44,60)/24/60</f>
        <v>43446.302199074074</v>
      </c>
      <c r="G21" s="5">
        <f>1+MOD(ROW()-2,MAX(member!A:A))</f>
        <v>20</v>
      </c>
      <c r="H21" s="5" t="str">
        <f>"00000000-0000-0000-0000-000000000" &amp; DEC2HEX(Tableau14[[#This Row],[author_id]],3)</f>
        <v>00000000-0000-0000-0000-000000000014</v>
      </c>
      <c r="I21" t="str">
        <f t="shared" si="0"/>
        <v>true</v>
      </c>
      <c r="J21">
        <f>Tableau14[[#This Row],[num ligne]]</f>
        <v>20</v>
      </c>
      <c r="K21" t="str">
        <f>"The title of &lt;" &amp; Tableau14[[#This Row],[id]] &amp; "&gt;"</f>
        <v>The title of &lt;20&gt;</v>
      </c>
      <c r="L21" t="str">
        <f>"The content of the topic &lt;" &amp; Tableau14[[#This Row],[id]] &amp; "&gt;"</f>
        <v>The content of the topic &lt;20&gt;</v>
      </c>
      <c r="M21" t="str">
        <f>"insert into topic (id, board_id, date, author_id, publicly_available, nb_posts, title, content) values (" &amp; B21 &amp; ", " &amp; D21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(20, 10, '2018-12-12 07:15:10', 20, true, 20, 'The title of &lt;20&gt;', 'The content of the topic &lt;20&gt;');</v>
      </c>
      <c r="N21" s="5" t="str">
        <f>"insert into topic (id, board_id, date, author_id, publicly_available, nb_posts, title, content) values ('" &amp; C21 &amp; "', '" &amp; E21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('00000000-0000-0000-0000-000000000014', '00000000-0000-0000-0000-00000000000A', '2018-12-12 07:15:10', '00000000-0000-0000-0000-000000000014', true, 20, 'The title of &lt;20&gt;', 'The content of the topic &lt;20&gt;');</v>
      </c>
    </row>
    <row r="22" spans="1:14" hidden="1" x14ac:dyDescent="0.3">
      <c r="A22" s="2">
        <f t="shared" si="1"/>
        <v>21</v>
      </c>
      <c r="B22">
        <f>Tableau14[[#This Row],[num ligne]]</f>
        <v>21</v>
      </c>
      <c r="C22" t="str">
        <f>"00000000-0000-0000-0000-000000000" &amp; DEC2HEX(Tableau14[[#This Row],[id]],3)</f>
        <v>00000000-0000-0000-0000-000000000015</v>
      </c>
      <c r="D22">
        <f>1+MOD(ROW()-2,MAX(board!A:A))</f>
        <v>1</v>
      </c>
      <c r="E22" t="str">
        <f>"00000000-0000-0000-0000-000000000" &amp; DEC2HEX(Tableau14[[#This Row],[board_id]],3)</f>
        <v>00000000-0000-0000-0000-000000000001</v>
      </c>
      <c r="F22" s="8">
        <f>params!$B$3-ROW()+MOD(ROW(),23)/24 +MOD(ROW()+44,60)/24/60</f>
        <v>43445.344560185185</v>
      </c>
      <c r="G22" s="5">
        <f>1+MOD(ROW()-2,MAX(member!A:A))</f>
        <v>21</v>
      </c>
      <c r="H22" s="5" t="str">
        <f>"00000000-0000-0000-0000-000000000" &amp; DEC2HEX(Tableau14[[#This Row],[author_id]],3)</f>
        <v>00000000-0000-0000-0000-000000000015</v>
      </c>
      <c r="I22" t="str">
        <f t="shared" si="0"/>
        <v>true</v>
      </c>
      <c r="J22">
        <f>Tableau14[[#This Row],[num ligne]]</f>
        <v>21</v>
      </c>
      <c r="K22" t="str">
        <f>"The title of &lt;" &amp; Tableau14[[#This Row],[id]] &amp; "&gt;"</f>
        <v>The title of &lt;21&gt;</v>
      </c>
      <c r="L22" t="str">
        <f>"The content of the topic &lt;" &amp; Tableau14[[#This Row],[id]] &amp; "&gt;"</f>
        <v>The content of the topic &lt;21&gt;</v>
      </c>
      <c r="M22" t="str">
        <f>"insert into topic (id, board_id, date, author_id, publicly_available, nb_posts, title, content) values (" &amp; B22 &amp; ", " &amp; D22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(21, 1, '2018-12-11 08:16:10', 21, true, 21, 'The title of &lt;21&gt;', 'The content of the topic &lt;21&gt;');</v>
      </c>
      <c r="N22" s="5" t="str">
        <f>"insert into topic (id, board_id, date, author_id, publicly_available, nb_posts, title, content) values ('" &amp; C22 &amp; "', '" &amp; E22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('00000000-0000-0000-0000-000000000015', '00000000-0000-0000-0000-000000000001', '2018-12-11 08:16:10', '00000000-0000-0000-0000-000000000015', true, 21, 'The title of &lt;21&gt;', 'The content of the topic &lt;21&gt;');</v>
      </c>
    </row>
    <row r="23" spans="1:14" x14ac:dyDescent="0.3">
      <c r="A23" s="2">
        <f t="shared" si="1"/>
        <v>22</v>
      </c>
      <c r="B23">
        <f>Tableau14[[#This Row],[num ligne]]</f>
        <v>22</v>
      </c>
      <c r="C23" t="str">
        <f>"00000000-0000-0000-0000-000000000" &amp; DEC2HEX(Tableau14[[#This Row],[id]],3)</f>
        <v>00000000-0000-0000-0000-000000000016</v>
      </c>
      <c r="D23">
        <f>1+MOD(ROW()-2,MAX(board!A:A))</f>
        <v>2</v>
      </c>
      <c r="E23" t="str">
        <f>"00000000-0000-0000-0000-000000000" &amp; DEC2HEX(Tableau14[[#This Row],[board_id]],3)</f>
        <v>00000000-0000-0000-0000-000000000002</v>
      </c>
      <c r="F23" s="8">
        <f>params!$B$3-ROW()+MOD(ROW(),23)/24 +MOD(ROW()+44,60)/24/60</f>
        <v>43443.428587962968</v>
      </c>
      <c r="G23" s="5">
        <f>1+MOD(ROW()-2,MAX(member!A:A))</f>
        <v>22</v>
      </c>
      <c r="H23" s="5" t="str">
        <f>"00000000-0000-0000-0000-000000000" &amp; DEC2HEX(Tableau14[[#This Row],[author_id]],3)</f>
        <v>00000000-0000-0000-0000-000000000016</v>
      </c>
      <c r="I23" t="str">
        <f t="shared" si="0"/>
        <v>true</v>
      </c>
      <c r="J23">
        <f>Tableau14[[#This Row],[num ligne]]</f>
        <v>22</v>
      </c>
      <c r="K23" t="str">
        <f>"The title of &lt;" &amp; Tableau14[[#This Row],[id]] &amp; "&gt;"</f>
        <v>The title of &lt;22&gt;</v>
      </c>
      <c r="L23" t="str">
        <f>"The content of the topic &lt;" &amp; Tableau14[[#This Row],[id]] &amp; "&gt;"</f>
        <v>The content of the topic &lt;22&gt;</v>
      </c>
      <c r="M23" t="str">
        <f>"insert into topic (id, board_id, date, author_id, publicly_available, nb_posts, title, content) values (" &amp; B23 &amp; ", " &amp; D23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(22, 2, '2018-12-09 10:17:10', 22, true, 22, 'The title of &lt;22&gt;', 'The content of the topic &lt;22&gt;');</v>
      </c>
      <c r="N23" s="5" t="str">
        <f>"insert into topic (id, board_id, date, author_id, publicly_available, nb_posts, title, content) values ('" &amp; C23 &amp; "', '" &amp; E23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('00000000-0000-0000-0000-000000000016', '00000000-0000-0000-0000-000000000002', '2018-12-09 10:17:10', '00000000-0000-0000-0000-000000000016', true, 22, 'The title of &lt;22&gt;', 'The content of the topic &lt;22&gt;');</v>
      </c>
    </row>
    <row r="24" spans="1:14" hidden="1" x14ac:dyDescent="0.3">
      <c r="A24" s="2">
        <f t="shared" si="1"/>
        <v>23</v>
      </c>
      <c r="B24">
        <f>Tableau14[[#This Row],[num ligne]]</f>
        <v>23</v>
      </c>
      <c r="C24" t="str">
        <f>"00000000-0000-0000-0000-000000000" &amp; DEC2HEX(Tableau14[[#This Row],[id]],3)</f>
        <v>00000000-0000-0000-0000-000000000017</v>
      </c>
      <c r="D24">
        <f>1+MOD(ROW()-2,MAX(board!A:A))</f>
        <v>3</v>
      </c>
      <c r="E24" t="str">
        <f>"00000000-0000-0000-0000-000000000" &amp; DEC2HEX(Tableau14[[#This Row],[board_id]],3)</f>
        <v>00000000-0000-0000-0000-000000000003</v>
      </c>
      <c r="F24" s="8">
        <f>params!$B$3-ROW()+MOD(ROW(),23)/24 +MOD(ROW()+44,60)/24/60</f>
        <v>43442.470949074079</v>
      </c>
      <c r="G24" s="5">
        <f>1+MOD(ROW()-2,MAX(member!A:A))</f>
        <v>23</v>
      </c>
      <c r="H24" s="5" t="str">
        <f>"00000000-0000-0000-0000-000000000" &amp; DEC2HEX(Tableau14[[#This Row],[author_id]],3)</f>
        <v>00000000-0000-0000-0000-000000000017</v>
      </c>
      <c r="I24" t="str">
        <f t="shared" si="0"/>
        <v>true</v>
      </c>
      <c r="J24">
        <f>Tableau14[[#This Row],[num ligne]]</f>
        <v>23</v>
      </c>
      <c r="K24" t="str">
        <f>"The title of &lt;" &amp; Tableau14[[#This Row],[id]] &amp; "&gt;"</f>
        <v>The title of &lt;23&gt;</v>
      </c>
      <c r="L24" t="str">
        <f>"The content of the topic &lt;" &amp; Tableau14[[#This Row],[id]] &amp; "&gt;"</f>
        <v>The content of the topic &lt;23&gt;</v>
      </c>
      <c r="M24" t="str">
        <f>"insert into topic (id, board_id, date, author_id, publicly_available, nb_posts, title, content) values (" &amp; B24 &amp; ", " &amp; D24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(23, 3, '2018-12-08 11:18:10', 23, true, 23, 'The title of &lt;23&gt;', 'The content of the topic &lt;23&gt;');</v>
      </c>
      <c r="N24" s="5" t="str">
        <f>"insert into topic (id, board_id, date, author_id, publicly_available, nb_posts, title, content) values ('" &amp; C24 &amp; "', '" &amp; E24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('00000000-0000-0000-0000-000000000017', '00000000-0000-0000-0000-000000000003', '2018-12-08 11:18:10', '00000000-0000-0000-0000-000000000017', true, 23, 'The title of &lt;23&gt;', 'The content of the topic &lt;23&gt;');</v>
      </c>
    </row>
    <row r="25" spans="1:14" hidden="1" x14ac:dyDescent="0.3">
      <c r="A25" s="2">
        <f t="shared" si="1"/>
        <v>24</v>
      </c>
      <c r="B25">
        <f>Tableau14[[#This Row],[num ligne]]</f>
        <v>24</v>
      </c>
      <c r="C25" t="str">
        <f>"00000000-0000-0000-0000-000000000" &amp; DEC2HEX(Tableau14[[#This Row],[id]],3)</f>
        <v>00000000-0000-0000-0000-000000000018</v>
      </c>
      <c r="D25">
        <f>1+MOD(ROW()-2,MAX(board!A:A))</f>
        <v>4</v>
      </c>
      <c r="E25" t="str">
        <f>"00000000-0000-0000-0000-000000000" &amp; DEC2HEX(Tableau14[[#This Row],[board_id]],3)</f>
        <v>00000000-0000-0000-0000-000000000004</v>
      </c>
      <c r="F25" s="8">
        <f>params!$B$3-ROW()+MOD(ROW(),23)/24 +MOD(ROW()+44,60)/24/60</f>
        <v>43441.51331018519</v>
      </c>
      <c r="G25" s="5">
        <f>1+MOD(ROW()-2,MAX(member!A:A))</f>
        <v>24</v>
      </c>
      <c r="H25" s="5" t="str">
        <f>"00000000-0000-0000-0000-000000000" &amp; DEC2HEX(Tableau14[[#This Row],[author_id]],3)</f>
        <v>00000000-0000-0000-0000-000000000018</v>
      </c>
      <c r="I25" t="str">
        <f t="shared" si="0"/>
        <v>true</v>
      </c>
      <c r="J25">
        <f>Tableau14[[#This Row],[num ligne]]</f>
        <v>24</v>
      </c>
      <c r="K25" t="str">
        <f>"The title of &lt;" &amp; Tableau14[[#This Row],[id]] &amp; "&gt;"</f>
        <v>The title of &lt;24&gt;</v>
      </c>
      <c r="L25" t="str">
        <f>"The content of the topic &lt;" &amp; Tableau14[[#This Row],[id]] &amp; "&gt;"</f>
        <v>The content of the topic &lt;24&gt;</v>
      </c>
      <c r="M25" t="str">
        <f>"insert into topic (id, board_id, date, author_id, publicly_available, nb_posts, title, content) values (" &amp; B25 &amp; ", " &amp; D25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(24, 4, '2018-12-07 12:19:10', 24, true, 24, 'The title of &lt;24&gt;', 'The content of the topic &lt;24&gt;');</v>
      </c>
      <c r="N25" s="5" t="str">
        <f>"insert into topic (id, board_id, date, author_id, publicly_available, nb_posts, title, content) values ('" &amp; C25 &amp; "', '" &amp; E25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('00000000-0000-0000-0000-000000000018', '00000000-0000-0000-0000-000000000004', '2018-12-07 12:19:10', '00000000-0000-0000-0000-000000000018', true, 24, 'The title of &lt;24&gt;', 'The content of the topic &lt;24&gt;');</v>
      </c>
    </row>
    <row r="26" spans="1:14" hidden="1" x14ac:dyDescent="0.3">
      <c r="A26" s="2">
        <f t="shared" si="1"/>
        <v>25</v>
      </c>
      <c r="B26">
        <f>Tableau14[[#This Row],[num ligne]]</f>
        <v>25</v>
      </c>
      <c r="C26" t="str">
        <f>"00000000-0000-0000-0000-000000000" &amp; DEC2HEX(Tableau14[[#This Row],[id]],3)</f>
        <v>00000000-0000-0000-0000-000000000019</v>
      </c>
      <c r="D26">
        <f>1+MOD(ROW()-2,MAX(board!A:A))</f>
        <v>5</v>
      </c>
      <c r="E26" t="str">
        <f>"00000000-0000-0000-0000-000000000" &amp; DEC2HEX(Tableau14[[#This Row],[board_id]],3)</f>
        <v>00000000-0000-0000-0000-000000000005</v>
      </c>
      <c r="F26" s="8">
        <f>params!$B$3-ROW()+MOD(ROW(),23)/24 +MOD(ROW()+44,60)/24/60</f>
        <v>43440.555671296301</v>
      </c>
      <c r="G26" s="5">
        <f>1+MOD(ROW()-2,MAX(member!A:A))</f>
        <v>25</v>
      </c>
      <c r="H26" s="5" t="str">
        <f>"00000000-0000-0000-0000-000000000" &amp; DEC2HEX(Tableau14[[#This Row],[author_id]],3)</f>
        <v>00000000-0000-0000-0000-000000000019</v>
      </c>
      <c r="I26" t="str">
        <f t="shared" si="0"/>
        <v>true</v>
      </c>
      <c r="J26">
        <f>Tableau14[[#This Row],[num ligne]]</f>
        <v>25</v>
      </c>
      <c r="K26" t="str">
        <f>"The title of &lt;" &amp; Tableau14[[#This Row],[id]] &amp; "&gt;"</f>
        <v>The title of &lt;25&gt;</v>
      </c>
      <c r="L26" t="str">
        <f>"The content of the topic &lt;" &amp; Tableau14[[#This Row],[id]] &amp; "&gt;"</f>
        <v>The content of the topic &lt;25&gt;</v>
      </c>
      <c r="M26" t="str">
        <f>"insert into topic (id, board_id, date, author_id, publicly_available, nb_posts, title, content) values (" &amp; B26 &amp; ", " &amp; D26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(25, 5, '2018-12-06 13:20:10', 25, true, 25, 'The title of &lt;25&gt;', 'The content of the topic &lt;25&gt;');</v>
      </c>
      <c r="N26" s="5" t="str">
        <f>"insert into topic (id, board_id, date, author_id, publicly_available, nb_posts, title, content) values ('" &amp; C26 &amp; "', '" &amp; E26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('00000000-0000-0000-0000-000000000019', '00000000-0000-0000-0000-000000000005', '2018-12-06 13:20:10', '00000000-0000-0000-0000-000000000019', true, 25, 'The title of &lt;25&gt;', 'The content of the topic &lt;25&gt;');</v>
      </c>
    </row>
    <row r="27" spans="1:14" hidden="1" x14ac:dyDescent="0.3">
      <c r="A27" s="2">
        <f t="shared" si="1"/>
        <v>26</v>
      </c>
      <c r="B27">
        <f>Tableau14[[#This Row],[num ligne]]</f>
        <v>26</v>
      </c>
      <c r="C27" t="str">
        <f>"00000000-0000-0000-0000-000000000" &amp; DEC2HEX(Tableau14[[#This Row],[id]],3)</f>
        <v>00000000-0000-0000-0000-00000000001A</v>
      </c>
      <c r="D27">
        <f>1+MOD(ROW()-2,MAX(board!A:A))</f>
        <v>6</v>
      </c>
      <c r="E27" t="str">
        <f>"00000000-0000-0000-0000-000000000" &amp; DEC2HEX(Tableau14[[#This Row],[board_id]],3)</f>
        <v>00000000-0000-0000-0000-000000000006</v>
      </c>
      <c r="F27" s="8">
        <f>params!$B$3-ROW()+MOD(ROW(),23)/24 +MOD(ROW()+44,60)/24/60</f>
        <v>43439.598032407412</v>
      </c>
      <c r="G27" s="5">
        <f>1+MOD(ROW()-2,MAX(member!A:A))</f>
        <v>26</v>
      </c>
      <c r="H27" s="5" t="str">
        <f>"00000000-0000-0000-0000-000000000" &amp; DEC2HEX(Tableau14[[#This Row],[author_id]],3)</f>
        <v>00000000-0000-0000-0000-00000000001A</v>
      </c>
      <c r="I27" t="str">
        <f t="shared" si="0"/>
        <v>true</v>
      </c>
      <c r="J27">
        <f>Tableau14[[#This Row],[num ligne]]</f>
        <v>26</v>
      </c>
      <c r="K27" t="str">
        <f>"The title of &lt;" &amp; Tableau14[[#This Row],[id]] &amp; "&gt;"</f>
        <v>The title of &lt;26&gt;</v>
      </c>
      <c r="L27" t="str">
        <f>"The content of the topic &lt;" &amp; Tableau14[[#This Row],[id]] &amp; "&gt;"</f>
        <v>The content of the topic &lt;26&gt;</v>
      </c>
      <c r="M27" t="str">
        <f>"insert into topic (id, board_id, date, author_id, publicly_available, nb_posts, title, content) values (" &amp; B27 &amp; ", " &amp; D27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(26, 6, '2018-12-05 14:21:10', 26, true, 26, 'The title of &lt;26&gt;', 'The content of the topic &lt;26&gt;');</v>
      </c>
      <c r="N27" s="5" t="str">
        <f>"insert into topic (id, board_id, date, author_id, publicly_available, nb_posts, title, content) values ('" &amp; C27 &amp; "', '" &amp; E27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('00000000-0000-0000-0000-00000000001A', '00000000-0000-0000-0000-000000000006', '2018-12-05 14:21:10', '00000000-0000-0000-0000-00000000001A', true, 26, 'The title of &lt;26&gt;', 'The content of the topic &lt;26&gt;');</v>
      </c>
    </row>
    <row r="28" spans="1:14" hidden="1" x14ac:dyDescent="0.3">
      <c r="A28" s="2">
        <f t="shared" si="1"/>
        <v>27</v>
      </c>
      <c r="B28">
        <f>Tableau14[[#This Row],[num ligne]]</f>
        <v>27</v>
      </c>
      <c r="C28" t="str">
        <f>"00000000-0000-0000-0000-000000000" &amp; DEC2HEX(Tableau14[[#This Row],[id]],3)</f>
        <v>00000000-0000-0000-0000-00000000001B</v>
      </c>
      <c r="D28">
        <f>1+MOD(ROW()-2,MAX(board!A:A))</f>
        <v>7</v>
      </c>
      <c r="E28" t="str">
        <f>"00000000-0000-0000-0000-000000000" &amp; DEC2HEX(Tableau14[[#This Row],[board_id]],3)</f>
        <v>00000000-0000-0000-0000-000000000007</v>
      </c>
      <c r="F28" s="8">
        <f>params!$B$3-ROW()+MOD(ROW(),23)/24 +MOD(ROW()+44,60)/24/60</f>
        <v>43438.640393518523</v>
      </c>
      <c r="G28" s="5">
        <f>1+MOD(ROW()-2,MAX(member!A:A))</f>
        <v>27</v>
      </c>
      <c r="H28" s="5" t="str">
        <f>"00000000-0000-0000-0000-000000000" &amp; DEC2HEX(Tableau14[[#This Row],[author_id]],3)</f>
        <v>00000000-0000-0000-0000-00000000001B</v>
      </c>
      <c r="I28" t="str">
        <f t="shared" si="0"/>
        <v>true</v>
      </c>
      <c r="J28">
        <f>Tableau14[[#This Row],[num ligne]]</f>
        <v>27</v>
      </c>
      <c r="K28" t="str">
        <f>"The title of &lt;" &amp; Tableau14[[#This Row],[id]] &amp; "&gt;"</f>
        <v>The title of &lt;27&gt;</v>
      </c>
      <c r="L28" t="str">
        <f>"The content of the topic &lt;" &amp; Tableau14[[#This Row],[id]] &amp; "&gt;"</f>
        <v>The content of the topic &lt;27&gt;</v>
      </c>
      <c r="M28" t="str">
        <f>"insert into topic (id, board_id, date, author_id, publicly_available, nb_posts, title, content) values (" &amp; B28 &amp; ", " &amp; D28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(27, 7, '2018-12-04 15:22:10', 27, true, 27, 'The title of &lt;27&gt;', 'The content of the topic &lt;27&gt;');</v>
      </c>
      <c r="N28" s="5" t="str">
        <f>"insert into topic (id, board_id, date, author_id, publicly_available, nb_posts, title, content) values ('" &amp; C28 &amp; "', '" &amp; E28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('00000000-0000-0000-0000-00000000001B', '00000000-0000-0000-0000-000000000007', '2018-12-04 15:22:10', '00000000-0000-0000-0000-00000000001B', true, 27, 'The title of &lt;27&gt;', 'The content of the topic &lt;27&gt;');</v>
      </c>
    </row>
    <row r="29" spans="1:14" hidden="1" x14ac:dyDescent="0.3">
      <c r="A29" s="2">
        <f t="shared" si="1"/>
        <v>28</v>
      </c>
      <c r="B29">
        <f>Tableau14[[#This Row],[num ligne]]</f>
        <v>28</v>
      </c>
      <c r="C29" t="str">
        <f>"00000000-0000-0000-0000-000000000" &amp; DEC2HEX(Tableau14[[#This Row],[id]],3)</f>
        <v>00000000-0000-0000-0000-00000000001C</v>
      </c>
      <c r="D29">
        <f>1+MOD(ROW()-2,MAX(board!A:A))</f>
        <v>8</v>
      </c>
      <c r="E29" t="str">
        <f>"00000000-0000-0000-0000-000000000" &amp; DEC2HEX(Tableau14[[#This Row],[board_id]],3)</f>
        <v>00000000-0000-0000-0000-000000000008</v>
      </c>
      <c r="F29" s="8">
        <f>params!$B$3-ROW()+MOD(ROW(),23)/24 +MOD(ROW()+44,60)/24/60</f>
        <v>43437.682754629634</v>
      </c>
      <c r="G29" s="5">
        <f>1+MOD(ROW()-2,MAX(member!A:A))</f>
        <v>28</v>
      </c>
      <c r="H29" s="5" t="str">
        <f>"00000000-0000-0000-0000-000000000" &amp; DEC2HEX(Tableau14[[#This Row],[author_id]],3)</f>
        <v>00000000-0000-0000-0000-00000000001C</v>
      </c>
      <c r="I29" t="str">
        <f t="shared" si="0"/>
        <v>true</v>
      </c>
      <c r="J29">
        <f>Tableau14[[#This Row],[num ligne]]</f>
        <v>28</v>
      </c>
      <c r="K29" t="str">
        <f>"The title of &lt;" &amp; Tableau14[[#This Row],[id]] &amp; "&gt;"</f>
        <v>The title of &lt;28&gt;</v>
      </c>
      <c r="L29" t="str">
        <f>"The content of the topic &lt;" &amp; Tableau14[[#This Row],[id]] &amp; "&gt;"</f>
        <v>The content of the topic &lt;28&gt;</v>
      </c>
      <c r="M29" t="str">
        <f>"insert into topic (id, board_id, date, author_id, publicly_available, nb_posts, title, content) values (" &amp; B29 &amp; ", " &amp; D29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(28, 8, '2018-12-03 16:23:10', 28, true, 28, 'The title of &lt;28&gt;', 'The content of the topic &lt;28&gt;');</v>
      </c>
      <c r="N29" s="5" t="str">
        <f>"insert into topic (id, board_id, date, author_id, publicly_available, nb_posts, title, content) values ('" &amp; C29 &amp; "', '" &amp; E29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('00000000-0000-0000-0000-00000000001C', '00000000-0000-0000-0000-000000000008', '2018-12-03 16:23:10', '00000000-0000-0000-0000-00000000001C', true, 28, 'The title of &lt;28&gt;', 'The content of the topic &lt;28&gt;');</v>
      </c>
    </row>
    <row r="30" spans="1:14" hidden="1" x14ac:dyDescent="0.3">
      <c r="A30" s="2">
        <f t="shared" si="1"/>
        <v>29</v>
      </c>
      <c r="B30">
        <f>Tableau14[[#This Row],[num ligne]]</f>
        <v>29</v>
      </c>
      <c r="C30" t="str">
        <f>"00000000-0000-0000-0000-000000000" &amp; DEC2HEX(Tableau14[[#This Row],[id]],3)</f>
        <v>00000000-0000-0000-0000-00000000001D</v>
      </c>
      <c r="D30">
        <f>1+MOD(ROW()-2,MAX(board!A:A))</f>
        <v>9</v>
      </c>
      <c r="E30" t="str">
        <f>"00000000-0000-0000-0000-000000000" &amp; DEC2HEX(Tableau14[[#This Row],[board_id]],3)</f>
        <v>00000000-0000-0000-0000-000000000009</v>
      </c>
      <c r="F30" s="8">
        <f>params!$B$3-ROW()+MOD(ROW(),23)/24 +MOD(ROW()+44,60)/24/60</f>
        <v>43436.725115740745</v>
      </c>
      <c r="G30" s="5">
        <f>1+MOD(ROW()-2,MAX(member!A:A))</f>
        <v>29</v>
      </c>
      <c r="H30" s="5" t="str">
        <f>"00000000-0000-0000-0000-000000000" &amp; DEC2HEX(Tableau14[[#This Row],[author_id]],3)</f>
        <v>00000000-0000-0000-0000-00000000001D</v>
      </c>
      <c r="I30" t="str">
        <f t="shared" si="0"/>
        <v>false</v>
      </c>
      <c r="J30">
        <f>Tableau14[[#This Row],[num ligne]]</f>
        <v>29</v>
      </c>
      <c r="K30" t="str">
        <f>"The title of &lt;" &amp; Tableau14[[#This Row],[id]] &amp; "&gt;"</f>
        <v>The title of &lt;29&gt;</v>
      </c>
      <c r="L30" t="str">
        <f>"The content of the topic &lt;" &amp; Tableau14[[#This Row],[id]] &amp; "&gt;"</f>
        <v>The content of the topic &lt;29&gt;</v>
      </c>
      <c r="M30" t="str">
        <f>"insert into topic (id, board_id, date, author_id, publicly_available, nb_posts, title, content) values (" &amp; B30 &amp; ", " &amp; D30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(29, 9, '2018-12-02 17:24:10', 29, false, 29, 'The title of &lt;29&gt;', 'The content of the topic &lt;29&gt;');</v>
      </c>
      <c r="N30" s="5" t="str">
        <f>"insert into topic (id, board_id, date, author_id, publicly_available, nb_posts, title, content) values ('" &amp; C30 &amp; "', '" &amp; E30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('00000000-0000-0000-0000-00000000001D', '00000000-0000-0000-0000-000000000009', '2018-12-02 17:24:10', '00000000-0000-0000-0000-00000000001D', false, 29, 'The title of &lt;29&gt;', 'The content of the topic &lt;29&gt;');</v>
      </c>
    </row>
    <row r="31" spans="1:14" hidden="1" x14ac:dyDescent="0.3">
      <c r="A31" s="2">
        <f t="shared" si="1"/>
        <v>30</v>
      </c>
      <c r="B31">
        <f>Tableau14[[#This Row],[num ligne]]</f>
        <v>30</v>
      </c>
      <c r="C31" t="str">
        <f>"00000000-0000-0000-0000-000000000" &amp; DEC2HEX(Tableau14[[#This Row],[id]],3)</f>
        <v>00000000-0000-0000-0000-00000000001E</v>
      </c>
      <c r="D31">
        <f>1+MOD(ROW()-2,MAX(board!A:A))</f>
        <v>10</v>
      </c>
      <c r="E31" t="str">
        <f>"00000000-0000-0000-0000-000000000" &amp; DEC2HEX(Tableau14[[#This Row],[board_id]],3)</f>
        <v>00000000-0000-0000-0000-00000000000A</v>
      </c>
      <c r="F31" s="8">
        <f>params!$B$3-ROW()+MOD(ROW(),23)/24 +MOD(ROW()+44,60)/24/60</f>
        <v>43435.767476851855</v>
      </c>
      <c r="G31" s="5">
        <f>1+MOD(ROW()-2,MAX(member!A:A))</f>
        <v>30</v>
      </c>
      <c r="H31" s="5" t="str">
        <f>"00000000-0000-0000-0000-000000000" &amp; DEC2HEX(Tableau14[[#This Row],[author_id]],3)</f>
        <v>00000000-0000-0000-0000-00000000001E</v>
      </c>
      <c r="I31" t="str">
        <f t="shared" si="0"/>
        <v>true</v>
      </c>
      <c r="J31">
        <f>Tableau14[[#This Row],[num ligne]]</f>
        <v>30</v>
      </c>
      <c r="K31" t="str">
        <f>"The title of &lt;" &amp; Tableau14[[#This Row],[id]] &amp; "&gt;"</f>
        <v>The title of &lt;30&gt;</v>
      </c>
      <c r="L31" t="str">
        <f>"The content of the topic &lt;" &amp; Tableau14[[#This Row],[id]] &amp; "&gt;"</f>
        <v>The content of the topic &lt;30&gt;</v>
      </c>
      <c r="M31" t="str">
        <f>"insert into topic (id, board_id, date, author_id, publicly_available, nb_posts, title, content) values (" &amp; B31 &amp; ", " &amp; D31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(30, 10, '2018-12-01 18:25:10', 30, true, 30, 'The title of &lt;30&gt;', 'The content of the topic &lt;30&gt;');</v>
      </c>
      <c r="N31" s="5" t="str">
        <f>"insert into topic (id, board_id, date, author_id, publicly_available, nb_posts, title, content) values ('" &amp; C31 &amp; "', '" &amp; E31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('00000000-0000-0000-0000-00000000001E', '00000000-0000-0000-0000-00000000000A', '2018-12-01 18:25:10', '00000000-0000-0000-0000-00000000001E', true, 30, 'The title of &lt;30&gt;', 'The content of the topic &lt;30&gt;');</v>
      </c>
    </row>
    <row r="32" spans="1:14" hidden="1" x14ac:dyDescent="0.3">
      <c r="A32" s="2">
        <f t="shared" si="1"/>
        <v>31</v>
      </c>
      <c r="B32">
        <f>Tableau14[[#This Row],[num ligne]]</f>
        <v>31</v>
      </c>
      <c r="C32" t="str">
        <f>"00000000-0000-0000-0000-000000000" &amp; DEC2HEX(Tableau14[[#This Row],[id]],3)</f>
        <v>00000000-0000-0000-0000-00000000001F</v>
      </c>
      <c r="D32">
        <f>1+MOD(ROW()-2,MAX(board!A:A))</f>
        <v>1</v>
      </c>
      <c r="E32" t="str">
        <f>"00000000-0000-0000-0000-000000000" &amp; DEC2HEX(Tableau14[[#This Row],[board_id]],3)</f>
        <v>00000000-0000-0000-0000-000000000001</v>
      </c>
      <c r="F32" s="8">
        <f>params!$B$3-ROW()+MOD(ROW(),23)/24 +MOD(ROW()+44,60)/24/60</f>
        <v>43434.809837962966</v>
      </c>
      <c r="G32" s="5">
        <f>1+MOD(ROW()-2,MAX(member!A:A))</f>
        <v>31</v>
      </c>
      <c r="H32" s="5" t="str">
        <f>"00000000-0000-0000-0000-000000000" &amp; DEC2HEX(Tableau14[[#This Row],[author_id]],3)</f>
        <v>00000000-0000-0000-0000-00000000001F</v>
      </c>
      <c r="I32" t="str">
        <f t="shared" si="0"/>
        <v>true</v>
      </c>
      <c r="J32">
        <f>Tableau14[[#This Row],[num ligne]]</f>
        <v>31</v>
      </c>
      <c r="K32" t="str">
        <f>"The title of &lt;" &amp; Tableau14[[#This Row],[id]] &amp; "&gt;"</f>
        <v>The title of &lt;31&gt;</v>
      </c>
      <c r="L32" t="str">
        <f>"The content of the topic &lt;" &amp; Tableau14[[#This Row],[id]] &amp; "&gt;"</f>
        <v>The content of the topic &lt;31&gt;</v>
      </c>
      <c r="M32" t="str">
        <f>"insert into topic (id, board_id, date, author_id, publicly_available, nb_posts, title, content) values (" &amp; B32 &amp; ", " &amp; D32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(31, 1, '2018-11-30 19:26:10', 31, true, 31, 'The title of &lt;31&gt;', 'The content of the topic &lt;31&gt;');</v>
      </c>
      <c r="N32" s="5" t="str">
        <f>"insert into topic (id, board_id, date, author_id, publicly_available, nb_posts, title, content) values ('" &amp; C32 &amp; "', '" &amp; E32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('00000000-0000-0000-0000-00000000001F', '00000000-0000-0000-0000-000000000001', '2018-11-30 19:26:10', '00000000-0000-0000-0000-00000000001F', true, 31, 'The title of &lt;31&gt;', 'The content of the topic &lt;31&gt;');</v>
      </c>
    </row>
    <row r="33" spans="1:14" x14ac:dyDescent="0.3">
      <c r="A33" s="2">
        <f t="shared" si="1"/>
        <v>32</v>
      </c>
      <c r="B33">
        <f>Tableau14[[#This Row],[num ligne]]</f>
        <v>32</v>
      </c>
      <c r="C33" t="str">
        <f>"00000000-0000-0000-0000-000000000" &amp; DEC2HEX(Tableau14[[#This Row],[id]],3)</f>
        <v>00000000-0000-0000-0000-000000000020</v>
      </c>
      <c r="D33">
        <f>1+MOD(ROW()-2,MAX(board!A:A))</f>
        <v>2</v>
      </c>
      <c r="E33" t="str">
        <f>"00000000-0000-0000-0000-000000000" &amp; DEC2HEX(Tableau14[[#This Row],[board_id]],3)</f>
        <v>00000000-0000-0000-0000-000000000002</v>
      </c>
      <c r="F33" s="8">
        <f>params!$B$3-ROW()+MOD(ROW(),23)/24 +MOD(ROW()+44,60)/24/60</f>
        <v>43433.852199074077</v>
      </c>
      <c r="G33" s="5">
        <f>1+MOD(ROW()-2,MAX(member!A:A))</f>
        <v>32</v>
      </c>
      <c r="H33" s="5" t="str">
        <f>"00000000-0000-0000-0000-000000000" &amp; DEC2HEX(Tableau14[[#This Row],[author_id]],3)</f>
        <v>00000000-0000-0000-0000-000000000020</v>
      </c>
      <c r="I33" t="str">
        <f t="shared" si="0"/>
        <v>true</v>
      </c>
      <c r="J33">
        <f>Tableau14[[#This Row],[num ligne]]</f>
        <v>32</v>
      </c>
      <c r="K33" t="str">
        <f>"The title of &lt;" &amp; Tableau14[[#This Row],[id]] &amp; "&gt;"</f>
        <v>The title of &lt;32&gt;</v>
      </c>
      <c r="L33" t="str">
        <f>"The content of the topic &lt;" &amp; Tableau14[[#This Row],[id]] &amp; "&gt;"</f>
        <v>The content of the topic &lt;32&gt;</v>
      </c>
      <c r="M33" t="str">
        <f>"insert into topic (id, board_id, date, author_id, publicly_available, nb_posts, title, content) values (" &amp; B33 &amp; ", " &amp; D33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(32, 2, '2018-11-29 20:27:10', 32, true, 32, 'The title of &lt;32&gt;', 'The content of the topic &lt;32&gt;');</v>
      </c>
      <c r="N33" s="5" t="str">
        <f>"insert into topic (id, board_id, date, author_id, publicly_available, nb_posts, title, content) values ('" &amp; C33 &amp; "', '" &amp; E33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('00000000-0000-0000-0000-000000000020', '00000000-0000-0000-0000-000000000002', '2018-11-29 20:27:10', '00000000-0000-0000-0000-000000000020', true, 32, 'The title of &lt;32&gt;', 'The content of the topic &lt;32&gt;');</v>
      </c>
    </row>
    <row r="34" spans="1:14" hidden="1" x14ac:dyDescent="0.3">
      <c r="A34" s="2">
        <f t="shared" si="1"/>
        <v>33</v>
      </c>
      <c r="B34">
        <f>Tableau14[[#This Row],[num ligne]]</f>
        <v>33</v>
      </c>
      <c r="C34" t="str">
        <f>"00000000-0000-0000-0000-000000000" &amp; DEC2HEX(Tableau14[[#This Row],[id]],3)</f>
        <v>00000000-0000-0000-0000-000000000021</v>
      </c>
      <c r="D34">
        <f>1+MOD(ROW()-2,MAX(board!A:A))</f>
        <v>3</v>
      </c>
      <c r="E34" t="str">
        <f>"00000000-0000-0000-0000-000000000" &amp; DEC2HEX(Tableau14[[#This Row],[board_id]],3)</f>
        <v>00000000-0000-0000-0000-000000000003</v>
      </c>
      <c r="F34" s="8">
        <f>params!$B$3-ROW()+MOD(ROW(),23)/24 +MOD(ROW()+44,60)/24/60</f>
        <v>43432.894560185188</v>
      </c>
      <c r="G34" s="5">
        <f>1+MOD(ROW()-2,MAX(member!A:A))</f>
        <v>33</v>
      </c>
      <c r="H34" s="5" t="str">
        <f>"00000000-0000-0000-0000-000000000" &amp; DEC2HEX(Tableau14[[#This Row],[author_id]],3)</f>
        <v>00000000-0000-0000-0000-000000000021</v>
      </c>
      <c r="I34" t="str">
        <f t="shared" si="0"/>
        <v>true</v>
      </c>
      <c r="J34">
        <f>Tableau14[[#This Row],[num ligne]]</f>
        <v>33</v>
      </c>
      <c r="K34" t="str">
        <f>"The title of &lt;" &amp; Tableau14[[#This Row],[id]] &amp; "&gt;"</f>
        <v>The title of &lt;33&gt;</v>
      </c>
      <c r="L34" t="str">
        <f>"The content of the topic &lt;" &amp; Tableau14[[#This Row],[id]] &amp; "&gt;"</f>
        <v>The content of the topic &lt;33&gt;</v>
      </c>
      <c r="M34" t="str">
        <f>"insert into topic (id, board_id, date, author_id, publicly_available, nb_posts, title, content) values (" &amp; B34 &amp; ", " &amp; D34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(33, 3, '2018-11-28 21:28:10', 33, true, 33, 'The title of &lt;33&gt;', 'The content of the topic &lt;33&gt;');</v>
      </c>
      <c r="N34" s="5" t="str">
        <f>"insert into topic (id, board_id, date, author_id, publicly_available, nb_posts, title, content) values ('" &amp; C34 &amp; "', '" &amp; E34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('00000000-0000-0000-0000-000000000021', '00000000-0000-0000-0000-000000000003', '2018-11-28 21:28:10', '00000000-0000-0000-0000-000000000021', true, 33, 'The title of &lt;33&gt;', 'The content of the topic &lt;33&gt;');</v>
      </c>
    </row>
    <row r="35" spans="1:14" hidden="1" x14ac:dyDescent="0.3">
      <c r="A35" s="2">
        <f t="shared" si="1"/>
        <v>34</v>
      </c>
      <c r="B35">
        <f>Tableau14[[#This Row],[num ligne]]</f>
        <v>34</v>
      </c>
      <c r="C35" t="str">
        <f>"00000000-0000-0000-0000-000000000" &amp; DEC2HEX(Tableau14[[#This Row],[id]],3)</f>
        <v>00000000-0000-0000-0000-000000000022</v>
      </c>
      <c r="D35">
        <f>1+MOD(ROW()-2,MAX(board!A:A))</f>
        <v>4</v>
      </c>
      <c r="E35" t="str">
        <f>"00000000-0000-0000-0000-000000000" &amp; DEC2HEX(Tableau14[[#This Row],[board_id]],3)</f>
        <v>00000000-0000-0000-0000-000000000004</v>
      </c>
      <c r="F35" s="8">
        <f>params!$B$3-ROW()+MOD(ROW(),23)/24 +MOD(ROW()+44,60)/24/60</f>
        <v>43431.936921296299</v>
      </c>
      <c r="G35" s="5">
        <f>1+MOD(ROW()-2,MAX(member!A:A))</f>
        <v>34</v>
      </c>
      <c r="H35" s="5" t="str">
        <f>"00000000-0000-0000-0000-000000000" &amp; DEC2HEX(Tableau14[[#This Row],[author_id]],3)</f>
        <v>00000000-0000-0000-0000-000000000022</v>
      </c>
      <c r="I35" t="str">
        <f t="shared" si="0"/>
        <v>true</v>
      </c>
      <c r="J35">
        <f>Tableau14[[#This Row],[num ligne]]</f>
        <v>34</v>
      </c>
      <c r="K35" t="str">
        <f>"The title of &lt;" &amp; Tableau14[[#This Row],[id]] &amp; "&gt;"</f>
        <v>The title of &lt;34&gt;</v>
      </c>
      <c r="L35" t="str">
        <f>"The content of the topic &lt;" &amp; Tableau14[[#This Row],[id]] &amp; "&gt;"</f>
        <v>The content of the topic &lt;34&gt;</v>
      </c>
      <c r="M35" t="str">
        <f>"insert into topic (id, board_id, date, author_id, publicly_available, nb_posts, title, content) values (" &amp; B35 &amp; ", " &amp; D35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(34, 4, '2018-11-27 22:29:10', 34, true, 34, 'The title of &lt;34&gt;', 'The content of the topic &lt;34&gt;');</v>
      </c>
      <c r="N35" s="5" t="str">
        <f>"insert into topic (id, board_id, date, author_id, publicly_available, nb_posts, title, content) values ('" &amp; C35 &amp; "', '" &amp; E35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('00000000-0000-0000-0000-000000000022', '00000000-0000-0000-0000-000000000004', '2018-11-27 22:29:10', '00000000-0000-0000-0000-000000000022', true, 34, 'The title of &lt;34&gt;', 'The content of the topic &lt;34&gt;');</v>
      </c>
    </row>
    <row r="36" spans="1:14" hidden="1" x14ac:dyDescent="0.3">
      <c r="A36" s="2">
        <f t="shared" si="1"/>
        <v>35</v>
      </c>
      <c r="B36">
        <f>Tableau14[[#This Row],[num ligne]]</f>
        <v>35</v>
      </c>
      <c r="C36" t="str">
        <f>"00000000-0000-0000-0000-000000000" &amp; DEC2HEX(Tableau14[[#This Row],[id]],3)</f>
        <v>00000000-0000-0000-0000-000000000023</v>
      </c>
      <c r="D36">
        <f>1+MOD(ROW()-2,MAX(board!A:A))</f>
        <v>5</v>
      </c>
      <c r="E36" t="str">
        <f>"00000000-0000-0000-0000-000000000" &amp; DEC2HEX(Tableau14[[#This Row],[board_id]],3)</f>
        <v>00000000-0000-0000-0000-000000000005</v>
      </c>
      <c r="F36" s="8">
        <f>params!$B$3-ROW()+MOD(ROW(),23)/24 +MOD(ROW()+44,60)/24/60</f>
        <v>43430.97928240741</v>
      </c>
      <c r="G36" s="5">
        <f>1+MOD(ROW()-2,MAX(member!A:A))</f>
        <v>35</v>
      </c>
      <c r="H36" s="5" t="str">
        <f>"00000000-0000-0000-0000-000000000" &amp; DEC2HEX(Tableau14[[#This Row],[author_id]],3)</f>
        <v>00000000-0000-0000-0000-000000000023</v>
      </c>
      <c r="I36" t="str">
        <f t="shared" si="0"/>
        <v>true</v>
      </c>
      <c r="J36">
        <f>Tableau14[[#This Row],[num ligne]]</f>
        <v>35</v>
      </c>
      <c r="K36" t="str">
        <f>"The title of &lt;" &amp; Tableau14[[#This Row],[id]] &amp; "&gt;"</f>
        <v>The title of &lt;35&gt;</v>
      </c>
      <c r="L36" t="str">
        <f>"The content of the topic &lt;" &amp; Tableau14[[#This Row],[id]] &amp; "&gt;"</f>
        <v>The content of the topic &lt;35&gt;</v>
      </c>
      <c r="M36" t="str">
        <f>"insert into topic (id, board_id, date, author_id, publicly_available, nb_posts, title, content) values (" &amp; B36 &amp; ", " &amp; D36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(35, 5, '2018-11-26 23:30:10', 35, true, 35, 'The title of &lt;35&gt;', 'The content of the topic &lt;35&gt;');</v>
      </c>
      <c r="N36" s="5" t="str">
        <f>"insert into topic (id, board_id, date, author_id, publicly_available, nb_posts, title, content) values ('" &amp; C36 &amp; "', '" &amp; E36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('00000000-0000-0000-0000-000000000023', '00000000-0000-0000-0000-000000000005', '2018-11-26 23:30:10', '00000000-0000-0000-0000-000000000023', true, 35, 'The title of &lt;35&gt;', 'The content of the topic &lt;35&gt;');</v>
      </c>
    </row>
    <row r="37" spans="1:14" hidden="1" x14ac:dyDescent="0.3">
      <c r="A37" s="2">
        <f t="shared" si="1"/>
        <v>36</v>
      </c>
      <c r="B37">
        <f>Tableau14[[#This Row],[num ligne]]</f>
        <v>36</v>
      </c>
      <c r="C37" t="str">
        <f>"00000000-0000-0000-0000-000000000" &amp; DEC2HEX(Tableau14[[#This Row],[id]],3)</f>
        <v>00000000-0000-0000-0000-000000000024</v>
      </c>
      <c r="D37">
        <f>1+MOD(ROW()-2,MAX(board!A:A))</f>
        <v>6</v>
      </c>
      <c r="E37" t="str">
        <f>"00000000-0000-0000-0000-000000000" &amp; DEC2HEX(Tableau14[[#This Row],[board_id]],3)</f>
        <v>00000000-0000-0000-0000-000000000006</v>
      </c>
      <c r="F37" s="8">
        <f>params!$B$3-ROW()+MOD(ROW(),23)/24 +MOD(ROW()+44,60)/24/60</f>
        <v>43430.021643518521</v>
      </c>
      <c r="G37" s="5">
        <f>1+MOD(ROW()-2,MAX(member!A:A))</f>
        <v>36</v>
      </c>
      <c r="H37" s="5" t="str">
        <f>"00000000-0000-0000-0000-000000000" &amp; DEC2HEX(Tableau14[[#This Row],[author_id]],3)</f>
        <v>00000000-0000-0000-0000-000000000024</v>
      </c>
      <c r="I37" t="str">
        <f t="shared" si="0"/>
        <v>true</v>
      </c>
      <c r="J37">
        <f>Tableau14[[#This Row],[num ligne]]</f>
        <v>36</v>
      </c>
      <c r="K37" t="str">
        <f>"The title of &lt;" &amp; Tableau14[[#This Row],[id]] &amp; "&gt;"</f>
        <v>The title of &lt;36&gt;</v>
      </c>
      <c r="L37" t="str">
        <f>"The content of the topic &lt;" &amp; Tableau14[[#This Row],[id]] &amp; "&gt;"</f>
        <v>The content of the topic &lt;36&gt;</v>
      </c>
      <c r="M37" t="str">
        <f>"insert into topic (id, board_id, date, author_id, publicly_available, nb_posts, title, content) values (" &amp; B37 &amp; ", " &amp; D37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(36, 6, '2018-11-26 00:31:10', 36, true, 36, 'The title of &lt;36&gt;', 'The content of the topic &lt;36&gt;');</v>
      </c>
      <c r="N37" s="5" t="str">
        <f>"insert into topic (id, board_id, date, author_id, publicly_available, nb_posts, title, content) values ('" &amp; C37 &amp; "', '" &amp; E37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('00000000-0000-0000-0000-000000000024', '00000000-0000-0000-0000-000000000006', '2018-11-26 00:31:10', '00000000-0000-0000-0000-000000000024', true, 36, 'The title of &lt;36&gt;', 'The content of the topic &lt;36&gt;');</v>
      </c>
    </row>
    <row r="38" spans="1:14" hidden="1" x14ac:dyDescent="0.3">
      <c r="A38" s="2">
        <f t="shared" si="1"/>
        <v>37</v>
      </c>
      <c r="B38">
        <f>Tableau14[[#This Row],[num ligne]]</f>
        <v>37</v>
      </c>
      <c r="C38" t="str">
        <f>"00000000-0000-0000-0000-000000000" &amp; DEC2HEX(Tableau14[[#This Row],[id]],3)</f>
        <v>00000000-0000-0000-0000-000000000025</v>
      </c>
      <c r="D38">
        <f>1+MOD(ROW()-2,MAX(board!A:A))</f>
        <v>7</v>
      </c>
      <c r="E38" t="str">
        <f>"00000000-0000-0000-0000-000000000" &amp; DEC2HEX(Tableau14[[#This Row],[board_id]],3)</f>
        <v>00000000-0000-0000-0000-000000000007</v>
      </c>
      <c r="F38" s="8">
        <f>params!$B$3-ROW()+MOD(ROW(),23)/24 +MOD(ROW()+44,60)/24/60</f>
        <v>43429.064004629632</v>
      </c>
      <c r="G38" s="5">
        <f>1+MOD(ROW()-2,MAX(member!A:A))</f>
        <v>37</v>
      </c>
      <c r="H38" s="5" t="str">
        <f>"00000000-0000-0000-0000-000000000" &amp; DEC2HEX(Tableau14[[#This Row],[author_id]],3)</f>
        <v>00000000-0000-0000-0000-000000000025</v>
      </c>
      <c r="I38" t="str">
        <f t="shared" si="0"/>
        <v>true</v>
      </c>
      <c r="J38">
        <f>Tableau14[[#This Row],[num ligne]]</f>
        <v>37</v>
      </c>
      <c r="K38" t="str">
        <f>"The title of &lt;" &amp; Tableau14[[#This Row],[id]] &amp; "&gt;"</f>
        <v>The title of &lt;37&gt;</v>
      </c>
      <c r="L38" t="str">
        <f>"The content of the topic &lt;" &amp; Tableau14[[#This Row],[id]] &amp; "&gt;"</f>
        <v>The content of the topic &lt;37&gt;</v>
      </c>
      <c r="M38" t="str">
        <f>"insert into topic (id, board_id, date, author_id, publicly_available, nb_posts, title, content) values (" &amp; B38 &amp; ", " &amp; D38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(37, 7, '2018-11-25 01:32:10', 37, true, 37, 'The title of &lt;37&gt;', 'The content of the topic &lt;37&gt;');</v>
      </c>
      <c r="N38" s="5" t="str">
        <f>"insert into topic (id, board_id, date, author_id, publicly_available, nb_posts, title, content) values ('" &amp; C38 &amp; "', '" &amp; E38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('00000000-0000-0000-0000-000000000025', '00000000-0000-0000-0000-000000000007', '2018-11-25 01:32:10', '00000000-0000-0000-0000-000000000025', true, 37, 'The title of &lt;37&gt;', 'The content of the topic &lt;37&gt;');</v>
      </c>
    </row>
    <row r="39" spans="1:14" hidden="1" x14ac:dyDescent="0.3">
      <c r="A39" s="2">
        <f t="shared" si="1"/>
        <v>38</v>
      </c>
      <c r="B39">
        <f>Tableau14[[#This Row],[num ligne]]</f>
        <v>38</v>
      </c>
      <c r="C39" t="str">
        <f>"00000000-0000-0000-0000-000000000" &amp; DEC2HEX(Tableau14[[#This Row],[id]],3)</f>
        <v>00000000-0000-0000-0000-000000000026</v>
      </c>
      <c r="D39">
        <f>1+MOD(ROW()-2,MAX(board!A:A))</f>
        <v>8</v>
      </c>
      <c r="E39" t="str">
        <f>"00000000-0000-0000-0000-000000000" &amp; DEC2HEX(Tableau14[[#This Row],[board_id]],3)</f>
        <v>00000000-0000-0000-0000-000000000008</v>
      </c>
      <c r="F39" s="8">
        <f>params!$B$3-ROW()+MOD(ROW(),23)/24 +MOD(ROW()+44,60)/24/60</f>
        <v>43428.106365740743</v>
      </c>
      <c r="G39" s="5">
        <f>1+MOD(ROW()-2,MAX(member!A:A))</f>
        <v>38</v>
      </c>
      <c r="H39" s="5" t="str">
        <f>"00000000-0000-0000-0000-000000000" &amp; DEC2HEX(Tableau14[[#This Row],[author_id]],3)</f>
        <v>00000000-0000-0000-0000-000000000026</v>
      </c>
      <c r="I39" t="str">
        <f t="shared" si="0"/>
        <v>true</v>
      </c>
      <c r="J39">
        <f>Tableau14[[#This Row],[num ligne]]</f>
        <v>38</v>
      </c>
      <c r="K39" t="str">
        <f>"The title of &lt;" &amp; Tableau14[[#This Row],[id]] &amp; "&gt;"</f>
        <v>The title of &lt;38&gt;</v>
      </c>
      <c r="L39" t="str">
        <f>"The content of the topic &lt;" &amp; Tableau14[[#This Row],[id]] &amp; "&gt;"</f>
        <v>The content of the topic &lt;38&gt;</v>
      </c>
      <c r="M39" t="str">
        <f>"insert into topic (id, board_id, date, author_id, publicly_available, nb_posts, title, content) values (" &amp; B39 &amp; ", " &amp; D39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(38, 8, '2018-11-24 02:33:10', 38, true, 38, 'The title of &lt;38&gt;', 'The content of the topic &lt;38&gt;');</v>
      </c>
      <c r="N39" s="5" t="str">
        <f>"insert into topic (id, board_id, date, author_id, publicly_available, nb_posts, title, content) values ('" &amp; C39 &amp; "', '" &amp; E39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('00000000-0000-0000-0000-000000000026', '00000000-0000-0000-0000-000000000008', '2018-11-24 02:33:10', '00000000-0000-0000-0000-000000000026', true, 38, 'The title of &lt;38&gt;', 'The content of the topic &lt;38&gt;');</v>
      </c>
    </row>
    <row r="40" spans="1:14" hidden="1" x14ac:dyDescent="0.3">
      <c r="A40" s="2">
        <f t="shared" si="1"/>
        <v>39</v>
      </c>
      <c r="B40">
        <f>Tableau14[[#This Row],[num ligne]]</f>
        <v>39</v>
      </c>
      <c r="C40" t="str">
        <f>"00000000-0000-0000-0000-000000000" &amp; DEC2HEX(Tableau14[[#This Row],[id]],3)</f>
        <v>00000000-0000-0000-0000-000000000027</v>
      </c>
      <c r="D40">
        <f>1+MOD(ROW()-2,MAX(board!A:A))</f>
        <v>9</v>
      </c>
      <c r="E40" t="str">
        <f>"00000000-0000-0000-0000-000000000" &amp; DEC2HEX(Tableau14[[#This Row],[board_id]],3)</f>
        <v>00000000-0000-0000-0000-000000000009</v>
      </c>
      <c r="F40" s="8">
        <f>params!$B$3-ROW()+MOD(ROW(),23)/24 +MOD(ROW()+44,60)/24/60</f>
        <v>43427.148726851861</v>
      </c>
      <c r="G40" s="5">
        <f>1+MOD(ROW()-2,MAX(member!A:A))</f>
        <v>39</v>
      </c>
      <c r="H40" s="5" t="str">
        <f>"00000000-0000-0000-0000-000000000" &amp; DEC2HEX(Tableau14[[#This Row],[author_id]],3)</f>
        <v>00000000-0000-0000-0000-000000000027</v>
      </c>
      <c r="I40" t="str">
        <f t="shared" si="0"/>
        <v>false</v>
      </c>
      <c r="J40">
        <f>Tableau14[[#This Row],[num ligne]]</f>
        <v>39</v>
      </c>
      <c r="K40" t="str">
        <f>"The title of &lt;" &amp; Tableau14[[#This Row],[id]] &amp; "&gt;"</f>
        <v>The title of &lt;39&gt;</v>
      </c>
      <c r="L40" t="str">
        <f>"The content of the topic &lt;" &amp; Tableau14[[#This Row],[id]] &amp; "&gt;"</f>
        <v>The content of the topic &lt;39&gt;</v>
      </c>
      <c r="M40" t="str">
        <f>"insert into topic (id, board_id, date, author_id, publicly_available, nb_posts, title, content) values (" &amp; B40 &amp; ", " &amp; D40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(39, 9, '2018-11-23 03:34:10', 39, false, 39, 'The title of &lt;39&gt;', 'The content of the topic &lt;39&gt;');</v>
      </c>
      <c r="N40" s="5" t="str">
        <f>"insert into topic (id, board_id, date, author_id, publicly_available, nb_posts, title, content) values ('" &amp; C40 &amp; "', '" &amp; E40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('00000000-0000-0000-0000-000000000027', '00000000-0000-0000-0000-000000000009', '2018-11-23 03:34:10', '00000000-0000-0000-0000-000000000027', false, 39, 'The title of &lt;39&gt;', 'The content of the topic &lt;39&gt;');</v>
      </c>
    </row>
    <row r="41" spans="1:14" hidden="1" x14ac:dyDescent="0.3">
      <c r="A41" s="2">
        <f t="shared" si="1"/>
        <v>40</v>
      </c>
      <c r="B41">
        <f>Tableau14[[#This Row],[num ligne]]</f>
        <v>40</v>
      </c>
      <c r="C41" t="str">
        <f>"00000000-0000-0000-0000-000000000" &amp; DEC2HEX(Tableau14[[#This Row],[id]],3)</f>
        <v>00000000-0000-0000-0000-000000000028</v>
      </c>
      <c r="D41">
        <f>1+MOD(ROW()-2,MAX(board!A:A))</f>
        <v>10</v>
      </c>
      <c r="E41" t="str">
        <f>"00000000-0000-0000-0000-000000000" &amp; DEC2HEX(Tableau14[[#This Row],[board_id]],3)</f>
        <v>00000000-0000-0000-0000-00000000000A</v>
      </c>
      <c r="F41" s="8">
        <f>params!$B$3-ROW()+MOD(ROW(),23)/24 +MOD(ROW()+44,60)/24/60</f>
        <v>43426.191087962965</v>
      </c>
      <c r="G41" s="5">
        <f>1+MOD(ROW()-2,MAX(member!A:A))</f>
        <v>40</v>
      </c>
      <c r="H41" s="5" t="str">
        <f>"00000000-0000-0000-0000-000000000" &amp; DEC2HEX(Tableau14[[#This Row],[author_id]],3)</f>
        <v>00000000-0000-0000-0000-000000000028</v>
      </c>
      <c r="I41" t="str">
        <f t="shared" si="0"/>
        <v>true</v>
      </c>
      <c r="J41">
        <f>Tableau14[[#This Row],[num ligne]]</f>
        <v>40</v>
      </c>
      <c r="K41" t="str">
        <f>"The title of &lt;" &amp; Tableau14[[#This Row],[id]] &amp; "&gt;"</f>
        <v>The title of &lt;40&gt;</v>
      </c>
      <c r="L41" t="str">
        <f>"The content of the topic &lt;" &amp; Tableau14[[#This Row],[id]] &amp; "&gt;"</f>
        <v>The content of the topic &lt;40&gt;</v>
      </c>
      <c r="M41" t="str">
        <f>"insert into topic (id, board_id, date, author_id, publicly_available, nb_posts, title, content) values (" &amp; B41 &amp; ", " &amp; D41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(40, 10, '2018-11-22 04:35:10', 40, true, 40, 'The title of &lt;40&gt;', 'The content of the topic &lt;40&gt;');</v>
      </c>
      <c r="N41" s="5" t="str">
        <f>"insert into topic (id, board_id, date, author_id, publicly_available, nb_posts, title, content) values ('" &amp; C41 &amp; "', '" &amp; E41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('00000000-0000-0000-0000-000000000028', '00000000-0000-0000-0000-00000000000A', '2018-11-22 04:35:10', '00000000-0000-0000-0000-000000000028', true, 40, 'The title of &lt;40&gt;', 'The content of the topic &lt;40&gt;');</v>
      </c>
    </row>
    <row r="42" spans="1:14" hidden="1" x14ac:dyDescent="0.3">
      <c r="A42" s="2">
        <f t="shared" si="1"/>
        <v>41</v>
      </c>
      <c r="B42">
        <f>Tableau14[[#This Row],[num ligne]]</f>
        <v>41</v>
      </c>
      <c r="C42" t="str">
        <f>"00000000-0000-0000-0000-000000000" &amp; DEC2HEX(Tableau14[[#This Row],[id]],3)</f>
        <v>00000000-0000-0000-0000-000000000029</v>
      </c>
      <c r="D42">
        <f>1+MOD(ROW()-2,MAX(board!A:A))</f>
        <v>1</v>
      </c>
      <c r="E42" t="str">
        <f>"00000000-0000-0000-0000-000000000" &amp; DEC2HEX(Tableau14[[#This Row],[board_id]],3)</f>
        <v>00000000-0000-0000-0000-000000000001</v>
      </c>
      <c r="F42" s="8">
        <f>params!$B$3-ROW()+MOD(ROW(),23)/24 +MOD(ROW()+44,60)/24/60</f>
        <v>43425.233449074076</v>
      </c>
      <c r="G42" s="5">
        <f>1+MOD(ROW()-2,MAX(member!A:A))</f>
        <v>41</v>
      </c>
      <c r="H42" s="5" t="str">
        <f>"00000000-0000-0000-0000-000000000" &amp; DEC2HEX(Tableau14[[#This Row],[author_id]],3)</f>
        <v>00000000-0000-0000-0000-000000000029</v>
      </c>
      <c r="I42" t="str">
        <f t="shared" si="0"/>
        <v>true</v>
      </c>
      <c r="J42">
        <f>Tableau14[[#This Row],[num ligne]]</f>
        <v>41</v>
      </c>
      <c r="K42" t="str">
        <f>"The title of &lt;" &amp; Tableau14[[#This Row],[id]] &amp; "&gt;"</f>
        <v>The title of &lt;41&gt;</v>
      </c>
      <c r="L42" t="str">
        <f>"The content of the topic &lt;" &amp; Tableau14[[#This Row],[id]] &amp; "&gt;"</f>
        <v>The content of the topic &lt;41&gt;</v>
      </c>
      <c r="M42" t="str">
        <f>"insert into topic (id, board_id, date, author_id, publicly_available, nb_posts, title, content) values (" &amp; B42 &amp; ", " &amp; D42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(41, 1, '2018-11-21 05:36:10', 41, true, 41, 'The title of &lt;41&gt;', 'The content of the topic &lt;41&gt;');</v>
      </c>
      <c r="N42" s="5" t="str">
        <f>"insert into topic (id, board_id, date, author_id, publicly_available, nb_posts, title, content) values ('" &amp; C42 &amp; "', '" &amp; E42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('00000000-0000-0000-0000-000000000029', '00000000-0000-0000-0000-000000000001', '2018-11-21 05:36:10', '00000000-0000-0000-0000-000000000029', true, 41, 'The title of &lt;41&gt;', 'The content of the topic &lt;41&gt;');</v>
      </c>
    </row>
    <row r="43" spans="1:14" x14ac:dyDescent="0.3">
      <c r="A43" s="2">
        <f t="shared" si="1"/>
        <v>42</v>
      </c>
      <c r="B43">
        <f>Tableau14[[#This Row],[num ligne]]</f>
        <v>42</v>
      </c>
      <c r="C43" t="str">
        <f>"00000000-0000-0000-0000-000000000" &amp; DEC2HEX(Tableau14[[#This Row],[id]],3)</f>
        <v>00000000-0000-0000-0000-00000000002A</v>
      </c>
      <c r="D43">
        <f>1+MOD(ROW()-2,MAX(board!A:A))</f>
        <v>2</v>
      </c>
      <c r="E43" t="str">
        <f>"00000000-0000-0000-0000-000000000" &amp; DEC2HEX(Tableau14[[#This Row],[board_id]],3)</f>
        <v>00000000-0000-0000-0000-000000000002</v>
      </c>
      <c r="F43" s="8">
        <f>params!$B$3-ROW()+MOD(ROW(),23)/24 +MOD(ROW()+44,60)/24/60</f>
        <v>43424.275810185194</v>
      </c>
      <c r="G43" s="5">
        <f>1+MOD(ROW()-2,MAX(member!A:A))</f>
        <v>42</v>
      </c>
      <c r="H43" s="5" t="str">
        <f>"00000000-0000-0000-0000-000000000" &amp; DEC2HEX(Tableau14[[#This Row],[author_id]],3)</f>
        <v>00000000-0000-0000-0000-00000000002A</v>
      </c>
      <c r="I43" t="str">
        <f t="shared" si="0"/>
        <v>true</v>
      </c>
      <c r="J43">
        <f>Tableau14[[#This Row],[num ligne]]</f>
        <v>42</v>
      </c>
      <c r="K43" t="str">
        <f>"The title of &lt;" &amp; Tableau14[[#This Row],[id]] &amp; "&gt;"</f>
        <v>The title of &lt;42&gt;</v>
      </c>
      <c r="L43" t="str">
        <f>"The content of the topic &lt;" &amp; Tableau14[[#This Row],[id]] &amp; "&gt;"</f>
        <v>The content of the topic &lt;42&gt;</v>
      </c>
      <c r="M43" t="str">
        <f>"insert into topic (id, board_id, date, author_id, publicly_available, nb_posts, title, content) values (" &amp; B43 &amp; ", " &amp; D43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(42, 2, '2018-11-20 06:37:10', 42, true, 42, 'The title of &lt;42&gt;', 'The content of the topic &lt;42&gt;');</v>
      </c>
      <c r="N43" s="5" t="str">
        <f>"insert into topic (id, board_id, date, author_id, publicly_available, nb_posts, title, content) values ('" &amp; C43 &amp; "', '" &amp; E43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('00000000-0000-0000-0000-00000000002A', '00000000-0000-0000-0000-000000000002', '2018-11-20 06:37:10', '00000000-0000-0000-0000-00000000002A', true, 42, 'The title of &lt;42&gt;', 'The content of the topic &lt;42&gt;');</v>
      </c>
    </row>
    <row r="44" spans="1:14" hidden="1" x14ac:dyDescent="0.3">
      <c r="A44" s="2">
        <f t="shared" si="1"/>
        <v>43</v>
      </c>
      <c r="B44">
        <f>Tableau14[[#This Row],[num ligne]]</f>
        <v>43</v>
      </c>
      <c r="C44" t="str">
        <f>"00000000-0000-0000-0000-000000000" &amp; DEC2HEX(Tableau14[[#This Row],[id]],3)</f>
        <v>00000000-0000-0000-0000-00000000002B</v>
      </c>
      <c r="D44">
        <f>1+MOD(ROW()-2,MAX(board!A:A))</f>
        <v>3</v>
      </c>
      <c r="E44" t="str">
        <f>"00000000-0000-0000-0000-000000000" &amp; DEC2HEX(Tableau14[[#This Row],[board_id]],3)</f>
        <v>00000000-0000-0000-0000-000000000003</v>
      </c>
      <c r="F44" s="8">
        <f>params!$B$3-ROW()+MOD(ROW(),23)/24 +MOD(ROW()+44,60)/24/60</f>
        <v>43423.318171296298</v>
      </c>
      <c r="G44" s="5">
        <f>1+MOD(ROW()-2,MAX(member!A:A))</f>
        <v>43</v>
      </c>
      <c r="H44" s="5" t="str">
        <f>"00000000-0000-0000-0000-000000000" &amp; DEC2HEX(Tableau14[[#This Row],[author_id]],3)</f>
        <v>00000000-0000-0000-0000-00000000002B</v>
      </c>
      <c r="I44" t="str">
        <f t="shared" si="0"/>
        <v>true</v>
      </c>
      <c r="J44">
        <f>Tableau14[[#This Row],[num ligne]]</f>
        <v>43</v>
      </c>
      <c r="K44" t="str">
        <f>"The title of &lt;" &amp; Tableau14[[#This Row],[id]] &amp; "&gt;"</f>
        <v>The title of &lt;43&gt;</v>
      </c>
      <c r="L44" t="str">
        <f>"The content of the topic &lt;" &amp; Tableau14[[#This Row],[id]] &amp; "&gt;"</f>
        <v>The content of the topic &lt;43&gt;</v>
      </c>
      <c r="M44" t="str">
        <f>"insert into topic (id, board_id, date, author_id, publicly_available, nb_posts, title, content) values (" &amp; B44 &amp; ", " &amp; D44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(43, 3, '2018-11-19 07:38:10', 43, true, 43, 'The title of &lt;43&gt;', 'The content of the topic &lt;43&gt;');</v>
      </c>
      <c r="N44" s="5" t="str">
        <f>"insert into topic (id, board_id, date, author_id, publicly_available, nb_posts, title, content) values ('" &amp; C44 &amp; "', '" &amp; E44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('00000000-0000-0000-0000-00000000002B', '00000000-0000-0000-0000-000000000003', '2018-11-19 07:38:10', '00000000-0000-0000-0000-00000000002B', true, 43, 'The title of &lt;43&gt;', 'The content of the topic &lt;43&gt;');</v>
      </c>
    </row>
    <row r="45" spans="1:14" hidden="1" x14ac:dyDescent="0.3">
      <c r="A45" s="2">
        <f t="shared" si="1"/>
        <v>44</v>
      </c>
      <c r="B45">
        <f>Tableau14[[#This Row],[num ligne]]</f>
        <v>44</v>
      </c>
      <c r="C45" t="str">
        <f>"00000000-0000-0000-0000-000000000" &amp; DEC2HEX(Tableau14[[#This Row],[id]],3)</f>
        <v>00000000-0000-0000-0000-00000000002C</v>
      </c>
      <c r="D45">
        <f>1+MOD(ROW()-2,MAX(board!A:A))</f>
        <v>4</v>
      </c>
      <c r="E45" t="str">
        <f>"00000000-0000-0000-0000-000000000" &amp; DEC2HEX(Tableau14[[#This Row],[board_id]],3)</f>
        <v>00000000-0000-0000-0000-000000000004</v>
      </c>
      <c r="F45" s="8">
        <f>params!$B$3-ROW()+MOD(ROW(),23)/24 +MOD(ROW()+44,60)/24/60</f>
        <v>43422.360532407409</v>
      </c>
      <c r="G45" s="5">
        <f>1+MOD(ROW()-2,MAX(member!A:A))</f>
        <v>44</v>
      </c>
      <c r="H45" s="5" t="str">
        <f>"00000000-0000-0000-0000-000000000" &amp; DEC2HEX(Tableau14[[#This Row],[author_id]],3)</f>
        <v>00000000-0000-0000-0000-00000000002C</v>
      </c>
      <c r="I45" t="str">
        <f t="shared" si="0"/>
        <v>true</v>
      </c>
      <c r="J45">
        <f>Tableau14[[#This Row],[num ligne]]</f>
        <v>44</v>
      </c>
      <c r="K45" t="str">
        <f>"The title of &lt;" &amp; Tableau14[[#This Row],[id]] &amp; "&gt;"</f>
        <v>The title of &lt;44&gt;</v>
      </c>
      <c r="L45" t="str">
        <f>"The content of the topic &lt;" &amp; Tableau14[[#This Row],[id]] &amp; "&gt;"</f>
        <v>The content of the topic &lt;44&gt;</v>
      </c>
      <c r="M45" t="str">
        <f>"insert into topic (id, board_id, date, author_id, publicly_available, nb_posts, title, content) values (" &amp; B45 &amp; ", " &amp; D45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(44, 4, '2018-11-18 08:39:10', 44, true, 44, 'The title of &lt;44&gt;', 'The content of the topic &lt;44&gt;');</v>
      </c>
      <c r="N45" s="5" t="str">
        <f>"insert into topic (id, board_id, date, author_id, publicly_available, nb_posts, title, content) values ('" &amp; C45 &amp; "', '" &amp; E45 &amp; "', '" &amp; TEXT(Tableau14[[#This Row],[date]], "AAAA-MM-JJ HH:MM:SS") &amp; "', '" &amp; Tableau14[[#This Row],[author_uuid]]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('00000000-0000-0000-0000-00000000002C', '00000000-0000-0000-0000-000000000004', '2018-11-18 08:39:10', '00000000-0000-0000-0000-00000000002C', true, 44, 'The title of &lt;44&gt;', 'The content of the topic &lt;44&gt;');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opLeftCell="D1" workbookViewId="0">
      <selection activeCell="M3" sqref="M3"/>
    </sheetView>
  </sheetViews>
  <sheetFormatPr baseColWidth="10" defaultColWidth="8.44140625" defaultRowHeight="14.4" x14ac:dyDescent="0.3"/>
  <cols>
    <col min="1" max="1" width="12.21875" style="2" bestFit="1" customWidth="1"/>
    <col min="2" max="2" width="7.5546875" bestFit="1" customWidth="1"/>
    <col min="3" max="3" width="6.77734375" customWidth="1"/>
    <col min="4" max="4" width="17.5546875" customWidth="1"/>
    <col min="5" max="5" width="10.88671875" customWidth="1"/>
    <col min="6" max="6" width="18.21875" bestFit="1" customWidth="1"/>
    <col min="7" max="7" width="12.21875" style="5" bestFit="1" customWidth="1"/>
    <col min="8" max="8" width="8.21875" style="5" customWidth="1"/>
    <col min="9" max="10" width="6.33203125" customWidth="1"/>
    <col min="11" max="11" width="30" bestFit="1" customWidth="1"/>
    <col min="12" max="12" width="42.21875" customWidth="1"/>
    <col min="13" max="13" width="50.6640625" customWidth="1"/>
  </cols>
  <sheetData>
    <row r="1" spans="1:13" s="4" customFormat="1" x14ac:dyDescent="0.3">
      <c r="A1" s="3" t="s">
        <v>52</v>
      </c>
      <c r="B1" s="1" t="s">
        <v>0</v>
      </c>
      <c r="C1" s="1" t="s">
        <v>86</v>
      </c>
      <c r="D1" s="1" t="s">
        <v>59</v>
      </c>
      <c r="E1" s="1" t="s">
        <v>87</v>
      </c>
      <c r="F1" s="1" t="s">
        <v>55</v>
      </c>
      <c r="G1" s="6" t="s">
        <v>56</v>
      </c>
      <c r="H1" s="6" t="s">
        <v>88</v>
      </c>
      <c r="I1" s="1" t="s">
        <v>53</v>
      </c>
      <c r="J1" s="1" t="s">
        <v>57</v>
      </c>
      <c r="K1" s="1" t="s">
        <v>58</v>
      </c>
      <c r="L1" s="3" t="s">
        <v>84</v>
      </c>
      <c r="M1" s="10" t="s">
        <v>85</v>
      </c>
    </row>
    <row r="2" spans="1:13" x14ac:dyDescent="0.3">
      <c r="A2" s="2">
        <f>ROW()-1</f>
        <v>1</v>
      </c>
      <c r="B2">
        <f>Tableau146[[#This Row],[num ligne]]</f>
        <v>1</v>
      </c>
      <c r="C2" t="str">
        <f>"00000000-0000-0000-0000-000000000" &amp; DEC2HEX(Tableau146[[#This Row],[id]],3)</f>
        <v>00000000-0000-0000-0000-000000000001</v>
      </c>
      <c r="D2">
        <f>1+MOD(ROW()-2,MAX(topic!A:A))</f>
        <v>1</v>
      </c>
      <c r="E2" t="str">
        <f>"00000000-0000-0000-0000-000000000" &amp; DEC2HEX(Tableau146[[#This Row],[topic_id]],3)</f>
        <v>00000000-0000-0000-0000-000000000001</v>
      </c>
      <c r="F2" s="8">
        <f>params!$B$3-ROW()+MOD(ROW(),23)/24 +MOD(ROW()+44,60)/24/60</f>
        <v>43464.539004629638</v>
      </c>
      <c r="G2" s="5">
        <f>1+MOD(ROW()-2,MAX(member!A:A))</f>
        <v>1</v>
      </c>
      <c r="H2" t="str">
        <f>"00000000-0000-0000-0000-000000000" &amp; DEC2HEX(Tableau146[[#This Row],[author_id]],3)</f>
        <v>00000000-0000-0000-0000-000000000001</v>
      </c>
      <c r="I2" t="str">
        <f t="shared" ref="I2:I11" si="0">IF(MOD(ROW(),10)=0,"false","true")</f>
        <v>true</v>
      </c>
      <c r="J2" t="str">
        <f>"The title of &lt;" &amp; Tableau146[[#This Row],[id]] &amp; "&gt;"</f>
        <v>The title of &lt;1&gt;</v>
      </c>
      <c r="K2" t="str">
        <f>"The content of the post &lt;" &amp; Tableau146[[#This Row],[id]] &amp; "&gt;"</f>
        <v>The content of the post &lt;1&gt;</v>
      </c>
      <c r="L2" t="str">
        <f>"insert into post (id, topic_id, date, author_id, publicly_available, title, content) values (" &amp; B2 &amp; ", " &amp; D2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(1, 1, '2018-12-30 12:56:10', 1, true, 'The title of &lt;1&gt;', 'The content of the post &lt;1&gt;');</v>
      </c>
      <c r="M2" s="5" t="str">
        <f>"insert into post (id, topic_id, date, author_id, publicly_available, title, content) values ('" &amp; C2 &amp; "', '" &amp; E2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('00000000-0000-0000-0000-000000000001', '00000000-0000-0000-0000-000000000001', '2018-12-30 12:56:10', '00000000-0000-0000-0000-000000000001', true, 'The title of &lt;1&gt;', 'The content of the post &lt;1&gt;');</v>
      </c>
    </row>
    <row r="3" spans="1:13" x14ac:dyDescent="0.3">
      <c r="A3" s="2">
        <f>ROW()-1</f>
        <v>2</v>
      </c>
      <c r="B3">
        <f>Tableau146[[#This Row],[num ligne]]</f>
        <v>2</v>
      </c>
      <c r="C3" t="str">
        <f>"00000000-0000-0000-0000-000000000" &amp; DEC2HEX(Tableau146[[#This Row],[id]],3)</f>
        <v>00000000-0000-0000-0000-000000000002</v>
      </c>
      <c r="D3">
        <f>1+MOD(ROW()-2,MAX(topic!A:A))</f>
        <v>2</v>
      </c>
      <c r="E3" t="str">
        <f>"00000000-0000-0000-0000-000000000" &amp; DEC2HEX(Tableau146[[#This Row],[topic_id]],3)</f>
        <v>00000000-0000-0000-0000-000000000002</v>
      </c>
      <c r="F3" s="8">
        <f>params!$B$3-ROW()+MOD(ROW(),23)/24 +MOD(ROW()+44,60)/24/60</f>
        <v>43463.581365740742</v>
      </c>
      <c r="G3" s="5">
        <f>1+MOD(ROW()-2,MAX(member!A:A))</f>
        <v>2</v>
      </c>
      <c r="H3" s="5" t="str">
        <f>"00000000-0000-0000-0000-000000000" &amp; DEC2HEX(Tableau146[[#This Row],[author_id]],3)</f>
        <v>00000000-0000-0000-0000-000000000002</v>
      </c>
      <c r="I3" t="str">
        <f t="shared" si="0"/>
        <v>true</v>
      </c>
      <c r="J3" t="str">
        <f>"The title of &lt;" &amp; Tableau146[[#This Row],[id]] &amp; "&gt;"</f>
        <v>The title of &lt;2&gt;</v>
      </c>
      <c r="K3" t="str">
        <f>"The content of the post &lt;" &amp; Tableau146[[#This Row],[id]] &amp; "&gt;"</f>
        <v>The content of the post &lt;2&gt;</v>
      </c>
      <c r="L3" t="str">
        <f>"insert into post (id, topic_id, date, author_id, publicly_available, title, content) values (" &amp; B3 &amp; ", " &amp; D3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(2, 2, '2018-12-29 13:57:10', 2, true, 'The title of &lt;2&gt;', 'The content of the post &lt;2&gt;');</v>
      </c>
      <c r="M3" s="5" t="str">
        <f>"insert into post (id, topic_id, date, author_id, publicly_available, title, content) values ('" &amp; C3 &amp; "', '" &amp; E3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('00000000-0000-0000-0000-000000000002', '00000000-0000-0000-0000-000000000002', '2018-12-29 13:57:10', '00000000-0000-0000-0000-000000000002', true, 'The title of &lt;2&gt;', 'The content of the post &lt;2&gt;');</v>
      </c>
    </row>
    <row r="4" spans="1:13" x14ac:dyDescent="0.3">
      <c r="A4" s="2">
        <f t="shared" ref="A4:A11" si="1">ROW()-1</f>
        <v>3</v>
      </c>
      <c r="B4">
        <f>Tableau146[[#This Row],[num ligne]]</f>
        <v>3</v>
      </c>
      <c r="C4" t="str">
        <f>"00000000-0000-0000-0000-000000000" &amp; DEC2HEX(Tableau146[[#This Row],[id]],3)</f>
        <v>00000000-0000-0000-0000-000000000003</v>
      </c>
      <c r="D4">
        <f>1+MOD(ROW()-2,MAX(topic!A:A))</f>
        <v>3</v>
      </c>
      <c r="E4" t="str">
        <f>"00000000-0000-0000-0000-000000000" &amp; DEC2HEX(Tableau146[[#This Row],[topic_id]],3)</f>
        <v>00000000-0000-0000-0000-000000000003</v>
      </c>
      <c r="F4" s="8">
        <f>params!$B$3-ROW()+MOD(ROW(),23)/24 +MOD(ROW()+44,60)/24/60</f>
        <v>43462.623726851853</v>
      </c>
      <c r="G4" s="5">
        <f>1+MOD(ROW()-2,MAX(member!A:A))</f>
        <v>3</v>
      </c>
      <c r="H4" s="5" t="str">
        <f>"00000000-0000-0000-0000-000000000" &amp; DEC2HEX(Tableau146[[#This Row],[author_id]],3)</f>
        <v>00000000-0000-0000-0000-000000000003</v>
      </c>
      <c r="I4" t="str">
        <f t="shared" si="0"/>
        <v>true</v>
      </c>
      <c r="J4" t="str">
        <f>"The title of &lt;" &amp; Tableau146[[#This Row],[id]] &amp; "&gt;"</f>
        <v>The title of &lt;3&gt;</v>
      </c>
      <c r="K4" t="str">
        <f>"The content of the post &lt;" &amp; Tableau146[[#This Row],[id]] &amp; "&gt;"</f>
        <v>The content of the post &lt;3&gt;</v>
      </c>
      <c r="L4" t="str">
        <f>"insert into post (id, topic_id, date, author_id, publicly_available, title, content) values (" &amp; B4 &amp; ", " &amp; D4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(3, 3, '2018-12-28 14:58:10', 3, true, 'The title of &lt;3&gt;', 'The content of the post &lt;3&gt;');</v>
      </c>
      <c r="M4" s="5" t="str">
        <f>"insert into post (id, topic_id, date, author_id, publicly_available, title, content) values ('" &amp; C4 &amp; "', '" &amp; E4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('00000000-0000-0000-0000-000000000003', '00000000-0000-0000-0000-000000000003', '2018-12-28 14:58:10', '00000000-0000-0000-0000-000000000003', true, 'The title of &lt;3&gt;', 'The content of the post &lt;3&gt;');</v>
      </c>
    </row>
    <row r="5" spans="1:13" x14ac:dyDescent="0.3">
      <c r="A5" s="2">
        <f t="shared" si="1"/>
        <v>4</v>
      </c>
      <c r="B5">
        <f>Tableau146[[#This Row],[num ligne]]</f>
        <v>4</v>
      </c>
      <c r="C5" t="str">
        <f>"00000000-0000-0000-0000-000000000" &amp; DEC2HEX(Tableau146[[#This Row],[id]],3)</f>
        <v>00000000-0000-0000-0000-000000000004</v>
      </c>
      <c r="D5">
        <f>1+MOD(ROW()-2,MAX(topic!A:A))</f>
        <v>4</v>
      </c>
      <c r="E5" t="str">
        <f>"00000000-0000-0000-0000-000000000" &amp; DEC2HEX(Tableau146[[#This Row],[topic_id]],3)</f>
        <v>00000000-0000-0000-0000-000000000004</v>
      </c>
      <c r="F5" s="8">
        <f>params!$B$3-ROW()+MOD(ROW(),23)/24 +MOD(ROW()+44,60)/24/60</f>
        <v>43461.666087962971</v>
      </c>
      <c r="G5" s="5">
        <f>1+MOD(ROW()-2,MAX(member!A:A))</f>
        <v>4</v>
      </c>
      <c r="H5" s="5" t="str">
        <f>"00000000-0000-0000-0000-000000000" &amp; DEC2HEX(Tableau146[[#This Row],[author_id]],3)</f>
        <v>00000000-0000-0000-0000-000000000004</v>
      </c>
      <c r="I5" t="str">
        <f t="shared" si="0"/>
        <v>true</v>
      </c>
      <c r="J5" t="str">
        <f>"The title of &lt;" &amp; Tableau146[[#This Row],[id]] &amp; "&gt;"</f>
        <v>The title of &lt;4&gt;</v>
      </c>
      <c r="K5" t="str">
        <f>"The content of the post &lt;" &amp; Tableau146[[#This Row],[id]] &amp; "&gt;"</f>
        <v>The content of the post &lt;4&gt;</v>
      </c>
      <c r="L5" t="str">
        <f>"insert into post (id, topic_id, date, author_id, publicly_available, title, content) values (" &amp; B5 &amp; ", " &amp; D5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(4, 4, '2018-12-27 15:59:10', 4, true, 'The title of &lt;4&gt;', 'The content of the post &lt;4&gt;');</v>
      </c>
      <c r="M5" s="5" t="str">
        <f>"insert into post (id, topic_id, date, author_id, publicly_available, title, content) values ('" &amp; C5 &amp; "', '" &amp; E5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('00000000-0000-0000-0000-000000000004', '00000000-0000-0000-0000-000000000004', '2018-12-27 15:59:10', '00000000-0000-0000-0000-000000000004', true, 'The title of &lt;4&gt;', 'The content of the post &lt;4&gt;');</v>
      </c>
    </row>
    <row r="6" spans="1:13" x14ac:dyDescent="0.3">
      <c r="A6" s="2">
        <f t="shared" si="1"/>
        <v>5</v>
      </c>
      <c r="B6">
        <f>Tableau146[[#This Row],[num ligne]]</f>
        <v>5</v>
      </c>
      <c r="C6" t="str">
        <f>"00000000-0000-0000-0000-000000000" &amp; DEC2HEX(Tableau146[[#This Row],[id]],3)</f>
        <v>00000000-0000-0000-0000-000000000005</v>
      </c>
      <c r="D6">
        <f>1+MOD(ROW()-2,MAX(topic!A:A))</f>
        <v>5</v>
      </c>
      <c r="E6" t="str">
        <f>"00000000-0000-0000-0000-000000000" &amp; DEC2HEX(Tableau146[[#This Row],[topic_id]],3)</f>
        <v>00000000-0000-0000-0000-000000000005</v>
      </c>
      <c r="F6" s="8">
        <f>params!$B$3-ROW()+MOD(ROW(),23)/24 +MOD(ROW()+44,60)/24/60</f>
        <v>43460.708449074074</v>
      </c>
      <c r="G6" s="5">
        <f>1+MOD(ROW()-2,MAX(member!A:A))</f>
        <v>5</v>
      </c>
      <c r="H6" s="5" t="str">
        <f>"00000000-0000-0000-0000-000000000" &amp; DEC2HEX(Tableau146[[#This Row],[author_id]],3)</f>
        <v>00000000-0000-0000-0000-000000000005</v>
      </c>
      <c r="I6" t="str">
        <f t="shared" si="0"/>
        <v>true</v>
      </c>
      <c r="J6" t="str">
        <f>"The title of &lt;" &amp; Tableau146[[#This Row],[id]] &amp; "&gt;"</f>
        <v>The title of &lt;5&gt;</v>
      </c>
      <c r="K6" t="str">
        <f>"The content of the post &lt;" &amp; Tableau146[[#This Row],[id]] &amp; "&gt;"</f>
        <v>The content of the post &lt;5&gt;</v>
      </c>
      <c r="L6" t="str">
        <f>"insert into post (id, topic_id, date, author_id, publicly_available, title, content) values (" &amp; B6 &amp; ", " &amp; D6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(5, 5, '2018-12-26 17:00:10', 5, true, 'The title of &lt;5&gt;', 'The content of the post &lt;5&gt;');</v>
      </c>
      <c r="M6" s="5" t="str">
        <f>"insert into post (id, topic_id, date, author_id, publicly_available, title, content) values ('" &amp; C6 &amp; "', '" &amp; E6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('00000000-0000-0000-0000-000000000005', '00000000-0000-0000-0000-000000000005', '2018-12-26 17:00:10', '00000000-0000-0000-0000-000000000005', true, 'The title of &lt;5&gt;', 'The content of the post &lt;5&gt;');</v>
      </c>
    </row>
    <row r="7" spans="1:13" x14ac:dyDescent="0.3">
      <c r="A7" s="2">
        <f t="shared" si="1"/>
        <v>6</v>
      </c>
      <c r="B7">
        <f>Tableau146[[#This Row],[num ligne]]</f>
        <v>6</v>
      </c>
      <c r="C7" t="str">
        <f>"00000000-0000-0000-0000-000000000" &amp; DEC2HEX(Tableau146[[#This Row],[id]],3)</f>
        <v>00000000-0000-0000-0000-000000000006</v>
      </c>
      <c r="D7">
        <f>1+MOD(ROW()-2,MAX(topic!A:A))</f>
        <v>6</v>
      </c>
      <c r="E7" t="str">
        <f>"00000000-0000-0000-0000-000000000" &amp; DEC2HEX(Tableau146[[#This Row],[topic_id]],3)</f>
        <v>00000000-0000-0000-0000-000000000006</v>
      </c>
      <c r="F7" s="8">
        <f>params!$B$3-ROW()+MOD(ROW(),23)/24 +MOD(ROW()+44,60)/24/60</f>
        <v>43459.750810185185</v>
      </c>
      <c r="G7" s="5">
        <f>1+MOD(ROW()-2,MAX(member!A:A))</f>
        <v>6</v>
      </c>
      <c r="H7" s="5" t="str">
        <f>"00000000-0000-0000-0000-000000000" &amp; DEC2HEX(Tableau146[[#This Row],[author_id]],3)</f>
        <v>00000000-0000-0000-0000-000000000006</v>
      </c>
      <c r="I7" t="str">
        <f t="shared" si="0"/>
        <v>true</v>
      </c>
      <c r="J7" t="str">
        <f>"The title of &lt;" &amp; Tableau146[[#This Row],[id]] &amp; "&gt;"</f>
        <v>The title of &lt;6&gt;</v>
      </c>
      <c r="K7" t="str">
        <f>"The content of the post &lt;" &amp; Tableau146[[#This Row],[id]] &amp; "&gt;"</f>
        <v>The content of the post &lt;6&gt;</v>
      </c>
      <c r="L7" t="str">
        <f>"insert into post (id, topic_id, date, author_id, publicly_available, title, content) values (" &amp; B7 &amp; ", " &amp; D7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(6, 6, '2018-12-25 18:01:10', 6, true, 'The title of &lt;6&gt;', 'The content of the post &lt;6&gt;');</v>
      </c>
      <c r="M7" s="5" t="str">
        <f>"insert into post (id, topic_id, date, author_id, publicly_available, title, content) values ('" &amp; C7 &amp; "', '" &amp; E7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('00000000-0000-0000-0000-000000000006', '00000000-0000-0000-0000-000000000006', '2018-12-25 18:01:10', '00000000-0000-0000-0000-000000000006', true, 'The title of &lt;6&gt;', 'The content of the post &lt;6&gt;');</v>
      </c>
    </row>
    <row r="8" spans="1:13" x14ac:dyDescent="0.3">
      <c r="A8" s="2">
        <f t="shared" si="1"/>
        <v>7</v>
      </c>
      <c r="B8">
        <f>Tableau146[[#This Row],[num ligne]]</f>
        <v>7</v>
      </c>
      <c r="C8" t="str">
        <f>"00000000-0000-0000-0000-000000000" &amp; DEC2HEX(Tableau146[[#This Row],[id]],3)</f>
        <v>00000000-0000-0000-0000-000000000007</v>
      </c>
      <c r="D8">
        <f>1+MOD(ROW()-2,MAX(topic!A:A))</f>
        <v>7</v>
      </c>
      <c r="E8" t="str">
        <f>"00000000-0000-0000-0000-000000000" &amp; DEC2HEX(Tableau146[[#This Row],[topic_id]],3)</f>
        <v>00000000-0000-0000-0000-000000000007</v>
      </c>
      <c r="F8" s="8">
        <f>params!$B$3-ROW()+MOD(ROW(),23)/24 +MOD(ROW()+44,60)/24/60</f>
        <v>43458.793171296304</v>
      </c>
      <c r="G8" s="5">
        <f>1+MOD(ROW()-2,MAX(member!A:A))</f>
        <v>7</v>
      </c>
      <c r="H8" s="5" t="str">
        <f>"00000000-0000-0000-0000-000000000" &amp; DEC2HEX(Tableau146[[#This Row],[author_id]],3)</f>
        <v>00000000-0000-0000-0000-000000000007</v>
      </c>
      <c r="I8" t="str">
        <f t="shared" si="0"/>
        <v>true</v>
      </c>
      <c r="J8" t="str">
        <f>"The title of &lt;" &amp; Tableau146[[#This Row],[id]] &amp; "&gt;"</f>
        <v>The title of &lt;7&gt;</v>
      </c>
      <c r="K8" t="str">
        <f>"The content of the post &lt;" &amp; Tableau146[[#This Row],[id]] &amp; "&gt;"</f>
        <v>The content of the post &lt;7&gt;</v>
      </c>
      <c r="L8" t="str">
        <f>"insert into post (id, topic_id, date, author_id, publicly_available, title, content) values (" &amp; B8 &amp; ", " &amp; D8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(7, 7, '2018-12-24 19:02:10', 7, true, 'The title of &lt;7&gt;', 'The content of the post &lt;7&gt;');</v>
      </c>
      <c r="M8" s="5" t="str">
        <f>"insert into post (id, topic_id, date, author_id, publicly_available, title, content) values ('" &amp; C8 &amp; "', '" &amp; E8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('00000000-0000-0000-0000-000000000007', '00000000-0000-0000-0000-000000000007', '2018-12-24 19:02:10', '00000000-0000-0000-0000-000000000007', true, 'The title of &lt;7&gt;', 'The content of the post &lt;7&gt;');</v>
      </c>
    </row>
    <row r="9" spans="1:13" x14ac:dyDescent="0.3">
      <c r="A9" s="2">
        <f t="shared" si="1"/>
        <v>8</v>
      </c>
      <c r="B9">
        <f>Tableau146[[#This Row],[num ligne]]</f>
        <v>8</v>
      </c>
      <c r="C9" t="str">
        <f>"00000000-0000-0000-0000-000000000" &amp; DEC2HEX(Tableau146[[#This Row],[id]],3)</f>
        <v>00000000-0000-0000-0000-000000000008</v>
      </c>
      <c r="D9">
        <f>1+MOD(ROW()-2,MAX(topic!A:A))</f>
        <v>8</v>
      </c>
      <c r="E9" t="str">
        <f>"00000000-0000-0000-0000-000000000" &amp; DEC2HEX(Tableau146[[#This Row],[topic_id]],3)</f>
        <v>00000000-0000-0000-0000-000000000008</v>
      </c>
      <c r="F9" s="8">
        <f>params!$B$3-ROW()+MOD(ROW(),23)/24 +MOD(ROW()+44,60)/24/60</f>
        <v>43457.835532407415</v>
      </c>
      <c r="G9" s="5">
        <f>1+MOD(ROW()-2,MAX(member!A:A))</f>
        <v>8</v>
      </c>
      <c r="H9" s="5" t="str">
        <f>"00000000-0000-0000-0000-000000000" &amp; DEC2HEX(Tableau146[[#This Row],[author_id]],3)</f>
        <v>00000000-0000-0000-0000-000000000008</v>
      </c>
      <c r="I9" t="str">
        <f t="shared" si="0"/>
        <v>true</v>
      </c>
      <c r="J9" t="str">
        <f>"The title of &lt;" &amp; Tableau146[[#This Row],[id]] &amp; "&gt;"</f>
        <v>The title of &lt;8&gt;</v>
      </c>
      <c r="K9" t="str">
        <f>"The content of the post &lt;" &amp; Tableau146[[#This Row],[id]] &amp; "&gt;"</f>
        <v>The content of the post &lt;8&gt;</v>
      </c>
      <c r="L9" t="str">
        <f>"insert into post (id, topic_id, date, author_id, publicly_available, title, content) values (" &amp; B9 &amp; ", " &amp; D9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(8, 8, '2018-12-23 20:03:10', 8, true, 'The title of &lt;8&gt;', 'The content of the post &lt;8&gt;');</v>
      </c>
      <c r="M9" s="5" t="str">
        <f>"insert into post (id, topic_id, date, author_id, publicly_available, title, content) values ('" &amp; C9 &amp; "', '" &amp; E9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('00000000-0000-0000-0000-000000000008', '00000000-0000-0000-0000-000000000008', '2018-12-23 20:03:10', '00000000-0000-0000-0000-000000000008', true, 'The title of &lt;8&gt;', 'The content of the post &lt;8&gt;');</v>
      </c>
    </row>
    <row r="10" spans="1:13" x14ac:dyDescent="0.3">
      <c r="A10" s="2">
        <f t="shared" si="1"/>
        <v>9</v>
      </c>
      <c r="B10">
        <f>Tableau146[[#This Row],[num ligne]]</f>
        <v>9</v>
      </c>
      <c r="C10" t="str">
        <f>"00000000-0000-0000-0000-000000000" &amp; DEC2HEX(Tableau146[[#This Row],[id]],3)</f>
        <v>00000000-0000-0000-0000-000000000009</v>
      </c>
      <c r="D10">
        <f>1+MOD(ROW()-2,MAX(topic!A:A))</f>
        <v>9</v>
      </c>
      <c r="E10" t="str">
        <f>"00000000-0000-0000-0000-000000000" &amp; DEC2HEX(Tableau146[[#This Row],[topic_id]],3)</f>
        <v>00000000-0000-0000-0000-000000000009</v>
      </c>
      <c r="F10" s="8">
        <f>params!$B$3-ROW()+MOD(ROW(),23)/24 +MOD(ROW()+44,60)/24/60</f>
        <v>43456.877893518518</v>
      </c>
      <c r="G10" s="5">
        <f>1+MOD(ROW()-2,MAX(member!A:A))</f>
        <v>9</v>
      </c>
      <c r="H10" s="5" t="str">
        <f>"00000000-0000-0000-0000-000000000" &amp; DEC2HEX(Tableau146[[#This Row],[author_id]],3)</f>
        <v>00000000-0000-0000-0000-000000000009</v>
      </c>
      <c r="I10" t="str">
        <f t="shared" si="0"/>
        <v>false</v>
      </c>
      <c r="J10" t="str">
        <f>"The title of &lt;" &amp; Tableau146[[#This Row],[id]] &amp; "&gt;"</f>
        <v>The title of &lt;9&gt;</v>
      </c>
      <c r="K10" t="str">
        <f>"The content of the post &lt;" &amp; Tableau146[[#This Row],[id]] &amp; "&gt;"</f>
        <v>The content of the post &lt;9&gt;</v>
      </c>
      <c r="L10" t="str">
        <f>"insert into post (id, topic_id, date, author_id, publicly_available, title, content) values (" &amp; B10 &amp; ", " &amp; D10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(9, 9, '2018-12-22 21:04:10', 9, false, 'The title of &lt;9&gt;', 'The content of the post &lt;9&gt;');</v>
      </c>
      <c r="M10" s="5" t="str">
        <f>"insert into post (id, topic_id, date, author_id, publicly_available, title, content) values ('" &amp; C10 &amp; "', '" &amp; E10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('00000000-0000-0000-0000-000000000009', '00000000-0000-0000-0000-000000000009', '2018-12-22 21:04:10', '00000000-0000-0000-0000-000000000009', false, 'The title of &lt;9&gt;', 'The content of the post &lt;9&gt;');</v>
      </c>
    </row>
    <row r="11" spans="1:13" x14ac:dyDescent="0.3">
      <c r="A11" s="2">
        <f t="shared" si="1"/>
        <v>10</v>
      </c>
      <c r="B11">
        <f>Tableau146[[#This Row],[num ligne]]</f>
        <v>10</v>
      </c>
      <c r="C11" t="str">
        <f>"00000000-0000-0000-0000-000000000" &amp; DEC2HEX(Tableau146[[#This Row],[id]],3)</f>
        <v>00000000-0000-0000-0000-00000000000A</v>
      </c>
      <c r="D11">
        <f>1+MOD(ROW()-2,MAX(topic!A:A))</f>
        <v>10</v>
      </c>
      <c r="E11" t="str">
        <f>"00000000-0000-0000-0000-000000000" &amp; DEC2HEX(Tableau146[[#This Row],[topic_id]],3)</f>
        <v>00000000-0000-0000-0000-00000000000A</v>
      </c>
      <c r="F11" s="8">
        <f>params!$B$3-ROW()+MOD(ROW(),23)/24 +MOD(ROW()+44,60)/24/60</f>
        <v>43455.920254629636</v>
      </c>
      <c r="G11" s="5">
        <f>1+MOD(ROW()-2,MAX(member!A:A))</f>
        <v>10</v>
      </c>
      <c r="H11" s="5" t="str">
        <f>"00000000-0000-0000-0000-000000000" &amp; DEC2HEX(Tableau146[[#This Row],[author_id]],3)</f>
        <v>00000000-0000-0000-0000-00000000000A</v>
      </c>
      <c r="I11" t="str">
        <f t="shared" si="0"/>
        <v>true</v>
      </c>
      <c r="J11" t="str">
        <f>"The title of &lt;" &amp; Tableau146[[#This Row],[id]] &amp; "&gt;"</f>
        <v>The title of &lt;10&gt;</v>
      </c>
      <c r="K11" t="str">
        <f>"The content of the post &lt;" &amp; Tableau146[[#This Row],[id]] &amp; "&gt;"</f>
        <v>The content of the post &lt;10&gt;</v>
      </c>
      <c r="L11" t="str">
        <f>"insert into post (id, topic_id, date, author_id, publicly_available, title, content) values (" &amp; B11 &amp; ", " &amp; D11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(10, 10, '2018-12-21 22:05:10', 10, true, 'The title of &lt;10&gt;', 'The content of the post &lt;10&gt;');</v>
      </c>
      <c r="M11" s="5" t="str">
        <f>"insert into post (id, topic_id, date, author_id, publicly_available, title, content) values ('" &amp; C11 &amp; "', '" &amp; E11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('00000000-0000-0000-0000-00000000000A', '00000000-0000-0000-0000-00000000000A', '2018-12-21 22:05:10', '00000000-0000-0000-0000-00000000000A', true, 'The title of &lt;10&gt;', 'The content of the post &lt;10&gt;');</v>
      </c>
    </row>
    <row r="12" spans="1:13" x14ac:dyDescent="0.3">
      <c r="A12" s="2">
        <f t="shared" ref="A12:A75" si="2">ROW()-1</f>
        <v>11</v>
      </c>
      <c r="B12">
        <f>Tableau146[[#This Row],[num ligne]]</f>
        <v>11</v>
      </c>
      <c r="C12" t="str">
        <f>"00000000-0000-0000-0000-000000000" &amp; DEC2HEX(Tableau146[[#This Row],[id]],3)</f>
        <v>00000000-0000-0000-0000-00000000000B</v>
      </c>
      <c r="D12" s="5">
        <f>1+MOD(ROW()-2,MAX(topic!A:A))</f>
        <v>11</v>
      </c>
      <c r="E12" s="5" t="str">
        <f>"00000000-0000-0000-0000-000000000" &amp; DEC2HEX(Tableau146[[#This Row],[topic_id]],3)</f>
        <v>00000000-0000-0000-0000-00000000000B</v>
      </c>
      <c r="F12" s="8">
        <f>params!$B$3-ROW()+MOD(ROW(),23)/24 +MOD(ROW()+44,60)/24/60</f>
        <v>43454.962615740747</v>
      </c>
      <c r="G12" s="5">
        <f>1+MOD(ROW()-2,MAX(member!A:A))</f>
        <v>11</v>
      </c>
      <c r="H12" s="5" t="str">
        <f>"00000000-0000-0000-0000-000000000" &amp; DEC2HEX(Tableau146[[#This Row],[author_id]],3)</f>
        <v>00000000-0000-0000-0000-00000000000B</v>
      </c>
      <c r="I12" s="5" t="str">
        <f t="shared" ref="I12:I75" si="3">IF(MOD(ROW(),10)=0,"false","true")</f>
        <v>true</v>
      </c>
      <c r="J12" s="5" t="str">
        <f>"The title of &lt;" &amp; Tableau146[[#This Row],[id]] &amp; "&gt;"</f>
        <v>The title of &lt;11&gt;</v>
      </c>
      <c r="K12" s="5" t="str">
        <f>"The content of the post &lt;" &amp; Tableau146[[#This Row],[id]] &amp; "&gt;"</f>
        <v>The content of the post &lt;11&gt;</v>
      </c>
      <c r="L12" s="5" t="str">
        <f>"insert into post (id, topic_id, date, author_id, publicly_available, title, content) values (" &amp; B12 &amp; ", " &amp; D12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(11, 11, '2018-12-20 23:06:10', 11, true, 'The title of &lt;11&gt;', 'The content of the post &lt;11&gt;');</v>
      </c>
      <c r="M12" s="5" t="str">
        <f>"insert into post (id, topic_id, date, author_id, publicly_available, title, content) values ('" &amp; C12 &amp; "', '" &amp; E12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('00000000-0000-0000-0000-00000000000B', '00000000-0000-0000-0000-00000000000B', '2018-12-20 23:06:10', '00000000-0000-0000-0000-00000000000B', true, 'The title of &lt;11&gt;', 'The content of the post &lt;11&gt;');</v>
      </c>
    </row>
    <row r="13" spans="1:13" x14ac:dyDescent="0.3">
      <c r="A13" s="2">
        <f t="shared" si="2"/>
        <v>12</v>
      </c>
      <c r="B13">
        <f>Tableau146[[#This Row],[num ligne]]</f>
        <v>12</v>
      </c>
      <c r="C13" t="str">
        <f>"00000000-0000-0000-0000-000000000" &amp; DEC2HEX(Tableau146[[#This Row],[id]],3)</f>
        <v>00000000-0000-0000-0000-00000000000C</v>
      </c>
      <c r="D13" s="5">
        <f>1+MOD(ROW()-2,MAX(topic!A:A))</f>
        <v>12</v>
      </c>
      <c r="E13" s="5" t="str">
        <f>"00000000-0000-0000-0000-000000000" &amp; DEC2HEX(Tableau146[[#This Row],[topic_id]],3)</f>
        <v>00000000-0000-0000-0000-00000000000C</v>
      </c>
      <c r="F13" s="8">
        <f>params!$B$3-ROW()+MOD(ROW(),23)/24 +MOD(ROW()+44,60)/24/60</f>
        <v>43454.004976851851</v>
      </c>
      <c r="G13" s="5">
        <f>1+MOD(ROW()-2,MAX(member!A:A))</f>
        <v>12</v>
      </c>
      <c r="H13" s="5" t="str">
        <f>"00000000-0000-0000-0000-000000000" &amp; DEC2HEX(Tableau146[[#This Row],[author_id]],3)</f>
        <v>00000000-0000-0000-0000-00000000000C</v>
      </c>
      <c r="I13" s="5" t="str">
        <f t="shared" si="3"/>
        <v>true</v>
      </c>
      <c r="J13" s="5" t="str">
        <f>"The title of &lt;" &amp; Tableau146[[#This Row],[id]] &amp; "&gt;"</f>
        <v>The title of &lt;12&gt;</v>
      </c>
      <c r="K13" s="5" t="str">
        <f>"The content of the post &lt;" &amp; Tableau146[[#This Row],[id]] &amp; "&gt;"</f>
        <v>The content of the post &lt;12&gt;</v>
      </c>
      <c r="L13" s="5" t="str">
        <f>"insert into post (id, topic_id, date, author_id, publicly_available, title, content) values (" &amp; B13 &amp; ", " &amp; D13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(12, 12, '2018-12-20 00:07:10', 12, true, 'The title of &lt;12&gt;', 'The content of the post &lt;12&gt;');</v>
      </c>
      <c r="M13" s="5" t="str">
        <f>"insert into post (id, topic_id, date, author_id, publicly_available, title, content) values ('" &amp; C13 &amp; "', '" &amp; E13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('00000000-0000-0000-0000-00000000000C', '00000000-0000-0000-0000-00000000000C', '2018-12-20 00:07:10', '00000000-0000-0000-0000-00000000000C', true, 'The title of &lt;12&gt;', 'The content of the post &lt;12&gt;');</v>
      </c>
    </row>
    <row r="14" spans="1:13" x14ac:dyDescent="0.3">
      <c r="A14" s="2">
        <f t="shared" si="2"/>
        <v>13</v>
      </c>
      <c r="B14">
        <f>Tableau146[[#This Row],[num ligne]]</f>
        <v>13</v>
      </c>
      <c r="C14" t="str">
        <f>"00000000-0000-0000-0000-000000000" &amp; DEC2HEX(Tableau146[[#This Row],[id]],3)</f>
        <v>00000000-0000-0000-0000-00000000000D</v>
      </c>
      <c r="D14" s="5">
        <f>1+MOD(ROW()-2,MAX(topic!A:A))</f>
        <v>13</v>
      </c>
      <c r="E14" s="5" t="str">
        <f>"00000000-0000-0000-0000-000000000" &amp; DEC2HEX(Tableau146[[#This Row],[topic_id]],3)</f>
        <v>00000000-0000-0000-0000-00000000000D</v>
      </c>
      <c r="F14" s="8">
        <f>params!$B$3-ROW()+MOD(ROW(),23)/24 +MOD(ROW()+44,60)/24/60</f>
        <v>43453.047337962969</v>
      </c>
      <c r="G14" s="5">
        <f>1+MOD(ROW()-2,MAX(member!A:A))</f>
        <v>13</v>
      </c>
      <c r="H14" s="5" t="str">
        <f>"00000000-0000-0000-0000-000000000" &amp; DEC2HEX(Tableau146[[#This Row],[author_id]],3)</f>
        <v>00000000-0000-0000-0000-00000000000D</v>
      </c>
      <c r="I14" s="5" t="str">
        <f t="shared" si="3"/>
        <v>true</v>
      </c>
      <c r="J14" s="5" t="str">
        <f>"The title of &lt;" &amp; Tableau146[[#This Row],[id]] &amp; "&gt;"</f>
        <v>The title of &lt;13&gt;</v>
      </c>
      <c r="K14" s="5" t="str">
        <f>"The content of the post &lt;" &amp; Tableau146[[#This Row],[id]] &amp; "&gt;"</f>
        <v>The content of the post &lt;13&gt;</v>
      </c>
      <c r="L14" s="5" t="str">
        <f>"insert into post (id, topic_id, date, author_id, publicly_available, title, content) values (" &amp; B14 &amp; ", " &amp; D14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(13, 13, '2018-12-19 01:08:10', 13, true, 'The title of &lt;13&gt;', 'The content of the post &lt;13&gt;');</v>
      </c>
      <c r="M14" s="5" t="str">
        <f>"insert into post (id, topic_id, date, author_id, publicly_available, title, content) values ('" &amp; C14 &amp; "', '" &amp; E14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('00000000-0000-0000-0000-00000000000D', '00000000-0000-0000-0000-00000000000D', '2018-12-19 01:08:10', '00000000-0000-0000-0000-00000000000D', true, 'The title of &lt;13&gt;', 'The content of the post &lt;13&gt;');</v>
      </c>
    </row>
    <row r="15" spans="1:13" x14ac:dyDescent="0.3">
      <c r="A15" s="2">
        <f t="shared" si="2"/>
        <v>14</v>
      </c>
      <c r="B15">
        <f>Tableau146[[#This Row],[num ligne]]</f>
        <v>14</v>
      </c>
      <c r="C15" t="str">
        <f>"00000000-0000-0000-0000-000000000" &amp; DEC2HEX(Tableau146[[#This Row],[id]],3)</f>
        <v>00000000-0000-0000-0000-00000000000E</v>
      </c>
      <c r="D15" s="5">
        <f>1+MOD(ROW()-2,MAX(topic!A:A))</f>
        <v>14</v>
      </c>
      <c r="E15" s="5" t="str">
        <f>"00000000-0000-0000-0000-000000000" &amp; DEC2HEX(Tableau146[[#This Row],[topic_id]],3)</f>
        <v>00000000-0000-0000-0000-00000000000E</v>
      </c>
      <c r="F15" s="8">
        <f>params!$B$3-ROW()+MOD(ROW(),23)/24 +MOD(ROW()+44,60)/24/60</f>
        <v>43452.08969907408</v>
      </c>
      <c r="G15" s="5">
        <f>1+MOD(ROW()-2,MAX(member!A:A))</f>
        <v>14</v>
      </c>
      <c r="H15" s="5" t="str">
        <f>"00000000-0000-0000-0000-000000000" &amp; DEC2HEX(Tableau146[[#This Row],[author_id]],3)</f>
        <v>00000000-0000-0000-0000-00000000000E</v>
      </c>
      <c r="I15" s="5" t="str">
        <f t="shared" si="3"/>
        <v>true</v>
      </c>
      <c r="J15" s="5" t="str">
        <f>"The title of &lt;" &amp; Tableau146[[#This Row],[id]] &amp; "&gt;"</f>
        <v>The title of &lt;14&gt;</v>
      </c>
      <c r="K15" s="5" t="str">
        <f>"The content of the post &lt;" &amp; Tableau146[[#This Row],[id]] &amp; "&gt;"</f>
        <v>The content of the post &lt;14&gt;</v>
      </c>
      <c r="L15" s="5" t="str">
        <f>"insert into post (id, topic_id, date, author_id, publicly_available, title, content) values (" &amp; B15 &amp; ", " &amp; D15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(14, 14, '2018-12-18 02:09:10', 14, true, 'The title of &lt;14&gt;', 'The content of the post &lt;14&gt;');</v>
      </c>
      <c r="M15" s="5" t="str">
        <f>"insert into post (id, topic_id, date, author_id, publicly_available, title, content) values ('" &amp; C15 &amp; "', '" &amp; E15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('00000000-0000-0000-0000-00000000000E', '00000000-0000-0000-0000-00000000000E', '2018-12-18 02:09:10', '00000000-0000-0000-0000-00000000000E', true, 'The title of &lt;14&gt;', 'The content of the post &lt;14&gt;');</v>
      </c>
    </row>
    <row r="16" spans="1:13" x14ac:dyDescent="0.3">
      <c r="A16" s="2">
        <f t="shared" si="2"/>
        <v>15</v>
      </c>
      <c r="B16">
        <f>Tableau146[[#This Row],[num ligne]]</f>
        <v>15</v>
      </c>
      <c r="C16" t="str">
        <f>"00000000-0000-0000-0000-000000000" &amp; DEC2HEX(Tableau146[[#This Row],[id]],3)</f>
        <v>00000000-0000-0000-0000-00000000000F</v>
      </c>
      <c r="D16" s="5">
        <f>1+MOD(ROW()-2,MAX(topic!A:A))</f>
        <v>15</v>
      </c>
      <c r="E16" s="5" t="str">
        <f>"00000000-0000-0000-0000-000000000" &amp; DEC2HEX(Tableau146[[#This Row],[topic_id]],3)</f>
        <v>00000000-0000-0000-0000-00000000000F</v>
      </c>
      <c r="F16" s="8">
        <f>params!$B$3-ROW()+MOD(ROW(),23)/24 +MOD(ROW()+44,60)/24/60</f>
        <v>43451.09039351852</v>
      </c>
      <c r="G16" s="5">
        <f>1+MOD(ROW()-2,MAX(member!A:A))</f>
        <v>15</v>
      </c>
      <c r="H16" s="5" t="str">
        <f>"00000000-0000-0000-0000-000000000" &amp; DEC2HEX(Tableau146[[#This Row],[author_id]],3)</f>
        <v>00000000-0000-0000-0000-00000000000F</v>
      </c>
      <c r="I16" s="5" t="str">
        <f t="shared" si="3"/>
        <v>true</v>
      </c>
      <c r="J16" s="5" t="str">
        <f>"The title of &lt;" &amp; Tableau146[[#This Row],[id]] &amp; "&gt;"</f>
        <v>The title of &lt;15&gt;</v>
      </c>
      <c r="K16" s="5" t="str">
        <f>"The content of the post &lt;" &amp; Tableau146[[#This Row],[id]] &amp; "&gt;"</f>
        <v>The content of the post &lt;15&gt;</v>
      </c>
      <c r="L16" s="5" t="str">
        <f>"insert into post (id, topic_id, date, author_id, publicly_available, title, content) values (" &amp; B16 &amp; ", " &amp; D16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(15, 15, '2018-12-17 02:10:10', 15, true, 'The title of &lt;15&gt;', 'The content of the post &lt;15&gt;');</v>
      </c>
      <c r="M16" s="5" t="str">
        <f>"insert into post (id, topic_id, date, author_id, publicly_available, title, content) values ('" &amp; C16 &amp; "', '" &amp; E16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('00000000-0000-0000-0000-00000000000F', '00000000-0000-0000-0000-00000000000F', '2018-12-17 02:10:10', '00000000-0000-0000-0000-00000000000F', true, 'The title of &lt;15&gt;', 'The content of the post &lt;15&gt;');</v>
      </c>
    </row>
    <row r="17" spans="1:13" x14ac:dyDescent="0.3">
      <c r="A17" s="2">
        <f t="shared" si="2"/>
        <v>16</v>
      </c>
      <c r="B17">
        <f>Tableau146[[#This Row],[num ligne]]</f>
        <v>16</v>
      </c>
      <c r="C17" t="str">
        <f>"00000000-0000-0000-0000-000000000" &amp; DEC2HEX(Tableau146[[#This Row],[id]],3)</f>
        <v>00000000-0000-0000-0000-000000000010</v>
      </c>
      <c r="D17" s="5">
        <f>1+MOD(ROW()-2,MAX(topic!A:A))</f>
        <v>16</v>
      </c>
      <c r="E17" s="5" t="str">
        <f>"00000000-0000-0000-0000-000000000" &amp; DEC2HEX(Tableau146[[#This Row],[topic_id]],3)</f>
        <v>00000000-0000-0000-0000-000000000010</v>
      </c>
      <c r="F17" s="8">
        <f>params!$B$3-ROW()+MOD(ROW(),23)/24 +MOD(ROW()+44,60)/24/60</f>
        <v>43450.132754629638</v>
      </c>
      <c r="G17" s="5">
        <f>1+MOD(ROW()-2,MAX(member!A:A))</f>
        <v>16</v>
      </c>
      <c r="H17" s="5" t="str">
        <f>"00000000-0000-0000-0000-000000000" &amp; DEC2HEX(Tableau146[[#This Row],[author_id]],3)</f>
        <v>00000000-0000-0000-0000-000000000010</v>
      </c>
      <c r="I17" s="5" t="str">
        <f t="shared" si="3"/>
        <v>true</v>
      </c>
      <c r="J17" s="5" t="str">
        <f>"The title of &lt;" &amp; Tableau146[[#This Row],[id]] &amp; "&gt;"</f>
        <v>The title of &lt;16&gt;</v>
      </c>
      <c r="K17" s="5" t="str">
        <f>"The content of the post &lt;" &amp; Tableau146[[#This Row],[id]] &amp; "&gt;"</f>
        <v>The content of the post &lt;16&gt;</v>
      </c>
      <c r="L17" s="5" t="str">
        <f>"insert into post (id, topic_id, date, author_id, publicly_available, title, content) values (" &amp; B17 &amp; ", " &amp; D17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(16, 16, '2018-12-16 03:11:10', 16, true, 'The title of &lt;16&gt;', 'The content of the post &lt;16&gt;');</v>
      </c>
      <c r="M17" s="5" t="str">
        <f>"insert into post (id, topic_id, date, author_id, publicly_available, title, content) values ('" &amp; C17 &amp; "', '" &amp; E17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('00000000-0000-0000-0000-000000000010', '00000000-0000-0000-0000-000000000010', '2018-12-16 03:11:10', '00000000-0000-0000-0000-000000000010', true, 'The title of &lt;16&gt;', 'The content of the post &lt;16&gt;');</v>
      </c>
    </row>
    <row r="18" spans="1:13" x14ac:dyDescent="0.3">
      <c r="A18" s="2">
        <f t="shared" si="2"/>
        <v>17</v>
      </c>
      <c r="B18">
        <f>Tableau146[[#This Row],[num ligne]]</f>
        <v>17</v>
      </c>
      <c r="C18" t="str">
        <f>"00000000-0000-0000-0000-000000000" &amp; DEC2HEX(Tableau146[[#This Row],[id]],3)</f>
        <v>00000000-0000-0000-0000-000000000011</v>
      </c>
      <c r="D18" s="5">
        <f>1+MOD(ROW()-2,MAX(topic!A:A))</f>
        <v>17</v>
      </c>
      <c r="E18" s="5" t="str">
        <f>"00000000-0000-0000-0000-000000000" &amp; DEC2HEX(Tableau146[[#This Row],[topic_id]],3)</f>
        <v>00000000-0000-0000-0000-000000000011</v>
      </c>
      <c r="F18" s="8">
        <f>params!$B$3-ROW()+MOD(ROW(),23)/24 +MOD(ROW()+44,60)/24/60</f>
        <v>43449.175115740742</v>
      </c>
      <c r="G18" s="5">
        <f>1+MOD(ROW()-2,MAX(member!A:A))</f>
        <v>17</v>
      </c>
      <c r="H18" s="5" t="str">
        <f>"00000000-0000-0000-0000-000000000" &amp; DEC2HEX(Tableau146[[#This Row],[author_id]],3)</f>
        <v>00000000-0000-0000-0000-000000000011</v>
      </c>
      <c r="I18" s="5" t="str">
        <f t="shared" si="3"/>
        <v>true</v>
      </c>
      <c r="J18" s="5" t="str">
        <f>"The title of &lt;" &amp; Tableau146[[#This Row],[id]] &amp; "&gt;"</f>
        <v>The title of &lt;17&gt;</v>
      </c>
      <c r="K18" s="5" t="str">
        <f>"The content of the post &lt;" &amp; Tableau146[[#This Row],[id]] &amp; "&gt;"</f>
        <v>The content of the post &lt;17&gt;</v>
      </c>
      <c r="L18" s="5" t="str">
        <f>"insert into post (id, topic_id, date, author_id, publicly_available, title, content) values (" &amp; B18 &amp; ", " &amp; D18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(17, 17, '2018-12-15 04:12:10', 17, true, 'The title of &lt;17&gt;', 'The content of the post &lt;17&gt;');</v>
      </c>
      <c r="M18" s="5" t="str">
        <f>"insert into post (id, topic_id, date, author_id, publicly_available, title, content) values ('" &amp; C18 &amp; "', '" &amp; E18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('00000000-0000-0000-0000-000000000011', '00000000-0000-0000-0000-000000000011', '2018-12-15 04:12:10', '00000000-0000-0000-0000-000000000011', true, 'The title of &lt;17&gt;', 'The content of the post &lt;17&gt;');</v>
      </c>
    </row>
    <row r="19" spans="1:13" x14ac:dyDescent="0.3">
      <c r="A19" s="2">
        <f t="shared" si="2"/>
        <v>18</v>
      </c>
      <c r="B19">
        <f>Tableau146[[#This Row],[num ligne]]</f>
        <v>18</v>
      </c>
      <c r="C19" t="str">
        <f>"00000000-0000-0000-0000-000000000" &amp; DEC2HEX(Tableau146[[#This Row],[id]],3)</f>
        <v>00000000-0000-0000-0000-000000000012</v>
      </c>
      <c r="D19" s="5">
        <f>1+MOD(ROW()-2,MAX(topic!A:A))</f>
        <v>18</v>
      </c>
      <c r="E19" s="5" t="str">
        <f>"00000000-0000-0000-0000-000000000" &amp; DEC2HEX(Tableau146[[#This Row],[topic_id]],3)</f>
        <v>00000000-0000-0000-0000-000000000012</v>
      </c>
      <c r="F19" s="8">
        <f>params!$B$3-ROW()+MOD(ROW(),23)/24 +MOD(ROW()+44,60)/24/60</f>
        <v>43448.217476851853</v>
      </c>
      <c r="G19" s="5">
        <f>1+MOD(ROW()-2,MAX(member!A:A))</f>
        <v>18</v>
      </c>
      <c r="H19" s="5" t="str">
        <f>"00000000-0000-0000-0000-000000000" &amp; DEC2HEX(Tableau146[[#This Row],[author_id]],3)</f>
        <v>00000000-0000-0000-0000-000000000012</v>
      </c>
      <c r="I19" s="5" t="str">
        <f t="shared" si="3"/>
        <v>true</v>
      </c>
      <c r="J19" s="5" t="str">
        <f>"The title of &lt;" &amp; Tableau146[[#This Row],[id]] &amp; "&gt;"</f>
        <v>The title of &lt;18&gt;</v>
      </c>
      <c r="K19" s="5" t="str">
        <f>"The content of the post &lt;" &amp; Tableau146[[#This Row],[id]] &amp; "&gt;"</f>
        <v>The content of the post &lt;18&gt;</v>
      </c>
      <c r="L19" s="5" t="str">
        <f>"insert into post (id, topic_id, date, author_id, publicly_available, title, content) values (" &amp; B19 &amp; ", " &amp; D19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(18, 18, '2018-12-14 05:13:10', 18, true, 'The title of &lt;18&gt;', 'The content of the post &lt;18&gt;');</v>
      </c>
      <c r="M19" s="5" t="str">
        <f>"insert into post (id, topic_id, date, author_id, publicly_available, title, content) values ('" &amp; C19 &amp; "', '" &amp; E19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('00000000-0000-0000-0000-000000000012', '00000000-0000-0000-0000-000000000012', '2018-12-14 05:13:10', '00000000-0000-0000-0000-000000000012', true, 'The title of &lt;18&gt;', 'The content of the post &lt;18&gt;');</v>
      </c>
    </row>
    <row r="20" spans="1:13" x14ac:dyDescent="0.3">
      <c r="A20" s="2">
        <f t="shared" si="2"/>
        <v>19</v>
      </c>
      <c r="B20">
        <f>Tableau146[[#This Row],[num ligne]]</f>
        <v>19</v>
      </c>
      <c r="C20" t="str">
        <f>"00000000-0000-0000-0000-000000000" &amp; DEC2HEX(Tableau146[[#This Row],[id]],3)</f>
        <v>00000000-0000-0000-0000-000000000013</v>
      </c>
      <c r="D20" s="5">
        <f>1+MOD(ROW()-2,MAX(topic!A:A))</f>
        <v>19</v>
      </c>
      <c r="E20" s="5" t="str">
        <f>"00000000-0000-0000-0000-000000000" &amp; DEC2HEX(Tableau146[[#This Row],[topic_id]],3)</f>
        <v>00000000-0000-0000-0000-000000000013</v>
      </c>
      <c r="F20" s="8">
        <f>params!$B$3-ROW()+MOD(ROW(),23)/24 +MOD(ROW()+44,60)/24/60</f>
        <v>43447.259837962971</v>
      </c>
      <c r="G20" s="5">
        <f>1+MOD(ROW()-2,MAX(member!A:A))</f>
        <v>19</v>
      </c>
      <c r="H20" s="5" t="str">
        <f>"00000000-0000-0000-0000-000000000" &amp; DEC2HEX(Tableau146[[#This Row],[author_id]],3)</f>
        <v>00000000-0000-0000-0000-000000000013</v>
      </c>
      <c r="I20" s="5" t="str">
        <f t="shared" si="3"/>
        <v>false</v>
      </c>
      <c r="J20" s="5" t="str">
        <f>"The title of &lt;" &amp; Tableau146[[#This Row],[id]] &amp; "&gt;"</f>
        <v>The title of &lt;19&gt;</v>
      </c>
      <c r="K20" s="5" t="str">
        <f>"The content of the post &lt;" &amp; Tableau146[[#This Row],[id]] &amp; "&gt;"</f>
        <v>The content of the post &lt;19&gt;</v>
      </c>
      <c r="L20" s="5" t="str">
        <f>"insert into post (id, topic_id, date, author_id, publicly_available, title, content) values (" &amp; B20 &amp; ", " &amp; D20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(19, 19, '2018-12-13 06:14:10', 19, false, 'The title of &lt;19&gt;', 'The content of the post &lt;19&gt;');</v>
      </c>
      <c r="M20" s="5" t="str">
        <f>"insert into post (id, topic_id, date, author_id, publicly_available, title, content) values ('" &amp; C20 &amp; "', '" &amp; E20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('00000000-0000-0000-0000-000000000013', '00000000-0000-0000-0000-000000000013', '2018-12-13 06:14:10', '00000000-0000-0000-0000-000000000013', false, 'The title of &lt;19&gt;', 'The content of the post &lt;19&gt;');</v>
      </c>
    </row>
    <row r="21" spans="1:13" x14ac:dyDescent="0.3">
      <c r="A21" s="2">
        <f t="shared" si="2"/>
        <v>20</v>
      </c>
      <c r="B21">
        <f>Tableau146[[#This Row],[num ligne]]</f>
        <v>20</v>
      </c>
      <c r="C21" t="str">
        <f>"00000000-0000-0000-0000-000000000" &amp; DEC2HEX(Tableau146[[#This Row],[id]],3)</f>
        <v>00000000-0000-0000-0000-000000000014</v>
      </c>
      <c r="D21" s="5">
        <f>1+MOD(ROW()-2,MAX(topic!A:A))</f>
        <v>20</v>
      </c>
      <c r="E21" s="5" t="str">
        <f>"00000000-0000-0000-0000-000000000" &amp; DEC2HEX(Tableau146[[#This Row],[topic_id]],3)</f>
        <v>00000000-0000-0000-0000-000000000014</v>
      </c>
      <c r="F21" s="8">
        <f>params!$B$3-ROW()+MOD(ROW(),23)/24 +MOD(ROW()+44,60)/24/60</f>
        <v>43446.302199074074</v>
      </c>
      <c r="G21" s="5">
        <f>1+MOD(ROW()-2,MAX(member!A:A))</f>
        <v>20</v>
      </c>
      <c r="H21" s="5" t="str">
        <f>"00000000-0000-0000-0000-000000000" &amp; DEC2HEX(Tableau146[[#This Row],[author_id]],3)</f>
        <v>00000000-0000-0000-0000-000000000014</v>
      </c>
      <c r="I21" s="5" t="str">
        <f t="shared" si="3"/>
        <v>true</v>
      </c>
      <c r="J21" s="5" t="str">
        <f>"The title of &lt;" &amp; Tableau146[[#This Row],[id]] &amp; "&gt;"</f>
        <v>The title of &lt;20&gt;</v>
      </c>
      <c r="K21" s="5" t="str">
        <f>"The content of the post &lt;" &amp; Tableau146[[#This Row],[id]] &amp; "&gt;"</f>
        <v>The content of the post &lt;20&gt;</v>
      </c>
      <c r="L21" s="5" t="str">
        <f>"insert into post (id, topic_id, date, author_id, publicly_available, title, content) values (" &amp; B21 &amp; ", " &amp; D21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(20, 20, '2018-12-12 07:15:10', 20, true, 'The title of &lt;20&gt;', 'The content of the post &lt;20&gt;');</v>
      </c>
      <c r="M21" s="5" t="str">
        <f>"insert into post (id, topic_id, date, author_id, publicly_available, title, content) values ('" &amp; C21 &amp; "', '" &amp; E21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('00000000-0000-0000-0000-000000000014', '00000000-0000-0000-0000-000000000014', '2018-12-12 07:15:10', '00000000-0000-0000-0000-000000000014', true, 'The title of &lt;20&gt;', 'The content of the post &lt;20&gt;');</v>
      </c>
    </row>
    <row r="22" spans="1:13" x14ac:dyDescent="0.3">
      <c r="A22" s="2">
        <f t="shared" si="2"/>
        <v>21</v>
      </c>
      <c r="B22">
        <f>Tableau146[[#This Row],[num ligne]]</f>
        <v>21</v>
      </c>
      <c r="C22" t="str">
        <f>"00000000-0000-0000-0000-000000000" &amp; DEC2HEX(Tableau146[[#This Row],[id]],3)</f>
        <v>00000000-0000-0000-0000-000000000015</v>
      </c>
      <c r="D22" s="5">
        <f>1+MOD(ROW()-2,MAX(topic!A:A))</f>
        <v>21</v>
      </c>
      <c r="E22" s="5" t="str">
        <f>"00000000-0000-0000-0000-000000000" &amp; DEC2HEX(Tableau146[[#This Row],[topic_id]],3)</f>
        <v>00000000-0000-0000-0000-000000000015</v>
      </c>
      <c r="F22" s="8">
        <f>params!$B$3-ROW()+MOD(ROW(),23)/24 +MOD(ROW()+44,60)/24/60</f>
        <v>43445.344560185185</v>
      </c>
      <c r="G22" s="5">
        <f>1+MOD(ROW()-2,MAX(member!A:A))</f>
        <v>21</v>
      </c>
      <c r="H22" s="5" t="str">
        <f>"00000000-0000-0000-0000-000000000" &amp; DEC2HEX(Tableau146[[#This Row],[author_id]],3)</f>
        <v>00000000-0000-0000-0000-000000000015</v>
      </c>
      <c r="I22" s="5" t="str">
        <f t="shared" si="3"/>
        <v>true</v>
      </c>
      <c r="J22" s="5" t="str">
        <f>"The title of &lt;" &amp; Tableau146[[#This Row],[id]] &amp; "&gt;"</f>
        <v>The title of &lt;21&gt;</v>
      </c>
      <c r="K22" s="5" t="str">
        <f>"The content of the post &lt;" &amp; Tableau146[[#This Row],[id]] &amp; "&gt;"</f>
        <v>The content of the post &lt;21&gt;</v>
      </c>
      <c r="L22" s="5" t="str">
        <f>"insert into post (id, topic_id, date, author_id, publicly_available, title, content) values (" &amp; B22 &amp; ", " &amp; D22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(21, 21, '2018-12-11 08:16:10', 21, true, 'The title of &lt;21&gt;', 'The content of the post &lt;21&gt;');</v>
      </c>
      <c r="M22" s="5" t="str">
        <f>"insert into post (id, topic_id, date, author_id, publicly_available, title, content) values ('" &amp; C22 &amp; "', '" &amp; E22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('00000000-0000-0000-0000-000000000015', '00000000-0000-0000-0000-000000000015', '2018-12-11 08:16:10', '00000000-0000-0000-0000-000000000015', true, 'The title of &lt;21&gt;', 'The content of the post &lt;21&gt;');</v>
      </c>
    </row>
    <row r="23" spans="1:13" x14ac:dyDescent="0.3">
      <c r="A23" s="2">
        <f t="shared" si="2"/>
        <v>22</v>
      </c>
      <c r="B23">
        <f>Tableau146[[#This Row],[num ligne]]</f>
        <v>22</v>
      </c>
      <c r="C23" t="str">
        <f>"00000000-0000-0000-0000-000000000" &amp; DEC2HEX(Tableau146[[#This Row],[id]],3)</f>
        <v>00000000-0000-0000-0000-000000000016</v>
      </c>
      <c r="D23" s="5">
        <f>1+MOD(ROW()-2,MAX(topic!A:A))</f>
        <v>22</v>
      </c>
      <c r="E23" s="5" t="str">
        <f>"00000000-0000-0000-0000-000000000" &amp; DEC2HEX(Tableau146[[#This Row],[topic_id]],3)</f>
        <v>00000000-0000-0000-0000-000000000016</v>
      </c>
      <c r="F23" s="8">
        <f>params!$B$3-ROW()+MOD(ROW(),23)/24 +MOD(ROW()+44,60)/24/60</f>
        <v>43443.428587962968</v>
      </c>
      <c r="G23" s="5">
        <f>1+MOD(ROW()-2,MAX(member!A:A))</f>
        <v>22</v>
      </c>
      <c r="H23" s="5" t="str">
        <f>"00000000-0000-0000-0000-000000000" &amp; DEC2HEX(Tableau146[[#This Row],[author_id]],3)</f>
        <v>00000000-0000-0000-0000-000000000016</v>
      </c>
      <c r="I23" s="5" t="str">
        <f t="shared" si="3"/>
        <v>true</v>
      </c>
      <c r="J23" s="5" t="str">
        <f>"The title of &lt;" &amp; Tableau146[[#This Row],[id]] &amp; "&gt;"</f>
        <v>The title of &lt;22&gt;</v>
      </c>
      <c r="K23" s="5" t="str">
        <f>"The content of the post &lt;" &amp; Tableau146[[#This Row],[id]] &amp; "&gt;"</f>
        <v>The content of the post &lt;22&gt;</v>
      </c>
      <c r="L23" s="5" t="str">
        <f>"insert into post (id, topic_id, date, author_id, publicly_available, title, content) values (" &amp; B23 &amp; ", " &amp; D23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(22, 22, '2018-12-09 10:17:10', 22, true, 'The title of &lt;22&gt;', 'The content of the post &lt;22&gt;');</v>
      </c>
      <c r="M23" s="5" t="str">
        <f>"insert into post (id, topic_id, date, author_id, publicly_available, title, content) values ('" &amp; C23 &amp; "', '" &amp; E23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('00000000-0000-0000-0000-000000000016', '00000000-0000-0000-0000-000000000016', '2018-12-09 10:17:10', '00000000-0000-0000-0000-000000000016', true, 'The title of &lt;22&gt;', 'The content of the post &lt;22&gt;');</v>
      </c>
    </row>
    <row r="24" spans="1:13" x14ac:dyDescent="0.3">
      <c r="A24" s="2">
        <f t="shared" si="2"/>
        <v>23</v>
      </c>
      <c r="B24">
        <f>Tableau146[[#This Row],[num ligne]]</f>
        <v>23</v>
      </c>
      <c r="C24" t="str">
        <f>"00000000-0000-0000-0000-000000000" &amp; DEC2HEX(Tableau146[[#This Row],[id]],3)</f>
        <v>00000000-0000-0000-0000-000000000017</v>
      </c>
      <c r="D24" s="5">
        <f>1+MOD(ROW()-2,MAX(topic!A:A))</f>
        <v>23</v>
      </c>
      <c r="E24" s="5" t="str">
        <f>"00000000-0000-0000-0000-000000000" &amp; DEC2HEX(Tableau146[[#This Row],[topic_id]],3)</f>
        <v>00000000-0000-0000-0000-000000000017</v>
      </c>
      <c r="F24" s="8">
        <f>params!$B$3-ROW()+MOD(ROW(),23)/24 +MOD(ROW()+44,60)/24/60</f>
        <v>43442.470949074079</v>
      </c>
      <c r="G24" s="5">
        <f>1+MOD(ROW()-2,MAX(member!A:A))</f>
        <v>23</v>
      </c>
      <c r="H24" s="5" t="str">
        <f>"00000000-0000-0000-0000-000000000" &amp; DEC2HEX(Tableau146[[#This Row],[author_id]],3)</f>
        <v>00000000-0000-0000-0000-000000000017</v>
      </c>
      <c r="I24" s="5" t="str">
        <f t="shared" si="3"/>
        <v>true</v>
      </c>
      <c r="J24" s="5" t="str">
        <f>"The title of &lt;" &amp; Tableau146[[#This Row],[id]] &amp; "&gt;"</f>
        <v>The title of &lt;23&gt;</v>
      </c>
      <c r="K24" s="5" t="str">
        <f>"The content of the post &lt;" &amp; Tableau146[[#This Row],[id]] &amp; "&gt;"</f>
        <v>The content of the post &lt;23&gt;</v>
      </c>
      <c r="L24" s="5" t="str">
        <f>"insert into post (id, topic_id, date, author_id, publicly_available, title, content) values (" &amp; B24 &amp; ", " &amp; D24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(23, 23, '2018-12-08 11:18:10', 23, true, 'The title of &lt;23&gt;', 'The content of the post &lt;23&gt;');</v>
      </c>
      <c r="M24" s="5" t="str">
        <f>"insert into post (id, topic_id, date, author_id, publicly_available, title, content) values ('" &amp; C24 &amp; "', '" &amp; E24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('00000000-0000-0000-0000-000000000017', '00000000-0000-0000-0000-000000000017', '2018-12-08 11:18:10', '00000000-0000-0000-0000-000000000017', true, 'The title of &lt;23&gt;', 'The content of the post &lt;23&gt;');</v>
      </c>
    </row>
    <row r="25" spans="1:13" x14ac:dyDescent="0.3">
      <c r="A25" s="2">
        <f t="shared" si="2"/>
        <v>24</v>
      </c>
      <c r="B25">
        <f>Tableau146[[#This Row],[num ligne]]</f>
        <v>24</v>
      </c>
      <c r="C25" t="str">
        <f>"00000000-0000-0000-0000-000000000" &amp; DEC2HEX(Tableau146[[#This Row],[id]],3)</f>
        <v>00000000-0000-0000-0000-000000000018</v>
      </c>
      <c r="D25" s="5">
        <f>1+MOD(ROW()-2,MAX(topic!A:A))</f>
        <v>24</v>
      </c>
      <c r="E25" s="5" t="str">
        <f>"00000000-0000-0000-0000-000000000" &amp; DEC2HEX(Tableau146[[#This Row],[topic_id]],3)</f>
        <v>00000000-0000-0000-0000-000000000018</v>
      </c>
      <c r="F25" s="8">
        <f>params!$B$3-ROW()+MOD(ROW(),23)/24 +MOD(ROW()+44,60)/24/60</f>
        <v>43441.51331018519</v>
      </c>
      <c r="G25" s="5">
        <f>1+MOD(ROW()-2,MAX(member!A:A))</f>
        <v>24</v>
      </c>
      <c r="H25" s="5" t="str">
        <f>"00000000-0000-0000-0000-000000000" &amp; DEC2HEX(Tableau146[[#This Row],[author_id]],3)</f>
        <v>00000000-0000-0000-0000-000000000018</v>
      </c>
      <c r="I25" s="5" t="str">
        <f t="shared" si="3"/>
        <v>true</v>
      </c>
      <c r="J25" s="5" t="str">
        <f>"The title of &lt;" &amp; Tableau146[[#This Row],[id]] &amp; "&gt;"</f>
        <v>The title of &lt;24&gt;</v>
      </c>
      <c r="K25" s="5" t="str">
        <f>"The content of the post &lt;" &amp; Tableau146[[#This Row],[id]] &amp; "&gt;"</f>
        <v>The content of the post &lt;24&gt;</v>
      </c>
      <c r="L25" s="5" t="str">
        <f>"insert into post (id, topic_id, date, author_id, publicly_available, title, content) values (" &amp; B25 &amp; ", " &amp; D25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(24, 24, '2018-12-07 12:19:10', 24, true, 'The title of &lt;24&gt;', 'The content of the post &lt;24&gt;');</v>
      </c>
      <c r="M25" s="5" t="str">
        <f>"insert into post (id, topic_id, date, author_id, publicly_available, title, content) values ('" &amp; C25 &amp; "', '" &amp; E25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('00000000-0000-0000-0000-000000000018', '00000000-0000-0000-0000-000000000018', '2018-12-07 12:19:10', '00000000-0000-0000-0000-000000000018', true, 'The title of &lt;24&gt;', 'The content of the post &lt;24&gt;');</v>
      </c>
    </row>
    <row r="26" spans="1:13" x14ac:dyDescent="0.3">
      <c r="A26" s="2">
        <f t="shared" si="2"/>
        <v>25</v>
      </c>
      <c r="B26">
        <f>Tableau146[[#This Row],[num ligne]]</f>
        <v>25</v>
      </c>
      <c r="C26" t="str">
        <f>"00000000-0000-0000-0000-000000000" &amp; DEC2HEX(Tableau146[[#This Row],[id]],3)</f>
        <v>00000000-0000-0000-0000-000000000019</v>
      </c>
      <c r="D26" s="5">
        <f>1+MOD(ROW()-2,MAX(topic!A:A))</f>
        <v>25</v>
      </c>
      <c r="E26" s="5" t="str">
        <f>"00000000-0000-0000-0000-000000000" &amp; DEC2HEX(Tableau146[[#This Row],[topic_id]],3)</f>
        <v>00000000-0000-0000-0000-000000000019</v>
      </c>
      <c r="F26" s="8">
        <f>params!$B$3-ROW()+MOD(ROW(),23)/24 +MOD(ROW()+44,60)/24/60</f>
        <v>43440.555671296301</v>
      </c>
      <c r="G26" s="5">
        <f>1+MOD(ROW()-2,MAX(member!A:A))</f>
        <v>25</v>
      </c>
      <c r="H26" s="5" t="str">
        <f>"00000000-0000-0000-0000-000000000" &amp; DEC2HEX(Tableau146[[#This Row],[author_id]],3)</f>
        <v>00000000-0000-0000-0000-000000000019</v>
      </c>
      <c r="I26" s="5" t="str">
        <f t="shared" si="3"/>
        <v>true</v>
      </c>
      <c r="J26" s="5" t="str">
        <f>"The title of &lt;" &amp; Tableau146[[#This Row],[id]] &amp; "&gt;"</f>
        <v>The title of &lt;25&gt;</v>
      </c>
      <c r="K26" s="5" t="str">
        <f>"The content of the post &lt;" &amp; Tableau146[[#This Row],[id]] &amp; "&gt;"</f>
        <v>The content of the post &lt;25&gt;</v>
      </c>
      <c r="L26" s="5" t="str">
        <f>"insert into post (id, topic_id, date, author_id, publicly_available, title, content) values (" &amp; B26 &amp; ", " &amp; D26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(25, 25, '2018-12-06 13:20:10', 25, true, 'The title of &lt;25&gt;', 'The content of the post &lt;25&gt;');</v>
      </c>
      <c r="M26" s="5" t="str">
        <f>"insert into post (id, topic_id, date, author_id, publicly_available, title, content) values ('" &amp; C26 &amp; "', '" &amp; E26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('00000000-0000-0000-0000-000000000019', '00000000-0000-0000-0000-000000000019', '2018-12-06 13:20:10', '00000000-0000-0000-0000-000000000019', true, 'The title of &lt;25&gt;', 'The content of the post &lt;25&gt;');</v>
      </c>
    </row>
    <row r="27" spans="1:13" x14ac:dyDescent="0.3">
      <c r="A27" s="2">
        <f t="shared" si="2"/>
        <v>26</v>
      </c>
      <c r="B27">
        <f>Tableau146[[#This Row],[num ligne]]</f>
        <v>26</v>
      </c>
      <c r="C27" t="str">
        <f>"00000000-0000-0000-0000-000000000" &amp; DEC2HEX(Tableau146[[#This Row],[id]],3)</f>
        <v>00000000-0000-0000-0000-00000000001A</v>
      </c>
      <c r="D27" s="5">
        <f>1+MOD(ROW()-2,MAX(topic!A:A))</f>
        <v>26</v>
      </c>
      <c r="E27" s="5" t="str">
        <f>"00000000-0000-0000-0000-000000000" &amp; DEC2HEX(Tableau146[[#This Row],[topic_id]],3)</f>
        <v>00000000-0000-0000-0000-00000000001A</v>
      </c>
      <c r="F27" s="8">
        <f>params!$B$3-ROW()+MOD(ROW(),23)/24 +MOD(ROW()+44,60)/24/60</f>
        <v>43439.598032407412</v>
      </c>
      <c r="G27" s="5">
        <f>1+MOD(ROW()-2,MAX(member!A:A))</f>
        <v>26</v>
      </c>
      <c r="H27" s="5" t="str">
        <f>"00000000-0000-0000-0000-000000000" &amp; DEC2HEX(Tableau146[[#This Row],[author_id]],3)</f>
        <v>00000000-0000-0000-0000-00000000001A</v>
      </c>
      <c r="I27" s="5" t="str">
        <f t="shared" si="3"/>
        <v>true</v>
      </c>
      <c r="J27" s="5" t="str">
        <f>"The title of &lt;" &amp; Tableau146[[#This Row],[id]] &amp; "&gt;"</f>
        <v>The title of &lt;26&gt;</v>
      </c>
      <c r="K27" s="5" t="str">
        <f>"The content of the post &lt;" &amp; Tableau146[[#This Row],[id]] &amp; "&gt;"</f>
        <v>The content of the post &lt;26&gt;</v>
      </c>
      <c r="L27" s="5" t="str">
        <f>"insert into post (id, topic_id, date, author_id, publicly_available, title, content) values (" &amp; B27 &amp; ", " &amp; D27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(26, 26, '2018-12-05 14:21:10', 26, true, 'The title of &lt;26&gt;', 'The content of the post &lt;26&gt;');</v>
      </c>
      <c r="M27" s="5" t="str">
        <f>"insert into post (id, topic_id, date, author_id, publicly_available, title, content) values ('" &amp; C27 &amp; "', '" &amp; E27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('00000000-0000-0000-0000-00000000001A', '00000000-0000-0000-0000-00000000001A', '2018-12-05 14:21:10', '00000000-0000-0000-0000-00000000001A', true, 'The title of &lt;26&gt;', 'The content of the post &lt;26&gt;');</v>
      </c>
    </row>
    <row r="28" spans="1:13" x14ac:dyDescent="0.3">
      <c r="A28" s="2">
        <f t="shared" si="2"/>
        <v>27</v>
      </c>
      <c r="B28">
        <f>Tableau146[[#This Row],[num ligne]]</f>
        <v>27</v>
      </c>
      <c r="C28" t="str">
        <f>"00000000-0000-0000-0000-000000000" &amp; DEC2HEX(Tableau146[[#This Row],[id]],3)</f>
        <v>00000000-0000-0000-0000-00000000001B</v>
      </c>
      <c r="D28" s="5">
        <f>1+MOD(ROW()-2,MAX(topic!A:A))</f>
        <v>27</v>
      </c>
      <c r="E28" s="5" t="str">
        <f>"00000000-0000-0000-0000-000000000" &amp; DEC2HEX(Tableau146[[#This Row],[topic_id]],3)</f>
        <v>00000000-0000-0000-0000-00000000001B</v>
      </c>
      <c r="F28" s="8">
        <f>params!$B$3-ROW()+MOD(ROW(),23)/24 +MOD(ROW()+44,60)/24/60</f>
        <v>43438.640393518523</v>
      </c>
      <c r="G28" s="5">
        <f>1+MOD(ROW()-2,MAX(member!A:A))</f>
        <v>27</v>
      </c>
      <c r="H28" s="5" t="str">
        <f>"00000000-0000-0000-0000-000000000" &amp; DEC2HEX(Tableau146[[#This Row],[author_id]],3)</f>
        <v>00000000-0000-0000-0000-00000000001B</v>
      </c>
      <c r="I28" s="5" t="str">
        <f t="shared" si="3"/>
        <v>true</v>
      </c>
      <c r="J28" s="5" t="str">
        <f>"The title of &lt;" &amp; Tableau146[[#This Row],[id]] &amp; "&gt;"</f>
        <v>The title of &lt;27&gt;</v>
      </c>
      <c r="K28" s="5" t="str">
        <f>"The content of the post &lt;" &amp; Tableau146[[#This Row],[id]] &amp; "&gt;"</f>
        <v>The content of the post &lt;27&gt;</v>
      </c>
      <c r="L28" s="5" t="str">
        <f>"insert into post (id, topic_id, date, author_id, publicly_available, title, content) values (" &amp; B28 &amp; ", " &amp; D28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(27, 27, '2018-12-04 15:22:10', 27, true, 'The title of &lt;27&gt;', 'The content of the post &lt;27&gt;');</v>
      </c>
      <c r="M28" s="5" t="str">
        <f>"insert into post (id, topic_id, date, author_id, publicly_available, title, content) values ('" &amp; C28 &amp; "', '" &amp; E28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('00000000-0000-0000-0000-00000000001B', '00000000-0000-0000-0000-00000000001B', '2018-12-04 15:22:10', '00000000-0000-0000-0000-00000000001B', true, 'The title of &lt;27&gt;', 'The content of the post &lt;27&gt;');</v>
      </c>
    </row>
    <row r="29" spans="1:13" x14ac:dyDescent="0.3">
      <c r="A29" s="2">
        <f t="shared" si="2"/>
        <v>28</v>
      </c>
      <c r="B29">
        <f>Tableau146[[#This Row],[num ligne]]</f>
        <v>28</v>
      </c>
      <c r="C29" t="str">
        <f>"00000000-0000-0000-0000-000000000" &amp; DEC2HEX(Tableau146[[#This Row],[id]],3)</f>
        <v>00000000-0000-0000-0000-00000000001C</v>
      </c>
      <c r="D29" s="5">
        <f>1+MOD(ROW()-2,MAX(topic!A:A))</f>
        <v>28</v>
      </c>
      <c r="E29" s="5" t="str">
        <f>"00000000-0000-0000-0000-000000000" &amp; DEC2HEX(Tableau146[[#This Row],[topic_id]],3)</f>
        <v>00000000-0000-0000-0000-00000000001C</v>
      </c>
      <c r="F29" s="8">
        <f>params!$B$3-ROW()+MOD(ROW(),23)/24 +MOD(ROW()+44,60)/24/60</f>
        <v>43437.682754629634</v>
      </c>
      <c r="G29" s="5">
        <f>1+MOD(ROW()-2,MAX(member!A:A))</f>
        <v>28</v>
      </c>
      <c r="H29" s="5" t="str">
        <f>"00000000-0000-0000-0000-000000000" &amp; DEC2HEX(Tableau146[[#This Row],[author_id]],3)</f>
        <v>00000000-0000-0000-0000-00000000001C</v>
      </c>
      <c r="I29" s="5" t="str">
        <f t="shared" si="3"/>
        <v>true</v>
      </c>
      <c r="J29" s="5" t="str">
        <f>"The title of &lt;" &amp; Tableau146[[#This Row],[id]] &amp; "&gt;"</f>
        <v>The title of &lt;28&gt;</v>
      </c>
      <c r="K29" s="5" t="str">
        <f>"The content of the post &lt;" &amp; Tableau146[[#This Row],[id]] &amp; "&gt;"</f>
        <v>The content of the post &lt;28&gt;</v>
      </c>
      <c r="L29" s="5" t="str">
        <f>"insert into post (id, topic_id, date, author_id, publicly_available, title, content) values (" &amp; B29 &amp; ", " &amp; D29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(28, 28, '2018-12-03 16:23:10', 28, true, 'The title of &lt;28&gt;', 'The content of the post &lt;28&gt;');</v>
      </c>
      <c r="M29" s="5" t="str">
        <f>"insert into post (id, topic_id, date, author_id, publicly_available, title, content) values ('" &amp; C29 &amp; "', '" &amp; E29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('00000000-0000-0000-0000-00000000001C', '00000000-0000-0000-0000-00000000001C', '2018-12-03 16:23:10', '00000000-0000-0000-0000-00000000001C', true, 'The title of &lt;28&gt;', 'The content of the post &lt;28&gt;');</v>
      </c>
    </row>
    <row r="30" spans="1:13" x14ac:dyDescent="0.3">
      <c r="A30" s="2">
        <f t="shared" si="2"/>
        <v>29</v>
      </c>
      <c r="B30">
        <f>Tableau146[[#This Row],[num ligne]]</f>
        <v>29</v>
      </c>
      <c r="C30" t="str">
        <f>"00000000-0000-0000-0000-000000000" &amp; DEC2HEX(Tableau146[[#This Row],[id]],3)</f>
        <v>00000000-0000-0000-0000-00000000001D</v>
      </c>
      <c r="D30" s="5">
        <f>1+MOD(ROW()-2,MAX(topic!A:A))</f>
        <v>29</v>
      </c>
      <c r="E30" s="5" t="str">
        <f>"00000000-0000-0000-0000-000000000" &amp; DEC2HEX(Tableau146[[#This Row],[topic_id]],3)</f>
        <v>00000000-0000-0000-0000-00000000001D</v>
      </c>
      <c r="F30" s="8">
        <f>params!$B$3-ROW()+MOD(ROW(),23)/24 +MOD(ROW()+44,60)/24/60</f>
        <v>43436.725115740745</v>
      </c>
      <c r="G30" s="5">
        <f>1+MOD(ROW()-2,MAX(member!A:A))</f>
        <v>29</v>
      </c>
      <c r="H30" s="5" t="str">
        <f>"00000000-0000-0000-0000-000000000" &amp; DEC2HEX(Tableau146[[#This Row],[author_id]],3)</f>
        <v>00000000-0000-0000-0000-00000000001D</v>
      </c>
      <c r="I30" s="5" t="str">
        <f t="shared" si="3"/>
        <v>false</v>
      </c>
      <c r="J30" s="5" t="str">
        <f>"The title of &lt;" &amp; Tableau146[[#This Row],[id]] &amp; "&gt;"</f>
        <v>The title of &lt;29&gt;</v>
      </c>
      <c r="K30" s="5" t="str">
        <f>"The content of the post &lt;" &amp; Tableau146[[#This Row],[id]] &amp; "&gt;"</f>
        <v>The content of the post &lt;29&gt;</v>
      </c>
      <c r="L30" s="5" t="str">
        <f>"insert into post (id, topic_id, date, author_id, publicly_available, title, content) values (" &amp; B30 &amp; ", " &amp; D30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(29, 29, '2018-12-02 17:24:10', 29, false, 'The title of &lt;29&gt;', 'The content of the post &lt;29&gt;');</v>
      </c>
      <c r="M30" s="5" t="str">
        <f>"insert into post (id, topic_id, date, author_id, publicly_available, title, content) values ('" &amp; C30 &amp; "', '" &amp; E30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('00000000-0000-0000-0000-00000000001D', '00000000-0000-0000-0000-00000000001D', '2018-12-02 17:24:10', '00000000-0000-0000-0000-00000000001D', false, 'The title of &lt;29&gt;', 'The content of the post &lt;29&gt;');</v>
      </c>
    </row>
    <row r="31" spans="1:13" x14ac:dyDescent="0.3">
      <c r="A31" s="2">
        <f t="shared" si="2"/>
        <v>30</v>
      </c>
      <c r="B31">
        <f>Tableau146[[#This Row],[num ligne]]</f>
        <v>30</v>
      </c>
      <c r="C31" t="str">
        <f>"00000000-0000-0000-0000-000000000" &amp; DEC2HEX(Tableau146[[#This Row],[id]],3)</f>
        <v>00000000-0000-0000-0000-00000000001E</v>
      </c>
      <c r="D31" s="5">
        <f>1+MOD(ROW()-2,MAX(topic!A:A))</f>
        <v>30</v>
      </c>
      <c r="E31" s="5" t="str">
        <f>"00000000-0000-0000-0000-000000000" &amp; DEC2HEX(Tableau146[[#This Row],[topic_id]],3)</f>
        <v>00000000-0000-0000-0000-00000000001E</v>
      </c>
      <c r="F31" s="8">
        <f>params!$B$3-ROW()+MOD(ROW(),23)/24 +MOD(ROW()+44,60)/24/60</f>
        <v>43435.767476851855</v>
      </c>
      <c r="G31" s="5">
        <f>1+MOD(ROW()-2,MAX(member!A:A))</f>
        <v>30</v>
      </c>
      <c r="H31" s="5" t="str">
        <f>"00000000-0000-0000-0000-000000000" &amp; DEC2HEX(Tableau146[[#This Row],[author_id]],3)</f>
        <v>00000000-0000-0000-0000-00000000001E</v>
      </c>
      <c r="I31" s="5" t="str">
        <f t="shared" si="3"/>
        <v>true</v>
      </c>
      <c r="J31" s="5" t="str">
        <f>"The title of &lt;" &amp; Tableau146[[#This Row],[id]] &amp; "&gt;"</f>
        <v>The title of &lt;30&gt;</v>
      </c>
      <c r="K31" s="5" t="str">
        <f>"The content of the post &lt;" &amp; Tableau146[[#This Row],[id]] &amp; "&gt;"</f>
        <v>The content of the post &lt;30&gt;</v>
      </c>
      <c r="L31" s="5" t="str">
        <f>"insert into post (id, topic_id, date, author_id, publicly_available, title, content) values (" &amp; B31 &amp; ", " &amp; D31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(30, 30, '2018-12-01 18:25:10', 30, true, 'The title of &lt;30&gt;', 'The content of the post &lt;30&gt;');</v>
      </c>
      <c r="M31" s="5" t="str">
        <f>"insert into post (id, topic_id, date, author_id, publicly_available, title, content) values ('" &amp; C31 &amp; "', '" &amp; E31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('00000000-0000-0000-0000-00000000001E', '00000000-0000-0000-0000-00000000001E', '2018-12-01 18:25:10', '00000000-0000-0000-0000-00000000001E', true, 'The title of &lt;30&gt;', 'The content of the post &lt;30&gt;');</v>
      </c>
    </row>
    <row r="32" spans="1:13" x14ac:dyDescent="0.3">
      <c r="A32" s="2">
        <f t="shared" si="2"/>
        <v>31</v>
      </c>
      <c r="B32">
        <f>Tableau146[[#This Row],[num ligne]]</f>
        <v>31</v>
      </c>
      <c r="C32" t="str">
        <f>"00000000-0000-0000-0000-000000000" &amp; DEC2HEX(Tableau146[[#This Row],[id]],3)</f>
        <v>00000000-0000-0000-0000-00000000001F</v>
      </c>
      <c r="D32" s="5">
        <f>1+MOD(ROW()-2,MAX(topic!A:A))</f>
        <v>31</v>
      </c>
      <c r="E32" s="5" t="str">
        <f>"00000000-0000-0000-0000-000000000" &amp; DEC2HEX(Tableau146[[#This Row],[topic_id]],3)</f>
        <v>00000000-0000-0000-0000-00000000001F</v>
      </c>
      <c r="F32" s="8">
        <f>params!$B$3-ROW()+MOD(ROW(),23)/24 +MOD(ROW()+44,60)/24/60</f>
        <v>43434.809837962966</v>
      </c>
      <c r="G32" s="5">
        <f>1+MOD(ROW()-2,MAX(member!A:A))</f>
        <v>31</v>
      </c>
      <c r="H32" s="5" t="str">
        <f>"00000000-0000-0000-0000-000000000" &amp; DEC2HEX(Tableau146[[#This Row],[author_id]],3)</f>
        <v>00000000-0000-0000-0000-00000000001F</v>
      </c>
      <c r="I32" s="5" t="str">
        <f t="shared" si="3"/>
        <v>true</v>
      </c>
      <c r="J32" s="5" t="str">
        <f>"The title of &lt;" &amp; Tableau146[[#This Row],[id]] &amp; "&gt;"</f>
        <v>The title of &lt;31&gt;</v>
      </c>
      <c r="K32" s="5" t="str">
        <f>"The content of the post &lt;" &amp; Tableau146[[#This Row],[id]] &amp; "&gt;"</f>
        <v>The content of the post &lt;31&gt;</v>
      </c>
      <c r="L32" s="5" t="str">
        <f>"insert into post (id, topic_id, date, author_id, publicly_available, title, content) values (" &amp; B32 &amp; ", " &amp; D32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(31, 31, '2018-11-30 19:26:10', 31, true, 'The title of &lt;31&gt;', 'The content of the post &lt;31&gt;');</v>
      </c>
      <c r="M32" s="5" t="str">
        <f>"insert into post (id, topic_id, date, author_id, publicly_available, title, content) values ('" &amp; C32 &amp; "', '" &amp; E32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('00000000-0000-0000-0000-00000000001F', '00000000-0000-0000-0000-00000000001F', '2018-11-30 19:26:10', '00000000-0000-0000-0000-00000000001F', true, 'The title of &lt;31&gt;', 'The content of the post &lt;31&gt;');</v>
      </c>
    </row>
    <row r="33" spans="1:13" x14ac:dyDescent="0.3">
      <c r="A33" s="2">
        <f t="shared" si="2"/>
        <v>32</v>
      </c>
      <c r="B33">
        <f>Tableau146[[#This Row],[num ligne]]</f>
        <v>32</v>
      </c>
      <c r="C33" t="str">
        <f>"00000000-0000-0000-0000-000000000" &amp; DEC2HEX(Tableau146[[#This Row],[id]],3)</f>
        <v>00000000-0000-0000-0000-000000000020</v>
      </c>
      <c r="D33" s="5">
        <f>1+MOD(ROW()-2,MAX(topic!A:A))</f>
        <v>32</v>
      </c>
      <c r="E33" s="5" t="str">
        <f>"00000000-0000-0000-0000-000000000" &amp; DEC2HEX(Tableau146[[#This Row],[topic_id]],3)</f>
        <v>00000000-0000-0000-0000-000000000020</v>
      </c>
      <c r="F33" s="8">
        <f>params!$B$3-ROW()+MOD(ROW(),23)/24 +MOD(ROW()+44,60)/24/60</f>
        <v>43433.852199074077</v>
      </c>
      <c r="G33" s="5">
        <f>1+MOD(ROW()-2,MAX(member!A:A))</f>
        <v>32</v>
      </c>
      <c r="H33" s="5" t="str">
        <f>"00000000-0000-0000-0000-000000000" &amp; DEC2HEX(Tableau146[[#This Row],[author_id]],3)</f>
        <v>00000000-0000-0000-0000-000000000020</v>
      </c>
      <c r="I33" s="5" t="str">
        <f t="shared" si="3"/>
        <v>true</v>
      </c>
      <c r="J33" s="5" t="str">
        <f>"The title of &lt;" &amp; Tableau146[[#This Row],[id]] &amp; "&gt;"</f>
        <v>The title of &lt;32&gt;</v>
      </c>
      <c r="K33" s="5" t="str">
        <f>"The content of the post &lt;" &amp; Tableau146[[#This Row],[id]] &amp; "&gt;"</f>
        <v>The content of the post &lt;32&gt;</v>
      </c>
      <c r="L33" s="5" t="str">
        <f>"insert into post (id, topic_id, date, author_id, publicly_available, title, content) values (" &amp; B33 &amp; ", " &amp; D33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(32, 32, '2018-11-29 20:27:10', 32, true, 'The title of &lt;32&gt;', 'The content of the post &lt;32&gt;');</v>
      </c>
      <c r="M33" s="5" t="str">
        <f>"insert into post (id, topic_id, date, author_id, publicly_available, title, content) values ('" &amp; C33 &amp; "', '" &amp; E33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('00000000-0000-0000-0000-000000000020', '00000000-0000-0000-0000-000000000020', '2018-11-29 20:27:10', '00000000-0000-0000-0000-000000000020', true, 'The title of &lt;32&gt;', 'The content of the post &lt;32&gt;');</v>
      </c>
    </row>
    <row r="34" spans="1:13" x14ac:dyDescent="0.3">
      <c r="A34" s="2">
        <f t="shared" si="2"/>
        <v>33</v>
      </c>
      <c r="B34">
        <f>Tableau146[[#This Row],[num ligne]]</f>
        <v>33</v>
      </c>
      <c r="C34" t="str">
        <f>"00000000-0000-0000-0000-000000000" &amp; DEC2HEX(Tableau146[[#This Row],[id]],3)</f>
        <v>00000000-0000-0000-0000-000000000021</v>
      </c>
      <c r="D34" s="5">
        <f>1+MOD(ROW()-2,MAX(topic!A:A))</f>
        <v>33</v>
      </c>
      <c r="E34" s="5" t="str">
        <f>"00000000-0000-0000-0000-000000000" &amp; DEC2HEX(Tableau146[[#This Row],[topic_id]],3)</f>
        <v>00000000-0000-0000-0000-000000000021</v>
      </c>
      <c r="F34" s="8">
        <f>params!$B$3-ROW()+MOD(ROW(),23)/24 +MOD(ROW()+44,60)/24/60</f>
        <v>43432.894560185188</v>
      </c>
      <c r="G34" s="5">
        <f>1+MOD(ROW()-2,MAX(member!A:A))</f>
        <v>33</v>
      </c>
      <c r="H34" s="5" t="str">
        <f>"00000000-0000-0000-0000-000000000" &amp; DEC2HEX(Tableau146[[#This Row],[author_id]],3)</f>
        <v>00000000-0000-0000-0000-000000000021</v>
      </c>
      <c r="I34" s="5" t="str">
        <f t="shared" si="3"/>
        <v>true</v>
      </c>
      <c r="J34" s="5" t="str">
        <f>"The title of &lt;" &amp; Tableau146[[#This Row],[id]] &amp; "&gt;"</f>
        <v>The title of &lt;33&gt;</v>
      </c>
      <c r="K34" s="5" t="str">
        <f>"The content of the post &lt;" &amp; Tableau146[[#This Row],[id]] &amp; "&gt;"</f>
        <v>The content of the post &lt;33&gt;</v>
      </c>
      <c r="L34" s="5" t="str">
        <f>"insert into post (id, topic_id, date, author_id, publicly_available, title, content) values (" &amp; B34 &amp; ", " &amp; D34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(33, 33, '2018-11-28 21:28:10', 33, true, 'The title of &lt;33&gt;', 'The content of the post &lt;33&gt;');</v>
      </c>
      <c r="M34" s="5" t="str">
        <f>"insert into post (id, topic_id, date, author_id, publicly_available, title, content) values ('" &amp; C34 &amp; "', '" &amp; E34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('00000000-0000-0000-0000-000000000021', '00000000-0000-0000-0000-000000000021', '2018-11-28 21:28:10', '00000000-0000-0000-0000-000000000021', true, 'The title of &lt;33&gt;', 'The content of the post &lt;33&gt;');</v>
      </c>
    </row>
    <row r="35" spans="1:13" x14ac:dyDescent="0.3">
      <c r="A35" s="2">
        <f t="shared" si="2"/>
        <v>34</v>
      </c>
      <c r="B35">
        <f>Tableau146[[#This Row],[num ligne]]</f>
        <v>34</v>
      </c>
      <c r="C35" t="str">
        <f>"00000000-0000-0000-0000-000000000" &amp; DEC2HEX(Tableau146[[#This Row],[id]],3)</f>
        <v>00000000-0000-0000-0000-000000000022</v>
      </c>
      <c r="D35" s="5">
        <f>1+MOD(ROW()-2,MAX(topic!A:A))</f>
        <v>34</v>
      </c>
      <c r="E35" s="5" t="str">
        <f>"00000000-0000-0000-0000-000000000" &amp; DEC2HEX(Tableau146[[#This Row],[topic_id]],3)</f>
        <v>00000000-0000-0000-0000-000000000022</v>
      </c>
      <c r="F35" s="8">
        <f>params!$B$3-ROW()+MOD(ROW(),23)/24 +MOD(ROW()+44,60)/24/60</f>
        <v>43431.936921296299</v>
      </c>
      <c r="G35" s="5">
        <f>1+MOD(ROW()-2,MAX(member!A:A))</f>
        <v>34</v>
      </c>
      <c r="H35" s="5" t="str">
        <f>"00000000-0000-0000-0000-000000000" &amp; DEC2HEX(Tableau146[[#This Row],[author_id]],3)</f>
        <v>00000000-0000-0000-0000-000000000022</v>
      </c>
      <c r="I35" s="5" t="str">
        <f t="shared" si="3"/>
        <v>true</v>
      </c>
      <c r="J35" s="5" t="str">
        <f>"The title of &lt;" &amp; Tableau146[[#This Row],[id]] &amp; "&gt;"</f>
        <v>The title of &lt;34&gt;</v>
      </c>
      <c r="K35" s="5" t="str">
        <f>"The content of the post &lt;" &amp; Tableau146[[#This Row],[id]] &amp; "&gt;"</f>
        <v>The content of the post &lt;34&gt;</v>
      </c>
      <c r="L35" s="5" t="str">
        <f>"insert into post (id, topic_id, date, author_id, publicly_available, title, content) values (" &amp; B35 &amp; ", " &amp; D35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(34, 34, '2018-11-27 22:29:10', 34, true, 'The title of &lt;34&gt;', 'The content of the post &lt;34&gt;');</v>
      </c>
      <c r="M35" s="5" t="str">
        <f>"insert into post (id, topic_id, date, author_id, publicly_available, title, content) values ('" &amp; C35 &amp; "', '" &amp; E35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('00000000-0000-0000-0000-000000000022', '00000000-0000-0000-0000-000000000022', '2018-11-27 22:29:10', '00000000-0000-0000-0000-000000000022', true, 'The title of &lt;34&gt;', 'The content of the post &lt;34&gt;');</v>
      </c>
    </row>
    <row r="36" spans="1:13" x14ac:dyDescent="0.3">
      <c r="A36" s="2">
        <f t="shared" si="2"/>
        <v>35</v>
      </c>
      <c r="B36">
        <f>Tableau146[[#This Row],[num ligne]]</f>
        <v>35</v>
      </c>
      <c r="C36" t="str">
        <f>"00000000-0000-0000-0000-000000000" &amp; DEC2HEX(Tableau146[[#This Row],[id]],3)</f>
        <v>00000000-0000-0000-0000-000000000023</v>
      </c>
      <c r="D36" s="5">
        <f>1+MOD(ROW()-2,MAX(topic!A:A))</f>
        <v>35</v>
      </c>
      <c r="E36" s="5" t="str">
        <f>"00000000-0000-0000-0000-000000000" &amp; DEC2HEX(Tableau146[[#This Row],[topic_id]],3)</f>
        <v>00000000-0000-0000-0000-000000000023</v>
      </c>
      <c r="F36" s="8">
        <f>params!$B$3-ROW()+MOD(ROW(),23)/24 +MOD(ROW()+44,60)/24/60</f>
        <v>43430.97928240741</v>
      </c>
      <c r="G36" s="5">
        <f>1+MOD(ROW()-2,MAX(member!A:A))</f>
        <v>35</v>
      </c>
      <c r="H36" s="5" t="str">
        <f>"00000000-0000-0000-0000-000000000" &amp; DEC2HEX(Tableau146[[#This Row],[author_id]],3)</f>
        <v>00000000-0000-0000-0000-000000000023</v>
      </c>
      <c r="I36" s="5" t="str">
        <f t="shared" si="3"/>
        <v>true</v>
      </c>
      <c r="J36" s="5" t="str">
        <f>"The title of &lt;" &amp; Tableau146[[#This Row],[id]] &amp; "&gt;"</f>
        <v>The title of &lt;35&gt;</v>
      </c>
      <c r="K36" s="5" t="str">
        <f>"The content of the post &lt;" &amp; Tableau146[[#This Row],[id]] &amp; "&gt;"</f>
        <v>The content of the post &lt;35&gt;</v>
      </c>
      <c r="L36" s="5" t="str">
        <f>"insert into post (id, topic_id, date, author_id, publicly_available, title, content) values (" &amp; B36 &amp; ", " &amp; D36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(35, 35, '2018-11-26 23:30:10', 35, true, 'The title of &lt;35&gt;', 'The content of the post &lt;35&gt;');</v>
      </c>
      <c r="M36" s="5" t="str">
        <f>"insert into post (id, topic_id, date, author_id, publicly_available, title, content) values ('" &amp; C36 &amp; "', '" &amp; E36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('00000000-0000-0000-0000-000000000023', '00000000-0000-0000-0000-000000000023', '2018-11-26 23:30:10', '00000000-0000-0000-0000-000000000023', true, 'The title of &lt;35&gt;', 'The content of the post &lt;35&gt;');</v>
      </c>
    </row>
    <row r="37" spans="1:13" x14ac:dyDescent="0.3">
      <c r="A37" s="2">
        <f t="shared" si="2"/>
        <v>36</v>
      </c>
      <c r="B37">
        <f>Tableau146[[#This Row],[num ligne]]</f>
        <v>36</v>
      </c>
      <c r="C37" t="str">
        <f>"00000000-0000-0000-0000-000000000" &amp; DEC2HEX(Tableau146[[#This Row],[id]],3)</f>
        <v>00000000-0000-0000-0000-000000000024</v>
      </c>
      <c r="D37" s="5">
        <f>1+MOD(ROW()-2,MAX(topic!A:A))</f>
        <v>36</v>
      </c>
      <c r="E37" s="5" t="str">
        <f>"00000000-0000-0000-0000-000000000" &amp; DEC2HEX(Tableau146[[#This Row],[topic_id]],3)</f>
        <v>00000000-0000-0000-0000-000000000024</v>
      </c>
      <c r="F37" s="8">
        <f>params!$B$3-ROW()+MOD(ROW(),23)/24 +MOD(ROW()+44,60)/24/60</f>
        <v>43430.021643518521</v>
      </c>
      <c r="G37" s="5">
        <f>1+MOD(ROW()-2,MAX(member!A:A))</f>
        <v>36</v>
      </c>
      <c r="H37" s="5" t="str">
        <f>"00000000-0000-0000-0000-000000000" &amp; DEC2HEX(Tableau146[[#This Row],[author_id]],3)</f>
        <v>00000000-0000-0000-0000-000000000024</v>
      </c>
      <c r="I37" s="5" t="str">
        <f t="shared" si="3"/>
        <v>true</v>
      </c>
      <c r="J37" s="5" t="str">
        <f>"The title of &lt;" &amp; Tableau146[[#This Row],[id]] &amp; "&gt;"</f>
        <v>The title of &lt;36&gt;</v>
      </c>
      <c r="K37" s="5" t="str">
        <f>"The content of the post &lt;" &amp; Tableau146[[#This Row],[id]] &amp; "&gt;"</f>
        <v>The content of the post &lt;36&gt;</v>
      </c>
      <c r="L37" s="5" t="str">
        <f>"insert into post (id, topic_id, date, author_id, publicly_available, title, content) values (" &amp; B37 &amp; ", " &amp; D37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(36, 36, '2018-11-26 00:31:10', 36, true, 'The title of &lt;36&gt;', 'The content of the post &lt;36&gt;');</v>
      </c>
      <c r="M37" s="5" t="str">
        <f>"insert into post (id, topic_id, date, author_id, publicly_available, title, content) values ('" &amp; C37 &amp; "', '" &amp; E37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('00000000-0000-0000-0000-000000000024', '00000000-0000-0000-0000-000000000024', '2018-11-26 00:31:10', '00000000-0000-0000-0000-000000000024', true, 'The title of &lt;36&gt;', 'The content of the post &lt;36&gt;');</v>
      </c>
    </row>
    <row r="38" spans="1:13" x14ac:dyDescent="0.3">
      <c r="A38" s="2">
        <f t="shared" si="2"/>
        <v>37</v>
      </c>
      <c r="B38">
        <f>Tableau146[[#This Row],[num ligne]]</f>
        <v>37</v>
      </c>
      <c r="C38" t="str">
        <f>"00000000-0000-0000-0000-000000000" &amp; DEC2HEX(Tableau146[[#This Row],[id]],3)</f>
        <v>00000000-0000-0000-0000-000000000025</v>
      </c>
      <c r="D38" s="5">
        <f>1+MOD(ROW()-2,MAX(topic!A:A))</f>
        <v>37</v>
      </c>
      <c r="E38" s="5" t="str">
        <f>"00000000-0000-0000-0000-000000000" &amp; DEC2HEX(Tableau146[[#This Row],[topic_id]],3)</f>
        <v>00000000-0000-0000-0000-000000000025</v>
      </c>
      <c r="F38" s="8">
        <f>params!$B$3-ROW()+MOD(ROW(),23)/24 +MOD(ROW()+44,60)/24/60</f>
        <v>43429.064004629632</v>
      </c>
      <c r="G38" s="5">
        <f>1+MOD(ROW()-2,MAX(member!A:A))</f>
        <v>37</v>
      </c>
      <c r="H38" s="5" t="str">
        <f>"00000000-0000-0000-0000-000000000" &amp; DEC2HEX(Tableau146[[#This Row],[author_id]],3)</f>
        <v>00000000-0000-0000-0000-000000000025</v>
      </c>
      <c r="I38" s="5" t="str">
        <f t="shared" si="3"/>
        <v>true</v>
      </c>
      <c r="J38" s="5" t="str">
        <f>"The title of &lt;" &amp; Tableau146[[#This Row],[id]] &amp; "&gt;"</f>
        <v>The title of &lt;37&gt;</v>
      </c>
      <c r="K38" s="5" t="str">
        <f>"The content of the post &lt;" &amp; Tableau146[[#This Row],[id]] &amp; "&gt;"</f>
        <v>The content of the post &lt;37&gt;</v>
      </c>
      <c r="L38" s="5" t="str">
        <f>"insert into post (id, topic_id, date, author_id, publicly_available, title, content) values (" &amp; B38 &amp; ", " &amp; D38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(37, 37, '2018-11-25 01:32:10', 37, true, 'The title of &lt;37&gt;', 'The content of the post &lt;37&gt;');</v>
      </c>
      <c r="M38" s="5" t="str">
        <f>"insert into post (id, topic_id, date, author_id, publicly_available, title, content) values ('" &amp; C38 &amp; "', '" &amp; E38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('00000000-0000-0000-0000-000000000025', '00000000-0000-0000-0000-000000000025', '2018-11-25 01:32:10', '00000000-0000-0000-0000-000000000025', true, 'The title of &lt;37&gt;', 'The content of the post &lt;37&gt;');</v>
      </c>
    </row>
    <row r="39" spans="1:13" x14ac:dyDescent="0.3">
      <c r="A39" s="2">
        <f t="shared" si="2"/>
        <v>38</v>
      </c>
      <c r="B39">
        <f>Tableau146[[#This Row],[num ligne]]</f>
        <v>38</v>
      </c>
      <c r="C39" t="str">
        <f>"00000000-0000-0000-0000-000000000" &amp; DEC2HEX(Tableau146[[#This Row],[id]],3)</f>
        <v>00000000-0000-0000-0000-000000000026</v>
      </c>
      <c r="D39" s="5">
        <f>1+MOD(ROW()-2,MAX(topic!A:A))</f>
        <v>38</v>
      </c>
      <c r="E39" s="5" t="str">
        <f>"00000000-0000-0000-0000-000000000" &amp; DEC2HEX(Tableau146[[#This Row],[topic_id]],3)</f>
        <v>00000000-0000-0000-0000-000000000026</v>
      </c>
      <c r="F39" s="8">
        <f>params!$B$3-ROW()+MOD(ROW(),23)/24 +MOD(ROW()+44,60)/24/60</f>
        <v>43428.106365740743</v>
      </c>
      <c r="G39" s="5">
        <f>1+MOD(ROW()-2,MAX(member!A:A))</f>
        <v>38</v>
      </c>
      <c r="H39" s="5" t="str">
        <f>"00000000-0000-0000-0000-000000000" &amp; DEC2HEX(Tableau146[[#This Row],[author_id]],3)</f>
        <v>00000000-0000-0000-0000-000000000026</v>
      </c>
      <c r="I39" s="5" t="str">
        <f t="shared" si="3"/>
        <v>true</v>
      </c>
      <c r="J39" s="5" t="str">
        <f>"The title of &lt;" &amp; Tableau146[[#This Row],[id]] &amp; "&gt;"</f>
        <v>The title of &lt;38&gt;</v>
      </c>
      <c r="K39" s="5" t="str">
        <f>"The content of the post &lt;" &amp; Tableau146[[#This Row],[id]] &amp; "&gt;"</f>
        <v>The content of the post &lt;38&gt;</v>
      </c>
      <c r="L39" s="5" t="str">
        <f>"insert into post (id, topic_id, date, author_id, publicly_available, title, content) values (" &amp; B39 &amp; ", " &amp; D39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(38, 38, '2018-11-24 02:33:10', 38, true, 'The title of &lt;38&gt;', 'The content of the post &lt;38&gt;');</v>
      </c>
      <c r="M39" s="5" t="str">
        <f>"insert into post (id, topic_id, date, author_id, publicly_available, title, content) values ('" &amp; C39 &amp; "', '" &amp; E39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('00000000-0000-0000-0000-000000000026', '00000000-0000-0000-0000-000000000026', '2018-11-24 02:33:10', '00000000-0000-0000-0000-000000000026', true, 'The title of &lt;38&gt;', 'The content of the post &lt;38&gt;');</v>
      </c>
    </row>
    <row r="40" spans="1:13" x14ac:dyDescent="0.3">
      <c r="A40" s="2">
        <f t="shared" si="2"/>
        <v>39</v>
      </c>
      <c r="B40">
        <f>Tableau146[[#This Row],[num ligne]]</f>
        <v>39</v>
      </c>
      <c r="C40" t="str">
        <f>"00000000-0000-0000-0000-000000000" &amp; DEC2HEX(Tableau146[[#This Row],[id]],3)</f>
        <v>00000000-0000-0000-0000-000000000027</v>
      </c>
      <c r="D40" s="5">
        <f>1+MOD(ROW()-2,MAX(topic!A:A))</f>
        <v>39</v>
      </c>
      <c r="E40" s="5" t="str">
        <f>"00000000-0000-0000-0000-000000000" &amp; DEC2HEX(Tableau146[[#This Row],[topic_id]],3)</f>
        <v>00000000-0000-0000-0000-000000000027</v>
      </c>
      <c r="F40" s="8">
        <f>params!$B$3-ROW()+MOD(ROW(),23)/24 +MOD(ROW()+44,60)/24/60</f>
        <v>43427.148726851861</v>
      </c>
      <c r="G40" s="5">
        <f>1+MOD(ROW()-2,MAX(member!A:A))</f>
        <v>39</v>
      </c>
      <c r="H40" s="5" t="str">
        <f>"00000000-0000-0000-0000-000000000" &amp; DEC2HEX(Tableau146[[#This Row],[author_id]],3)</f>
        <v>00000000-0000-0000-0000-000000000027</v>
      </c>
      <c r="I40" s="5" t="str">
        <f t="shared" si="3"/>
        <v>false</v>
      </c>
      <c r="J40" s="5" t="str">
        <f>"The title of &lt;" &amp; Tableau146[[#This Row],[id]] &amp; "&gt;"</f>
        <v>The title of &lt;39&gt;</v>
      </c>
      <c r="K40" s="5" t="str">
        <f>"The content of the post &lt;" &amp; Tableau146[[#This Row],[id]] &amp; "&gt;"</f>
        <v>The content of the post &lt;39&gt;</v>
      </c>
      <c r="L40" s="5" t="str">
        <f>"insert into post (id, topic_id, date, author_id, publicly_available, title, content) values (" &amp; B40 &amp; ", " &amp; D40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(39, 39, '2018-11-23 03:34:10', 39, false, 'The title of &lt;39&gt;', 'The content of the post &lt;39&gt;');</v>
      </c>
      <c r="M40" s="5" t="str">
        <f>"insert into post (id, topic_id, date, author_id, publicly_available, title, content) values ('" &amp; C40 &amp; "', '" &amp; E40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('00000000-0000-0000-0000-000000000027', '00000000-0000-0000-0000-000000000027', '2018-11-23 03:34:10', '00000000-0000-0000-0000-000000000027', false, 'The title of &lt;39&gt;', 'The content of the post &lt;39&gt;');</v>
      </c>
    </row>
    <row r="41" spans="1:13" x14ac:dyDescent="0.3">
      <c r="A41" s="2">
        <f t="shared" si="2"/>
        <v>40</v>
      </c>
      <c r="B41">
        <f>Tableau146[[#This Row],[num ligne]]</f>
        <v>40</v>
      </c>
      <c r="C41" t="str">
        <f>"00000000-0000-0000-0000-000000000" &amp; DEC2HEX(Tableau146[[#This Row],[id]],3)</f>
        <v>00000000-0000-0000-0000-000000000028</v>
      </c>
      <c r="D41" s="5">
        <f>1+MOD(ROW()-2,MAX(topic!A:A))</f>
        <v>40</v>
      </c>
      <c r="E41" s="5" t="str">
        <f>"00000000-0000-0000-0000-000000000" &amp; DEC2HEX(Tableau146[[#This Row],[topic_id]],3)</f>
        <v>00000000-0000-0000-0000-000000000028</v>
      </c>
      <c r="F41" s="8">
        <f>params!$B$3-ROW()+MOD(ROW(),23)/24 +MOD(ROW()+44,60)/24/60</f>
        <v>43426.191087962965</v>
      </c>
      <c r="G41" s="5">
        <f>1+MOD(ROW()-2,MAX(member!A:A))</f>
        <v>40</v>
      </c>
      <c r="H41" s="5" t="str">
        <f>"00000000-0000-0000-0000-000000000" &amp; DEC2HEX(Tableau146[[#This Row],[author_id]],3)</f>
        <v>00000000-0000-0000-0000-000000000028</v>
      </c>
      <c r="I41" s="5" t="str">
        <f t="shared" si="3"/>
        <v>true</v>
      </c>
      <c r="J41" s="5" t="str">
        <f>"The title of &lt;" &amp; Tableau146[[#This Row],[id]] &amp; "&gt;"</f>
        <v>The title of &lt;40&gt;</v>
      </c>
      <c r="K41" s="5" t="str">
        <f>"The content of the post &lt;" &amp; Tableau146[[#This Row],[id]] &amp; "&gt;"</f>
        <v>The content of the post &lt;40&gt;</v>
      </c>
      <c r="L41" s="5" t="str">
        <f>"insert into post (id, topic_id, date, author_id, publicly_available, title, content) values (" &amp; B41 &amp; ", " &amp; D41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(40, 40, '2018-11-22 04:35:10', 40, true, 'The title of &lt;40&gt;', 'The content of the post &lt;40&gt;');</v>
      </c>
      <c r="M41" s="5" t="str">
        <f>"insert into post (id, topic_id, date, author_id, publicly_available, title, content) values ('" &amp; C41 &amp; "', '" &amp; E41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('00000000-0000-0000-0000-000000000028', '00000000-0000-0000-0000-000000000028', '2018-11-22 04:35:10', '00000000-0000-0000-0000-000000000028', true, 'The title of &lt;40&gt;', 'The content of the post &lt;40&gt;');</v>
      </c>
    </row>
    <row r="42" spans="1:13" x14ac:dyDescent="0.3">
      <c r="A42" s="2">
        <f t="shared" si="2"/>
        <v>41</v>
      </c>
      <c r="B42">
        <f>Tableau146[[#This Row],[num ligne]]</f>
        <v>41</v>
      </c>
      <c r="C42" t="str">
        <f>"00000000-0000-0000-0000-000000000" &amp; DEC2HEX(Tableau146[[#This Row],[id]],3)</f>
        <v>00000000-0000-0000-0000-000000000029</v>
      </c>
      <c r="D42" s="5">
        <f>1+MOD(ROW()-2,MAX(topic!A:A))</f>
        <v>41</v>
      </c>
      <c r="E42" s="5" t="str">
        <f>"00000000-0000-0000-0000-000000000" &amp; DEC2HEX(Tableau146[[#This Row],[topic_id]],3)</f>
        <v>00000000-0000-0000-0000-000000000029</v>
      </c>
      <c r="F42" s="8">
        <f>params!$B$3-ROW()+MOD(ROW(),23)/24 +MOD(ROW()+44,60)/24/60</f>
        <v>43425.233449074076</v>
      </c>
      <c r="G42" s="5">
        <f>1+MOD(ROW()-2,MAX(member!A:A))</f>
        <v>41</v>
      </c>
      <c r="H42" s="5" t="str">
        <f>"00000000-0000-0000-0000-000000000" &amp; DEC2HEX(Tableau146[[#This Row],[author_id]],3)</f>
        <v>00000000-0000-0000-0000-000000000029</v>
      </c>
      <c r="I42" s="5" t="str">
        <f t="shared" si="3"/>
        <v>true</v>
      </c>
      <c r="J42" s="5" t="str">
        <f>"The title of &lt;" &amp; Tableau146[[#This Row],[id]] &amp; "&gt;"</f>
        <v>The title of &lt;41&gt;</v>
      </c>
      <c r="K42" s="5" t="str">
        <f>"The content of the post &lt;" &amp; Tableau146[[#This Row],[id]] &amp; "&gt;"</f>
        <v>The content of the post &lt;41&gt;</v>
      </c>
      <c r="L42" s="5" t="str">
        <f>"insert into post (id, topic_id, date, author_id, publicly_available, title, content) values (" &amp; B42 &amp; ", " &amp; D42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(41, 41, '2018-11-21 05:36:10', 41, true, 'The title of &lt;41&gt;', 'The content of the post &lt;41&gt;');</v>
      </c>
      <c r="M42" s="5" t="str">
        <f>"insert into post (id, topic_id, date, author_id, publicly_available, title, content) values ('" &amp; C42 &amp; "', '" &amp; E42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('00000000-0000-0000-0000-000000000029', '00000000-0000-0000-0000-000000000029', '2018-11-21 05:36:10', '00000000-0000-0000-0000-000000000029', true, 'The title of &lt;41&gt;', 'The content of the post &lt;41&gt;');</v>
      </c>
    </row>
    <row r="43" spans="1:13" x14ac:dyDescent="0.3">
      <c r="A43" s="2">
        <f t="shared" si="2"/>
        <v>42</v>
      </c>
      <c r="B43">
        <f>Tableau146[[#This Row],[num ligne]]</f>
        <v>42</v>
      </c>
      <c r="C43" t="str">
        <f>"00000000-0000-0000-0000-000000000" &amp; DEC2HEX(Tableau146[[#This Row],[id]],3)</f>
        <v>00000000-0000-0000-0000-00000000002A</v>
      </c>
      <c r="D43" s="5">
        <f>1+MOD(ROW()-2,MAX(topic!A:A))</f>
        <v>42</v>
      </c>
      <c r="E43" s="5" t="str">
        <f>"00000000-0000-0000-0000-000000000" &amp; DEC2HEX(Tableau146[[#This Row],[topic_id]],3)</f>
        <v>00000000-0000-0000-0000-00000000002A</v>
      </c>
      <c r="F43" s="8">
        <f>params!$B$3-ROW()+MOD(ROW(),23)/24 +MOD(ROW()+44,60)/24/60</f>
        <v>43424.275810185194</v>
      </c>
      <c r="G43" s="5">
        <f>1+MOD(ROW()-2,MAX(member!A:A))</f>
        <v>42</v>
      </c>
      <c r="H43" s="5" t="str">
        <f>"00000000-0000-0000-0000-000000000" &amp; DEC2HEX(Tableau146[[#This Row],[author_id]],3)</f>
        <v>00000000-0000-0000-0000-00000000002A</v>
      </c>
      <c r="I43" s="5" t="str">
        <f t="shared" si="3"/>
        <v>true</v>
      </c>
      <c r="J43" s="5" t="str">
        <f>"The title of &lt;" &amp; Tableau146[[#This Row],[id]] &amp; "&gt;"</f>
        <v>The title of &lt;42&gt;</v>
      </c>
      <c r="K43" s="5" t="str">
        <f>"The content of the post &lt;" &amp; Tableau146[[#This Row],[id]] &amp; "&gt;"</f>
        <v>The content of the post &lt;42&gt;</v>
      </c>
      <c r="L43" s="5" t="str">
        <f>"insert into post (id, topic_id, date, author_id, publicly_available, title, content) values (" &amp; B43 &amp; ", " &amp; D43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(42, 42, '2018-11-20 06:37:10', 42, true, 'The title of &lt;42&gt;', 'The content of the post &lt;42&gt;');</v>
      </c>
      <c r="M43" s="5" t="str">
        <f>"insert into post (id, topic_id, date, author_id, publicly_available, title, content) values ('" &amp; C43 &amp; "', '" &amp; E43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('00000000-0000-0000-0000-00000000002A', '00000000-0000-0000-0000-00000000002A', '2018-11-20 06:37:10', '00000000-0000-0000-0000-00000000002A', true, 'The title of &lt;42&gt;', 'The content of the post &lt;42&gt;');</v>
      </c>
    </row>
    <row r="44" spans="1:13" x14ac:dyDescent="0.3">
      <c r="A44" s="2">
        <f t="shared" si="2"/>
        <v>43</v>
      </c>
      <c r="B44">
        <f>Tableau146[[#This Row],[num ligne]]</f>
        <v>43</v>
      </c>
      <c r="C44" t="str">
        <f>"00000000-0000-0000-0000-000000000" &amp; DEC2HEX(Tableau146[[#This Row],[id]],3)</f>
        <v>00000000-0000-0000-0000-00000000002B</v>
      </c>
      <c r="D44" s="5">
        <f>1+MOD(ROW()-2,MAX(topic!A:A))</f>
        <v>43</v>
      </c>
      <c r="E44" s="5" t="str">
        <f>"00000000-0000-0000-0000-000000000" &amp; DEC2HEX(Tableau146[[#This Row],[topic_id]],3)</f>
        <v>00000000-0000-0000-0000-00000000002B</v>
      </c>
      <c r="F44" s="8">
        <f>params!$B$3-ROW()+MOD(ROW(),23)/24 +MOD(ROW()+44,60)/24/60</f>
        <v>43423.318171296298</v>
      </c>
      <c r="G44" s="5">
        <f>1+MOD(ROW()-2,MAX(member!A:A))</f>
        <v>43</v>
      </c>
      <c r="H44" s="5" t="str">
        <f>"00000000-0000-0000-0000-000000000" &amp; DEC2HEX(Tableau146[[#This Row],[author_id]],3)</f>
        <v>00000000-0000-0000-0000-00000000002B</v>
      </c>
      <c r="I44" s="5" t="str">
        <f t="shared" si="3"/>
        <v>true</v>
      </c>
      <c r="J44" s="5" t="str">
        <f>"The title of &lt;" &amp; Tableau146[[#This Row],[id]] &amp; "&gt;"</f>
        <v>The title of &lt;43&gt;</v>
      </c>
      <c r="K44" s="5" t="str">
        <f>"The content of the post &lt;" &amp; Tableau146[[#This Row],[id]] &amp; "&gt;"</f>
        <v>The content of the post &lt;43&gt;</v>
      </c>
      <c r="L44" s="5" t="str">
        <f>"insert into post (id, topic_id, date, author_id, publicly_available, title, content) values (" &amp; B44 &amp; ", " &amp; D44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(43, 43, '2018-11-19 07:38:10', 43, true, 'The title of &lt;43&gt;', 'The content of the post &lt;43&gt;');</v>
      </c>
      <c r="M44" s="5" t="str">
        <f>"insert into post (id, topic_id, date, author_id, publicly_available, title, content) values ('" &amp; C44 &amp; "', '" &amp; E44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('00000000-0000-0000-0000-00000000002B', '00000000-0000-0000-0000-00000000002B', '2018-11-19 07:38:10', '00000000-0000-0000-0000-00000000002B', true, 'The title of &lt;43&gt;', 'The content of the post &lt;43&gt;');</v>
      </c>
    </row>
    <row r="45" spans="1:13" x14ac:dyDescent="0.3">
      <c r="A45" s="2">
        <f t="shared" si="2"/>
        <v>44</v>
      </c>
      <c r="B45">
        <f>Tableau146[[#This Row],[num ligne]]</f>
        <v>44</v>
      </c>
      <c r="C45" t="str">
        <f>"00000000-0000-0000-0000-000000000" &amp; DEC2HEX(Tableau146[[#This Row],[id]],3)</f>
        <v>00000000-0000-0000-0000-00000000002C</v>
      </c>
      <c r="D45" s="5">
        <f>1+MOD(ROW()-2,MAX(topic!A:A))</f>
        <v>44</v>
      </c>
      <c r="E45" s="5" t="str">
        <f>"00000000-0000-0000-0000-000000000" &amp; DEC2HEX(Tableau146[[#This Row],[topic_id]],3)</f>
        <v>00000000-0000-0000-0000-00000000002C</v>
      </c>
      <c r="F45" s="8">
        <f>params!$B$3-ROW()+MOD(ROW(),23)/24 +MOD(ROW()+44,60)/24/60</f>
        <v>43422.360532407409</v>
      </c>
      <c r="G45" s="5">
        <f>1+MOD(ROW()-2,MAX(member!A:A))</f>
        <v>44</v>
      </c>
      <c r="H45" s="5" t="str">
        <f>"00000000-0000-0000-0000-000000000" &amp; DEC2HEX(Tableau146[[#This Row],[author_id]],3)</f>
        <v>00000000-0000-0000-0000-00000000002C</v>
      </c>
      <c r="I45" s="5" t="str">
        <f t="shared" si="3"/>
        <v>true</v>
      </c>
      <c r="J45" s="5" t="str">
        <f>"The title of &lt;" &amp; Tableau146[[#This Row],[id]] &amp; "&gt;"</f>
        <v>The title of &lt;44&gt;</v>
      </c>
      <c r="K45" s="5" t="str">
        <f>"The content of the post &lt;" &amp; Tableau146[[#This Row],[id]] &amp; "&gt;"</f>
        <v>The content of the post &lt;44&gt;</v>
      </c>
      <c r="L45" s="5" t="str">
        <f>"insert into post (id, topic_id, date, author_id, publicly_available, title, content) values (" &amp; B45 &amp; ", " &amp; D45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(44, 44, '2018-11-18 08:39:10', 44, true, 'The title of &lt;44&gt;', 'The content of the post &lt;44&gt;');</v>
      </c>
      <c r="M45" s="5" t="str">
        <f>"insert into post (id, topic_id, date, author_id, publicly_available, title, content) values ('" &amp; C45 &amp; "', '" &amp; E45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('00000000-0000-0000-0000-00000000002C', '00000000-0000-0000-0000-00000000002C', '2018-11-18 08:39:10', '00000000-0000-0000-0000-00000000002C', true, 'The title of &lt;44&gt;', 'The content of the post &lt;44&gt;');</v>
      </c>
    </row>
    <row r="46" spans="1:13" x14ac:dyDescent="0.3">
      <c r="A46" s="2">
        <f t="shared" si="2"/>
        <v>45</v>
      </c>
      <c r="B46">
        <f>Tableau146[[#This Row],[num ligne]]</f>
        <v>45</v>
      </c>
      <c r="C46" t="str">
        <f>"00000000-0000-0000-0000-000000000" &amp; DEC2HEX(Tableau146[[#This Row],[id]],3)</f>
        <v>00000000-0000-0000-0000-00000000002D</v>
      </c>
      <c r="D46" s="5">
        <f>1+MOD(ROW()-2,MAX(topic!A:A))</f>
        <v>1</v>
      </c>
      <c r="E46" s="5" t="str">
        <f>"00000000-0000-0000-0000-000000000" &amp; DEC2HEX(Tableau146[[#This Row],[topic_id]],3)</f>
        <v>00000000-0000-0000-0000-000000000001</v>
      </c>
      <c r="F46" s="8">
        <f>params!$B$3-ROW()+MOD(ROW(),23)/24 +MOD(ROW()+44,60)/24/60</f>
        <v>43420.444560185191</v>
      </c>
      <c r="G46" s="5">
        <f>1+MOD(ROW()-2,MAX(member!A:A))</f>
        <v>1</v>
      </c>
      <c r="H46" s="5" t="str">
        <f>"00000000-0000-0000-0000-000000000" &amp; DEC2HEX(Tableau146[[#This Row],[author_id]],3)</f>
        <v>00000000-0000-0000-0000-000000000001</v>
      </c>
      <c r="I46" s="5" t="str">
        <f t="shared" si="3"/>
        <v>true</v>
      </c>
      <c r="J46" s="5" t="str">
        <f>"The title of &lt;" &amp; Tableau146[[#This Row],[id]] &amp; "&gt;"</f>
        <v>The title of &lt;45&gt;</v>
      </c>
      <c r="K46" s="5" t="str">
        <f>"The content of the post &lt;" &amp; Tableau146[[#This Row],[id]] &amp; "&gt;"</f>
        <v>The content of the post &lt;45&gt;</v>
      </c>
      <c r="L46" s="5" t="str">
        <f>"insert into post (id, topic_id, date, author_id, publicly_available, title, content) values (" &amp; B46 &amp; ", " &amp; D46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(45, 1, '2018-11-16 10:40:10', 1, true, 'The title of &lt;45&gt;', 'The content of the post &lt;45&gt;');</v>
      </c>
      <c r="M46" s="5" t="str">
        <f>"insert into post (id, topic_id, date, author_id, publicly_available, title, content) values ('" &amp; C46 &amp; "', '" &amp; E46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('00000000-0000-0000-0000-00000000002D', '00000000-0000-0000-0000-000000000001', '2018-11-16 10:40:10', '00000000-0000-0000-0000-000000000001', true, 'The title of &lt;45&gt;', 'The content of the post &lt;45&gt;');</v>
      </c>
    </row>
    <row r="47" spans="1:13" x14ac:dyDescent="0.3">
      <c r="A47" s="2">
        <f t="shared" si="2"/>
        <v>46</v>
      </c>
      <c r="B47">
        <f>Tableau146[[#This Row],[num ligne]]</f>
        <v>46</v>
      </c>
      <c r="C47" t="str">
        <f>"00000000-0000-0000-0000-000000000" &amp; DEC2HEX(Tableau146[[#This Row],[id]],3)</f>
        <v>00000000-0000-0000-0000-00000000002E</v>
      </c>
      <c r="D47" s="5">
        <f>1+MOD(ROW()-2,MAX(topic!A:A))</f>
        <v>2</v>
      </c>
      <c r="E47" s="5" t="str">
        <f>"00000000-0000-0000-0000-000000000" &amp; DEC2HEX(Tableau146[[#This Row],[topic_id]],3)</f>
        <v>00000000-0000-0000-0000-000000000002</v>
      </c>
      <c r="F47" s="8">
        <f>params!$B$3-ROW()+MOD(ROW(),23)/24 +MOD(ROW()+44,60)/24/60</f>
        <v>43419.486921296295</v>
      </c>
      <c r="G47" s="5">
        <f>1+MOD(ROW()-2,MAX(member!A:A))</f>
        <v>2</v>
      </c>
      <c r="H47" s="5" t="str">
        <f>"00000000-0000-0000-0000-000000000" &amp; DEC2HEX(Tableau146[[#This Row],[author_id]],3)</f>
        <v>00000000-0000-0000-0000-000000000002</v>
      </c>
      <c r="I47" s="5" t="str">
        <f t="shared" si="3"/>
        <v>true</v>
      </c>
      <c r="J47" s="5" t="str">
        <f>"The title of &lt;" &amp; Tableau146[[#This Row],[id]] &amp; "&gt;"</f>
        <v>The title of &lt;46&gt;</v>
      </c>
      <c r="K47" s="5" t="str">
        <f>"The content of the post &lt;" &amp; Tableau146[[#This Row],[id]] &amp; "&gt;"</f>
        <v>The content of the post &lt;46&gt;</v>
      </c>
      <c r="L47" s="5" t="str">
        <f>"insert into post (id, topic_id, date, author_id, publicly_available, title, content) values (" &amp; B47 &amp; ", " &amp; D47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(46, 2, '2018-11-15 11:41:10', 2, true, 'The title of &lt;46&gt;', 'The content of the post &lt;46&gt;');</v>
      </c>
      <c r="M47" s="5" t="str">
        <f>"insert into post (id, topic_id, date, author_id, publicly_available, title, content) values ('" &amp; C47 &amp; "', '" &amp; E47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('00000000-0000-0000-0000-00000000002E', '00000000-0000-0000-0000-000000000002', '2018-11-15 11:41:10', '00000000-0000-0000-0000-000000000002', true, 'The title of &lt;46&gt;', 'The content of the post &lt;46&gt;');</v>
      </c>
    </row>
    <row r="48" spans="1:13" x14ac:dyDescent="0.3">
      <c r="A48" s="2">
        <f t="shared" si="2"/>
        <v>47</v>
      </c>
      <c r="B48">
        <f>Tableau146[[#This Row],[num ligne]]</f>
        <v>47</v>
      </c>
      <c r="C48" t="str">
        <f>"00000000-0000-0000-0000-000000000" &amp; DEC2HEX(Tableau146[[#This Row],[id]],3)</f>
        <v>00000000-0000-0000-0000-00000000002F</v>
      </c>
      <c r="D48" s="5">
        <f>1+MOD(ROW()-2,MAX(topic!A:A))</f>
        <v>3</v>
      </c>
      <c r="E48" s="5" t="str">
        <f>"00000000-0000-0000-0000-000000000" &amp; DEC2HEX(Tableau146[[#This Row],[topic_id]],3)</f>
        <v>00000000-0000-0000-0000-000000000003</v>
      </c>
      <c r="F48" s="8">
        <f>params!$B$3-ROW()+MOD(ROW(),23)/24 +MOD(ROW()+44,60)/24/60</f>
        <v>43418.529282407413</v>
      </c>
      <c r="G48" s="5">
        <f>1+MOD(ROW()-2,MAX(member!A:A))</f>
        <v>3</v>
      </c>
      <c r="H48" s="5" t="str">
        <f>"00000000-0000-0000-0000-000000000" &amp; DEC2HEX(Tableau146[[#This Row],[author_id]],3)</f>
        <v>00000000-0000-0000-0000-000000000003</v>
      </c>
      <c r="I48" s="5" t="str">
        <f t="shared" si="3"/>
        <v>true</v>
      </c>
      <c r="J48" s="5" t="str">
        <f>"The title of &lt;" &amp; Tableau146[[#This Row],[id]] &amp; "&gt;"</f>
        <v>The title of &lt;47&gt;</v>
      </c>
      <c r="K48" s="5" t="str">
        <f>"The content of the post &lt;" &amp; Tableau146[[#This Row],[id]] &amp; "&gt;"</f>
        <v>The content of the post &lt;47&gt;</v>
      </c>
      <c r="L48" s="5" t="str">
        <f>"insert into post (id, topic_id, date, author_id, publicly_available, title, content) values (" &amp; B48 &amp; ", " &amp; D48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(47, 3, '2018-11-14 12:42:10', 3, true, 'The title of &lt;47&gt;', 'The content of the post &lt;47&gt;');</v>
      </c>
      <c r="M48" s="5" t="str">
        <f>"insert into post (id, topic_id, date, author_id, publicly_available, title, content) values ('" &amp; C48 &amp; "', '" &amp; E48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('00000000-0000-0000-0000-00000000002F', '00000000-0000-0000-0000-000000000003', '2018-11-14 12:42:10', '00000000-0000-0000-0000-000000000003', true, 'The title of &lt;47&gt;', 'The content of the post &lt;47&gt;');</v>
      </c>
    </row>
    <row r="49" spans="1:13" x14ac:dyDescent="0.3">
      <c r="A49" s="2">
        <f t="shared" si="2"/>
        <v>48</v>
      </c>
      <c r="B49">
        <f>Tableau146[[#This Row],[num ligne]]</f>
        <v>48</v>
      </c>
      <c r="C49" t="str">
        <f>"00000000-0000-0000-0000-000000000" &amp; DEC2HEX(Tableau146[[#This Row],[id]],3)</f>
        <v>00000000-0000-0000-0000-000000000030</v>
      </c>
      <c r="D49" s="5">
        <f>1+MOD(ROW()-2,MAX(topic!A:A))</f>
        <v>4</v>
      </c>
      <c r="E49" s="5" t="str">
        <f>"00000000-0000-0000-0000-000000000" &amp; DEC2HEX(Tableau146[[#This Row],[topic_id]],3)</f>
        <v>00000000-0000-0000-0000-000000000004</v>
      </c>
      <c r="F49" s="8">
        <f>params!$B$3-ROW()+MOD(ROW(),23)/24 +MOD(ROW()+44,60)/24/60</f>
        <v>43417.571643518524</v>
      </c>
      <c r="G49" s="5">
        <f>1+MOD(ROW()-2,MAX(member!A:A))</f>
        <v>4</v>
      </c>
      <c r="H49" s="5" t="str">
        <f>"00000000-0000-0000-0000-000000000" &amp; DEC2HEX(Tableau146[[#This Row],[author_id]],3)</f>
        <v>00000000-0000-0000-0000-000000000004</v>
      </c>
      <c r="I49" s="5" t="str">
        <f t="shared" si="3"/>
        <v>true</v>
      </c>
      <c r="J49" s="5" t="str">
        <f>"The title of &lt;" &amp; Tableau146[[#This Row],[id]] &amp; "&gt;"</f>
        <v>The title of &lt;48&gt;</v>
      </c>
      <c r="K49" s="5" t="str">
        <f>"The content of the post &lt;" &amp; Tableau146[[#This Row],[id]] &amp; "&gt;"</f>
        <v>The content of the post &lt;48&gt;</v>
      </c>
      <c r="L49" s="5" t="str">
        <f>"insert into post (id, topic_id, date, author_id, publicly_available, title, content) values (" &amp; B49 &amp; ", " &amp; D49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(48, 4, '2018-11-13 13:43:10', 4, true, 'The title of &lt;48&gt;', 'The content of the post &lt;48&gt;');</v>
      </c>
      <c r="M49" s="5" t="str">
        <f>"insert into post (id, topic_id, date, author_id, publicly_available, title, content) values ('" &amp; C49 &amp; "', '" &amp; E49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('00000000-0000-0000-0000-000000000030', '00000000-0000-0000-0000-000000000004', '2018-11-13 13:43:10', '00000000-0000-0000-0000-000000000004', true, 'The title of &lt;48&gt;', 'The content of the post &lt;48&gt;');</v>
      </c>
    </row>
    <row r="50" spans="1:13" x14ac:dyDescent="0.3">
      <c r="A50" s="2">
        <f t="shared" si="2"/>
        <v>49</v>
      </c>
      <c r="B50">
        <f>Tableau146[[#This Row],[num ligne]]</f>
        <v>49</v>
      </c>
      <c r="C50" t="str">
        <f>"00000000-0000-0000-0000-000000000" &amp; DEC2HEX(Tableau146[[#This Row],[id]],3)</f>
        <v>00000000-0000-0000-0000-000000000031</v>
      </c>
      <c r="D50" s="5">
        <f>1+MOD(ROW()-2,MAX(topic!A:A))</f>
        <v>5</v>
      </c>
      <c r="E50" s="5" t="str">
        <f>"00000000-0000-0000-0000-000000000" &amp; DEC2HEX(Tableau146[[#This Row],[topic_id]],3)</f>
        <v>00000000-0000-0000-0000-000000000005</v>
      </c>
      <c r="F50" s="8">
        <f>params!$B$3-ROW()+MOD(ROW(),23)/24 +MOD(ROW()+44,60)/24/60</f>
        <v>43416.614004629628</v>
      </c>
      <c r="G50" s="5">
        <f>1+MOD(ROW()-2,MAX(member!A:A))</f>
        <v>5</v>
      </c>
      <c r="H50" s="5" t="str">
        <f>"00000000-0000-0000-0000-000000000" &amp; DEC2HEX(Tableau146[[#This Row],[author_id]],3)</f>
        <v>00000000-0000-0000-0000-000000000005</v>
      </c>
      <c r="I50" s="5" t="str">
        <f t="shared" si="3"/>
        <v>false</v>
      </c>
      <c r="J50" s="5" t="str">
        <f>"The title of &lt;" &amp; Tableau146[[#This Row],[id]] &amp; "&gt;"</f>
        <v>The title of &lt;49&gt;</v>
      </c>
      <c r="K50" s="5" t="str">
        <f>"The content of the post &lt;" &amp; Tableau146[[#This Row],[id]] &amp; "&gt;"</f>
        <v>The content of the post &lt;49&gt;</v>
      </c>
      <c r="L50" s="5" t="str">
        <f>"insert into post (id, topic_id, date, author_id, publicly_available, title, content) values (" &amp; B50 &amp; ", " &amp; D50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(49, 5, '2018-11-12 14:44:10', 5, false, 'The title of &lt;49&gt;', 'The content of the post &lt;49&gt;');</v>
      </c>
      <c r="M50" s="5" t="str">
        <f>"insert into post (id, topic_id, date, author_id, publicly_available, title, content) values ('" &amp; C50 &amp; "', '" &amp; E50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('00000000-0000-0000-0000-000000000031', '00000000-0000-0000-0000-000000000005', '2018-11-12 14:44:10', '00000000-0000-0000-0000-000000000005', false, 'The title of &lt;49&gt;', 'The content of the post &lt;49&gt;');</v>
      </c>
    </row>
    <row r="51" spans="1:13" x14ac:dyDescent="0.3">
      <c r="A51" s="2">
        <f t="shared" si="2"/>
        <v>50</v>
      </c>
      <c r="B51">
        <f>Tableau146[[#This Row],[num ligne]]</f>
        <v>50</v>
      </c>
      <c r="C51" t="str">
        <f>"00000000-0000-0000-0000-000000000" &amp; DEC2HEX(Tableau146[[#This Row],[id]],3)</f>
        <v>00000000-0000-0000-0000-000000000032</v>
      </c>
      <c r="D51" s="5">
        <f>1+MOD(ROW()-2,MAX(topic!A:A))</f>
        <v>6</v>
      </c>
      <c r="E51" s="5" t="str">
        <f>"00000000-0000-0000-0000-000000000" &amp; DEC2HEX(Tableau146[[#This Row],[topic_id]],3)</f>
        <v>00000000-0000-0000-0000-000000000006</v>
      </c>
      <c r="F51" s="8">
        <f>params!$B$3-ROW()+MOD(ROW(),23)/24 +MOD(ROW()+44,60)/24/60</f>
        <v>43415.656365740746</v>
      </c>
      <c r="G51" s="5">
        <f>1+MOD(ROW()-2,MAX(member!A:A))</f>
        <v>6</v>
      </c>
      <c r="H51" s="5" t="str">
        <f>"00000000-0000-0000-0000-000000000" &amp; DEC2HEX(Tableau146[[#This Row],[author_id]],3)</f>
        <v>00000000-0000-0000-0000-000000000006</v>
      </c>
      <c r="I51" s="5" t="str">
        <f t="shared" si="3"/>
        <v>true</v>
      </c>
      <c r="J51" s="5" t="str">
        <f>"The title of &lt;" &amp; Tableau146[[#This Row],[id]] &amp; "&gt;"</f>
        <v>The title of &lt;50&gt;</v>
      </c>
      <c r="K51" s="5" t="str">
        <f>"The content of the post &lt;" &amp; Tableau146[[#This Row],[id]] &amp; "&gt;"</f>
        <v>The content of the post &lt;50&gt;</v>
      </c>
      <c r="L51" s="5" t="str">
        <f>"insert into post (id, topic_id, date, author_id, publicly_available, title, content) values (" &amp; B51 &amp; ", " &amp; D51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(50, 6, '2018-11-11 15:45:10', 6, true, 'The title of &lt;50&gt;', 'The content of the post &lt;50&gt;');</v>
      </c>
      <c r="M51" s="5" t="str">
        <f>"insert into post (id, topic_id, date, author_id, publicly_available, title, content) values ('" &amp; C51 &amp; "', '" &amp; E51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('00000000-0000-0000-0000-000000000032', '00000000-0000-0000-0000-000000000006', '2018-11-11 15:45:10', '00000000-0000-0000-0000-000000000006', true, 'The title of &lt;50&gt;', 'The content of the post &lt;50&gt;');</v>
      </c>
    </row>
    <row r="52" spans="1:13" x14ac:dyDescent="0.3">
      <c r="A52" s="2">
        <f t="shared" si="2"/>
        <v>51</v>
      </c>
      <c r="B52">
        <f>Tableau146[[#This Row],[num ligne]]</f>
        <v>51</v>
      </c>
      <c r="C52" t="str">
        <f>"00000000-0000-0000-0000-000000000" &amp; DEC2HEX(Tableau146[[#This Row],[id]],3)</f>
        <v>00000000-0000-0000-0000-000000000033</v>
      </c>
      <c r="D52" s="5">
        <f>1+MOD(ROW()-2,MAX(topic!A:A))</f>
        <v>7</v>
      </c>
      <c r="E52" s="5" t="str">
        <f>"00000000-0000-0000-0000-000000000" &amp; DEC2HEX(Tableau146[[#This Row],[topic_id]],3)</f>
        <v>00000000-0000-0000-0000-000000000007</v>
      </c>
      <c r="F52" s="8">
        <f>params!$B$3-ROW()+MOD(ROW(),23)/24 +MOD(ROW()+44,60)/24/60</f>
        <v>43414.698726851857</v>
      </c>
      <c r="G52" s="5">
        <f>1+MOD(ROW()-2,MAX(member!A:A))</f>
        <v>7</v>
      </c>
      <c r="H52" s="5" t="str">
        <f>"00000000-0000-0000-0000-000000000" &amp; DEC2HEX(Tableau146[[#This Row],[author_id]],3)</f>
        <v>00000000-0000-0000-0000-000000000007</v>
      </c>
      <c r="I52" s="5" t="str">
        <f t="shared" si="3"/>
        <v>true</v>
      </c>
      <c r="J52" s="5" t="str">
        <f>"The title of &lt;" &amp; Tableau146[[#This Row],[id]] &amp; "&gt;"</f>
        <v>The title of &lt;51&gt;</v>
      </c>
      <c r="K52" s="5" t="str">
        <f>"The content of the post &lt;" &amp; Tableau146[[#This Row],[id]] &amp; "&gt;"</f>
        <v>The content of the post &lt;51&gt;</v>
      </c>
      <c r="L52" s="5" t="str">
        <f>"insert into post (id, topic_id, date, author_id, publicly_available, title, content) values (" &amp; B52 &amp; ", " &amp; D52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(51, 7, '2018-11-10 16:46:10', 7, true, 'The title of &lt;51&gt;', 'The content of the post &lt;51&gt;');</v>
      </c>
      <c r="M52" s="5" t="str">
        <f>"insert into post (id, topic_id, date, author_id, publicly_available, title, content) values ('" &amp; C52 &amp; "', '" &amp; E52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('00000000-0000-0000-0000-000000000033', '00000000-0000-0000-0000-000000000007', '2018-11-10 16:46:10', '00000000-0000-0000-0000-000000000007', true, 'The title of &lt;51&gt;', 'The content of the post &lt;51&gt;');</v>
      </c>
    </row>
    <row r="53" spans="1:13" x14ac:dyDescent="0.3">
      <c r="A53" s="2">
        <f t="shared" si="2"/>
        <v>52</v>
      </c>
      <c r="B53">
        <f>Tableau146[[#This Row],[num ligne]]</f>
        <v>52</v>
      </c>
      <c r="C53" t="str">
        <f>"00000000-0000-0000-0000-000000000" &amp; DEC2HEX(Tableau146[[#This Row],[id]],3)</f>
        <v>00000000-0000-0000-0000-000000000034</v>
      </c>
      <c r="D53" s="5">
        <f>1+MOD(ROW()-2,MAX(topic!A:A))</f>
        <v>8</v>
      </c>
      <c r="E53" s="5" t="str">
        <f>"00000000-0000-0000-0000-000000000" &amp; DEC2HEX(Tableau146[[#This Row],[topic_id]],3)</f>
        <v>00000000-0000-0000-0000-000000000008</v>
      </c>
      <c r="F53" s="8">
        <f>params!$B$3-ROW()+MOD(ROW(),23)/24 +MOD(ROW()+44,60)/24/60</f>
        <v>43413.741087962961</v>
      </c>
      <c r="G53" s="5">
        <f>1+MOD(ROW()-2,MAX(member!A:A))</f>
        <v>8</v>
      </c>
      <c r="H53" s="5" t="str">
        <f>"00000000-0000-0000-0000-000000000" &amp; DEC2HEX(Tableau146[[#This Row],[author_id]],3)</f>
        <v>00000000-0000-0000-0000-000000000008</v>
      </c>
      <c r="I53" s="5" t="str">
        <f t="shared" si="3"/>
        <v>true</v>
      </c>
      <c r="J53" s="5" t="str">
        <f>"The title of &lt;" &amp; Tableau146[[#This Row],[id]] &amp; "&gt;"</f>
        <v>The title of &lt;52&gt;</v>
      </c>
      <c r="K53" s="5" t="str">
        <f>"The content of the post &lt;" &amp; Tableau146[[#This Row],[id]] &amp; "&gt;"</f>
        <v>The content of the post &lt;52&gt;</v>
      </c>
      <c r="L53" s="5" t="str">
        <f>"insert into post (id, topic_id, date, author_id, publicly_available, title, content) values (" &amp; B53 &amp; ", " &amp; D53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(52, 8, '2018-11-09 17:47:10', 8, true, 'The title of &lt;52&gt;', 'The content of the post &lt;52&gt;');</v>
      </c>
      <c r="M53" s="5" t="str">
        <f>"insert into post (id, topic_id, date, author_id, publicly_available, title, content) values ('" &amp; C53 &amp; "', '" &amp; E53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('00000000-0000-0000-0000-000000000034', '00000000-0000-0000-0000-000000000008', '2018-11-09 17:47:10', '00000000-0000-0000-0000-000000000008', true, 'The title of &lt;52&gt;', 'The content of the post &lt;52&gt;');</v>
      </c>
    </row>
    <row r="54" spans="1:13" x14ac:dyDescent="0.3">
      <c r="A54" s="2">
        <f t="shared" si="2"/>
        <v>53</v>
      </c>
      <c r="B54">
        <f>Tableau146[[#This Row],[num ligne]]</f>
        <v>53</v>
      </c>
      <c r="C54" t="str">
        <f>"00000000-0000-0000-0000-000000000" &amp; DEC2HEX(Tableau146[[#This Row],[id]],3)</f>
        <v>00000000-0000-0000-0000-000000000035</v>
      </c>
      <c r="D54" s="5">
        <f>1+MOD(ROW()-2,MAX(topic!A:A))</f>
        <v>9</v>
      </c>
      <c r="E54" s="5" t="str">
        <f>"00000000-0000-0000-0000-000000000" &amp; DEC2HEX(Tableau146[[#This Row],[topic_id]],3)</f>
        <v>00000000-0000-0000-0000-000000000009</v>
      </c>
      <c r="F54" s="8">
        <f>params!$B$3-ROW()+MOD(ROW(),23)/24 +MOD(ROW()+44,60)/24/60</f>
        <v>43412.783449074079</v>
      </c>
      <c r="G54" s="5">
        <f>1+MOD(ROW()-2,MAX(member!A:A))</f>
        <v>9</v>
      </c>
      <c r="H54" s="5" t="str">
        <f>"00000000-0000-0000-0000-000000000" &amp; DEC2HEX(Tableau146[[#This Row],[author_id]],3)</f>
        <v>00000000-0000-0000-0000-000000000009</v>
      </c>
      <c r="I54" s="5" t="str">
        <f t="shared" si="3"/>
        <v>true</v>
      </c>
      <c r="J54" s="5" t="str">
        <f>"The title of &lt;" &amp; Tableau146[[#This Row],[id]] &amp; "&gt;"</f>
        <v>The title of &lt;53&gt;</v>
      </c>
      <c r="K54" s="5" t="str">
        <f>"The content of the post &lt;" &amp; Tableau146[[#This Row],[id]] &amp; "&gt;"</f>
        <v>The content of the post &lt;53&gt;</v>
      </c>
      <c r="L54" s="5" t="str">
        <f>"insert into post (id, topic_id, date, author_id, publicly_available, title, content) values (" &amp; B54 &amp; ", " &amp; D54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(53, 9, '2018-11-08 18:48:10', 9, true, 'The title of &lt;53&gt;', 'The content of the post &lt;53&gt;');</v>
      </c>
      <c r="M54" s="5" t="str">
        <f>"insert into post (id, topic_id, date, author_id, publicly_available, title, content) values ('" &amp; C54 &amp; "', '" &amp; E54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('00000000-0000-0000-0000-000000000035', '00000000-0000-0000-0000-000000000009', '2018-11-08 18:48:10', '00000000-0000-0000-0000-000000000009', true, 'The title of &lt;53&gt;', 'The content of the post &lt;53&gt;');</v>
      </c>
    </row>
    <row r="55" spans="1:13" x14ac:dyDescent="0.3">
      <c r="A55" s="2">
        <f t="shared" si="2"/>
        <v>54</v>
      </c>
      <c r="B55">
        <f>Tableau146[[#This Row],[num ligne]]</f>
        <v>54</v>
      </c>
      <c r="C55" t="str">
        <f>"00000000-0000-0000-0000-000000000" &amp; DEC2HEX(Tableau146[[#This Row],[id]],3)</f>
        <v>00000000-0000-0000-0000-000000000036</v>
      </c>
      <c r="D55" s="5">
        <f>1+MOD(ROW()-2,MAX(topic!A:A))</f>
        <v>10</v>
      </c>
      <c r="E55" s="5" t="str">
        <f>"00000000-0000-0000-0000-000000000" &amp; DEC2HEX(Tableau146[[#This Row],[topic_id]],3)</f>
        <v>00000000-0000-0000-0000-00000000000A</v>
      </c>
      <c r="F55" s="8">
        <f>params!$B$3-ROW()+MOD(ROW(),23)/24 +MOD(ROW()+44,60)/24/60</f>
        <v>43411.82581018519</v>
      </c>
      <c r="G55" s="5">
        <f>1+MOD(ROW()-2,MAX(member!A:A))</f>
        <v>10</v>
      </c>
      <c r="H55" s="5" t="str">
        <f>"00000000-0000-0000-0000-000000000" &amp; DEC2HEX(Tableau146[[#This Row],[author_id]],3)</f>
        <v>00000000-0000-0000-0000-00000000000A</v>
      </c>
      <c r="I55" s="5" t="str">
        <f t="shared" si="3"/>
        <v>true</v>
      </c>
      <c r="J55" s="5" t="str">
        <f>"The title of &lt;" &amp; Tableau146[[#This Row],[id]] &amp; "&gt;"</f>
        <v>The title of &lt;54&gt;</v>
      </c>
      <c r="K55" s="5" t="str">
        <f>"The content of the post &lt;" &amp; Tableau146[[#This Row],[id]] &amp; "&gt;"</f>
        <v>The content of the post &lt;54&gt;</v>
      </c>
      <c r="L55" s="5" t="str">
        <f>"insert into post (id, topic_id, date, author_id, publicly_available, title, content) values (" &amp; B55 &amp; ", " &amp; D55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(54, 10, '2018-11-07 19:49:10', 10, true, 'The title of &lt;54&gt;', 'The content of the post &lt;54&gt;');</v>
      </c>
      <c r="M55" s="5" t="str">
        <f>"insert into post (id, topic_id, date, author_id, publicly_available, title, content) values ('" &amp; C55 &amp; "', '" &amp; E55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('00000000-0000-0000-0000-000000000036', '00000000-0000-0000-0000-00000000000A', '2018-11-07 19:49:10', '00000000-0000-0000-0000-00000000000A', true, 'The title of &lt;54&gt;', 'The content of the post &lt;54&gt;');</v>
      </c>
    </row>
    <row r="56" spans="1:13" x14ac:dyDescent="0.3">
      <c r="A56" s="2">
        <f t="shared" si="2"/>
        <v>55</v>
      </c>
      <c r="B56">
        <f>Tableau146[[#This Row],[num ligne]]</f>
        <v>55</v>
      </c>
      <c r="C56" t="str">
        <f>"00000000-0000-0000-0000-000000000" &amp; DEC2HEX(Tableau146[[#This Row],[id]],3)</f>
        <v>00000000-0000-0000-0000-000000000037</v>
      </c>
      <c r="D56" s="5">
        <f>1+MOD(ROW()-2,MAX(topic!A:A))</f>
        <v>11</v>
      </c>
      <c r="E56" s="5" t="str">
        <f>"00000000-0000-0000-0000-000000000" &amp; DEC2HEX(Tableau146[[#This Row],[topic_id]],3)</f>
        <v>00000000-0000-0000-0000-00000000000B</v>
      </c>
      <c r="F56" s="8">
        <f>params!$B$3-ROW()+MOD(ROW(),23)/24 +MOD(ROW()+44,60)/24/60</f>
        <v>43410.868171296301</v>
      </c>
      <c r="G56" s="5">
        <f>1+MOD(ROW()-2,MAX(member!A:A))</f>
        <v>11</v>
      </c>
      <c r="H56" s="5" t="str">
        <f>"00000000-0000-0000-0000-000000000" &amp; DEC2HEX(Tableau146[[#This Row],[author_id]],3)</f>
        <v>00000000-0000-0000-0000-00000000000B</v>
      </c>
      <c r="I56" s="5" t="str">
        <f t="shared" si="3"/>
        <v>true</v>
      </c>
      <c r="J56" s="5" t="str">
        <f>"The title of &lt;" &amp; Tableau146[[#This Row],[id]] &amp; "&gt;"</f>
        <v>The title of &lt;55&gt;</v>
      </c>
      <c r="K56" s="5" t="str">
        <f>"The content of the post &lt;" &amp; Tableau146[[#This Row],[id]] &amp; "&gt;"</f>
        <v>The content of the post &lt;55&gt;</v>
      </c>
      <c r="L56" s="5" t="str">
        <f>"insert into post (id, topic_id, date, author_id, publicly_available, title, content) values (" &amp; B56 &amp; ", " &amp; D56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(55, 11, '2018-11-06 20:50:10', 11, true, 'The title of &lt;55&gt;', 'The content of the post &lt;55&gt;');</v>
      </c>
      <c r="M56" s="5" t="str">
        <f>"insert into post (id, topic_id, date, author_id, publicly_available, title, content) values ('" &amp; C56 &amp; "', '" &amp; E56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('00000000-0000-0000-0000-000000000037', '00000000-0000-0000-0000-00000000000B', '2018-11-06 20:50:10', '00000000-0000-0000-0000-00000000000B', true, 'The title of &lt;55&gt;', 'The content of the post &lt;55&gt;');</v>
      </c>
    </row>
    <row r="57" spans="1:13" x14ac:dyDescent="0.3">
      <c r="A57" s="2">
        <f t="shared" si="2"/>
        <v>56</v>
      </c>
      <c r="B57">
        <f>Tableau146[[#This Row],[num ligne]]</f>
        <v>56</v>
      </c>
      <c r="C57" t="str">
        <f>"00000000-0000-0000-0000-000000000" &amp; DEC2HEX(Tableau146[[#This Row],[id]],3)</f>
        <v>00000000-0000-0000-0000-000000000038</v>
      </c>
      <c r="D57" s="5">
        <f>1+MOD(ROW()-2,MAX(topic!A:A))</f>
        <v>12</v>
      </c>
      <c r="E57" s="5" t="str">
        <f>"00000000-0000-0000-0000-000000000" &amp; DEC2HEX(Tableau146[[#This Row],[topic_id]],3)</f>
        <v>00000000-0000-0000-0000-00000000000C</v>
      </c>
      <c r="F57" s="8">
        <f>params!$B$3-ROW()+MOD(ROW(),23)/24 +MOD(ROW()+44,60)/24/60</f>
        <v>43409.910532407412</v>
      </c>
      <c r="G57" s="5">
        <f>1+MOD(ROW()-2,MAX(member!A:A))</f>
        <v>12</v>
      </c>
      <c r="H57" s="5" t="str">
        <f>"00000000-0000-0000-0000-000000000" &amp; DEC2HEX(Tableau146[[#This Row],[author_id]],3)</f>
        <v>00000000-0000-0000-0000-00000000000C</v>
      </c>
      <c r="I57" s="5" t="str">
        <f t="shared" si="3"/>
        <v>true</v>
      </c>
      <c r="J57" s="5" t="str">
        <f>"The title of &lt;" &amp; Tableau146[[#This Row],[id]] &amp; "&gt;"</f>
        <v>The title of &lt;56&gt;</v>
      </c>
      <c r="K57" s="5" t="str">
        <f>"The content of the post &lt;" &amp; Tableau146[[#This Row],[id]] &amp; "&gt;"</f>
        <v>The content of the post &lt;56&gt;</v>
      </c>
      <c r="L57" s="5" t="str">
        <f>"insert into post (id, topic_id, date, author_id, publicly_available, title, content) values (" &amp; B57 &amp; ", " &amp; D57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(56, 12, '2018-11-05 21:51:10', 12, true, 'The title of &lt;56&gt;', 'The content of the post &lt;56&gt;');</v>
      </c>
      <c r="M57" s="5" t="str">
        <f>"insert into post (id, topic_id, date, author_id, publicly_available, title, content) values ('" &amp; C57 &amp; "', '" &amp; E57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('00000000-0000-0000-0000-000000000038', '00000000-0000-0000-0000-00000000000C', '2018-11-05 21:51:10', '00000000-0000-0000-0000-00000000000C', true, 'The title of &lt;56&gt;', 'The content of the post &lt;56&gt;');</v>
      </c>
    </row>
    <row r="58" spans="1:13" x14ac:dyDescent="0.3">
      <c r="A58" s="2">
        <f t="shared" si="2"/>
        <v>57</v>
      </c>
      <c r="B58">
        <f>Tableau146[[#This Row],[num ligne]]</f>
        <v>57</v>
      </c>
      <c r="C58" t="str">
        <f>"00000000-0000-0000-0000-000000000" &amp; DEC2HEX(Tableau146[[#This Row],[id]],3)</f>
        <v>00000000-0000-0000-0000-000000000039</v>
      </c>
      <c r="D58" s="5">
        <f>1+MOD(ROW()-2,MAX(topic!A:A))</f>
        <v>13</v>
      </c>
      <c r="E58" s="5" t="str">
        <f>"00000000-0000-0000-0000-000000000" &amp; DEC2HEX(Tableau146[[#This Row],[topic_id]],3)</f>
        <v>00000000-0000-0000-0000-00000000000D</v>
      </c>
      <c r="F58" s="8">
        <f>params!$B$3-ROW()+MOD(ROW(),23)/24 +MOD(ROW()+44,60)/24/60</f>
        <v>43408.952893518523</v>
      </c>
      <c r="G58" s="5">
        <f>1+MOD(ROW()-2,MAX(member!A:A))</f>
        <v>13</v>
      </c>
      <c r="H58" s="5" t="str">
        <f>"00000000-0000-0000-0000-000000000" &amp; DEC2HEX(Tableau146[[#This Row],[author_id]],3)</f>
        <v>00000000-0000-0000-0000-00000000000D</v>
      </c>
      <c r="I58" s="5" t="str">
        <f t="shared" si="3"/>
        <v>true</v>
      </c>
      <c r="J58" s="5" t="str">
        <f>"The title of &lt;" &amp; Tableau146[[#This Row],[id]] &amp; "&gt;"</f>
        <v>The title of &lt;57&gt;</v>
      </c>
      <c r="K58" s="5" t="str">
        <f>"The content of the post &lt;" &amp; Tableau146[[#This Row],[id]] &amp; "&gt;"</f>
        <v>The content of the post &lt;57&gt;</v>
      </c>
      <c r="L58" s="5" t="str">
        <f>"insert into post (id, topic_id, date, author_id, publicly_available, title, content) values (" &amp; B58 &amp; ", " &amp; D58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(57, 13, '2018-11-04 22:52:10', 13, true, 'The title of &lt;57&gt;', 'The content of the post &lt;57&gt;');</v>
      </c>
      <c r="M58" s="5" t="str">
        <f>"insert into post (id, topic_id, date, author_id, publicly_available, title, content) values ('" &amp; C58 &amp; "', '" &amp; E58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('00000000-0000-0000-0000-000000000039', '00000000-0000-0000-0000-00000000000D', '2018-11-04 22:52:10', '00000000-0000-0000-0000-00000000000D', true, 'The title of &lt;57&gt;', 'The content of the post &lt;57&gt;');</v>
      </c>
    </row>
    <row r="59" spans="1:13" x14ac:dyDescent="0.3">
      <c r="A59" s="2">
        <f t="shared" si="2"/>
        <v>58</v>
      </c>
      <c r="B59">
        <f>Tableau146[[#This Row],[num ligne]]</f>
        <v>58</v>
      </c>
      <c r="C59" t="str">
        <f>"00000000-0000-0000-0000-000000000" &amp; DEC2HEX(Tableau146[[#This Row],[id]],3)</f>
        <v>00000000-0000-0000-0000-00000000003A</v>
      </c>
      <c r="D59" s="5">
        <f>1+MOD(ROW()-2,MAX(topic!A:A))</f>
        <v>14</v>
      </c>
      <c r="E59" s="5" t="str">
        <f>"00000000-0000-0000-0000-000000000" &amp; DEC2HEX(Tableau146[[#This Row],[topic_id]],3)</f>
        <v>00000000-0000-0000-0000-00000000000E</v>
      </c>
      <c r="F59" s="8">
        <f>params!$B$3-ROW()+MOD(ROW(),23)/24 +MOD(ROW()+44,60)/24/60</f>
        <v>43407.995254629634</v>
      </c>
      <c r="G59" s="5">
        <f>1+MOD(ROW()-2,MAX(member!A:A))</f>
        <v>14</v>
      </c>
      <c r="H59" s="5" t="str">
        <f>"00000000-0000-0000-0000-000000000" &amp; DEC2HEX(Tableau146[[#This Row],[author_id]],3)</f>
        <v>00000000-0000-0000-0000-00000000000E</v>
      </c>
      <c r="I59" s="5" t="str">
        <f t="shared" si="3"/>
        <v>true</v>
      </c>
      <c r="J59" s="5" t="str">
        <f>"The title of &lt;" &amp; Tableau146[[#This Row],[id]] &amp; "&gt;"</f>
        <v>The title of &lt;58&gt;</v>
      </c>
      <c r="K59" s="5" t="str">
        <f>"The content of the post &lt;" &amp; Tableau146[[#This Row],[id]] &amp; "&gt;"</f>
        <v>The content of the post &lt;58&gt;</v>
      </c>
      <c r="L59" s="5" t="str">
        <f>"insert into post (id, topic_id, date, author_id, publicly_available, title, content) values (" &amp; B59 &amp; ", " &amp; D59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(58, 14, '2018-11-03 23:53:10', 14, true, 'The title of &lt;58&gt;', 'The content of the post &lt;58&gt;');</v>
      </c>
      <c r="M59" s="5" t="str">
        <f>"insert into post (id, topic_id, date, author_id, publicly_available, title, content) values ('" &amp; C59 &amp; "', '" &amp; E59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('00000000-0000-0000-0000-00000000003A', '00000000-0000-0000-0000-00000000000E', '2018-11-03 23:53:10', '00000000-0000-0000-0000-00000000000E', true, 'The title of &lt;58&gt;', 'The content of the post &lt;58&gt;');</v>
      </c>
    </row>
    <row r="60" spans="1:13" x14ac:dyDescent="0.3">
      <c r="A60" s="2">
        <f t="shared" si="2"/>
        <v>59</v>
      </c>
      <c r="B60">
        <f>Tableau146[[#This Row],[num ligne]]</f>
        <v>59</v>
      </c>
      <c r="C60" t="str">
        <f>"00000000-0000-0000-0000-000000000" &amp; DEC2HEX(Tableau146[[#This Row],[id]],3)</f>
        <v>00000000-0000-0000-0000-00000000003B</v>
      </c>
      <c r="D60" s="5">
        <f>1+MOD(ROW()-2,MAX(topic!A:A))</f>
        <v>15</v>
      </c>
      <c r="E60" s="5" t="str">
        <f>"00000000-0000-0000-0000-000000000" &amp; DEC2HEX(Tableau146[[#This Row],[topic_id]],3)</f>
        <v>00000000-0000-0000-0000-00000000000F</v>
      </c>
      <c r="F60" s="8">
        <f>params!$B$3-ROW()+MOD(ROW(),23)/24 +MOD(ROW()+44,60)/24/60</f>
        <v>43407.037615740745</v>
      </c>
      <c r="G60" s="5">
        <f>1+MOD(ROW()-2,MAX(member!A:A))</f>
        <v>15</v>
      </c>
      <c r="H60" s="5" t="str">
        <f>"00000000-0000-0000-0000-000000000" &amp; DEC2HEX(Tableau146[[#This Row],[author_id]],3)</f>
        <v>00000000-0000-0000-0000-00000000000F</v>
      </c>
      <c r="I60" s="5" t="str">
        <f t="shared" si="3"/>
        <v>false</v>
      </c>
      <c r="J60" s="5" t="str">
        <f>"The title of &lt;" &amp; Tableau146[[#This Row],[id]] &amp; "&gt;"</f>
        <v>The title of &lt;59&gt;</v>
      </c>
      <c r="K60" s="5" t="str">
        <f>"The content of the post &lt;" &amp; Tableau146[[#This Row],[id]] &amp; "&gt;"</f>
        <v>The content of the post &lt;59&gt;</v>
      </c>
      <c r="L60" s="5" t="str">
        <f>"insert into post (id, topic_id, date, author_id, publicly_available, title, content) values (" &amp; B60 &amp; ", " &amp; D60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(59, 15, '2018-11-03 00:54:10', 15, false, 'The title of &lt;59&gt;', 'The content of the post &lt;59&gt;');</v>
      </c>
      <c r="M60" s="5" t="str">
        <f>"insert into post (id, topic_id, date, author_id, publicly_available, title, content) values ('" &amp; C60 &amp; "', '" &amp; E60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('00000000-0000-0000-0000-00000000003B', '00000000-0000-0000-0000-00000000000F', '2018-11-03 00:54:10', '00000000-0000-0000-0000-00000000000F', false, 'The title of &lt;59&gt;', 'The content of the post &lt;59&gt;');</v>
      </c>
    </row>
    <row r="61" spans="1:13" x14ac:dyDescent="0.3">
      <c r="A61" s="2">
        <f t="shared" si="2"/>
        <v>60</v>
      </c>
      <c r="B61">
        <f>Tableau146[[#This Row],[num ligne]]</f>
        <v>60</v>
      </c>
      <c r="C61" t="str">
        <f>"00000000-0000-0000-0000-000000000" &amp; DEC2HEX(Tableau146[[#This Row],[id]],3)</f>
        <v>00000000-0000-0000-0000-00000000003C</v>
      </c>
      <c r="D61" s="5">
        <f>1+MOD(ROW()-2,MAX(topic!A:A))</f>
        <v>16</v>
      </c>
      <c r="E61" s="5" t="str">
        <f>"00000000-0000-0000-0000-000000000" &amp; DEC2HEX(Tableau146[[#This Row],[topic_id]],3)</f>
        <v>00000000-0000-0000-0000-000000000010</v>
      </c>
      <c r="F61" s="8">
        <f>params!$B$3-ROW()+MOD(ROW(),23)/24 +MOD(ROW()+44,60)/24/60</f>
        <v>43406.079976851855</v>
      </c>
      <c r="G61" s="5">
        <f>1+MOD(ROW()-2,MAX(member!A:A))</f>
        <v>16</v>
      </c>
      <c r="H61" s="5" t="str">
        <f>"00000000-0000-0000-0000-000000000" &amp; DEC2HEX(Tableau146[[#This Row],[author_id]],3)</f>
        <v>00000000-0000-0000-0000-000000000010</v>
      </c>
      <c r="I61" s="5" t="str">
        <f t="shared" si="3"/>
        <v>true</v>
      </c>
      <c r="J61" s="5" t="str">
        <f>"The title of &lt;" &amp; Tableau146[[#This Row],[id]] &amp; "&gt;"</f>
        <v>The title of &lt;60&gt;</v>
      </c>
      <c r="K61" s="5" t="str">
        <f>"The content of the post &lt;" &amp; Tableau146[[#This Row],[id]] &amp; "&gt;"</f>
        <v>The content of the post &lt;60&gt;</v>
      </c>
      <c r="L61" s="5" t="str">
        <f>"insert into post (id, topic_id, date, author_id, publicly_available, title, content) values (" &amp; B61 &amp; ", " &amp; D61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(60, 16, '2018-11-02 01:55:10', 16, true, 'The title of &lt;60&gt;', 'The content of the post &lt;60&gt;');</v>
      </c>
      <c r="M61" s="5" t="str">
        <f>"insert into post (id, topic_id, date, author_id, publicly_available, title, content) values ('" &amp; C61 &amp; "', '" &amp; E61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('00000000-0000-0000-0000-00000000003C', '00000000-0000-0000-0000-000000000010', '2018-11-02 01:55:10', '00000000-0000-0000-0000-000000000010', true, 'The title of &lt;60&gt;', 'The content of the post &lt;60&gt;');</v>
      </c>
    </row>
    <row r="62" spans="1:13" x14ac:dyDescent="0.3">
      <c r="A62" s="2">
        <f t="shared" si="2"/>
        <v>61</v>
      </c>
      <c r="B62">
        <f>Tableau146[[#This Row],[num ligne]]</f>
        <v>61</v>
      </c>
      <c r="C62" t="str">
        <f>"00000000-0000-0000-0000-000000000" &amp; DEC2HEX(Tableau146[[#This Row],[id]],3)</f>
        <v>00000000-0000-0000-0000-00000000003D</v>
      </c>
      <c r="D62" s="5">
        <f>1+MOD(ROW()-2,MAX(topic!A:A))</f>
        <v>17</v>
      </c>
      <c r="E62" s="5" t="str">
        <f>"00000000-0000-0000-0000-000000000" &amp; DEC2HEX(Tableau146[[#This Row],[topic_id]],3)</f>
        <v>00000000-0000-0000-0000-000000000011</v>
      </c>
      <c r="F62" s="8">
        <f>params!$B$3-ROW()+MOD(ROW(),23)/24 +MOD(ROW()+44,60)/24/60</f>
        <v>43405.122337962966</v>
      </c>
      <c r="G62" s="5">
        <f>1+MOD(ROW()-2,MAX(member!A:A))</f>
        <v>17</v>
      </c>
      <c r="H62" s="5" t="str">
        <f>"00000000-0000-0000-0000-000000000" &amp; DEC2HEX(Tableau146[[#This Row],[author_id]],3)</f>
        <v>00000000-0000-0000-0000-000000000011</v>
      </c>
      <c r="I62" s="5" t="str">
        <f t="shared" si="3"/>
        <v>true</v>
      </c>
      <c r="J62" s="5" t="str">
        <f>"The title of &lt;" &amp; Tableau146[[#This Row],[id]] &amp; "&gt;"</f>
        <v>The title of &lt;61&gt;</v>
      </c>
      <c r="K62" s="5" t="str">
        <f>"The content of the post &lt;" &amp; Tableau146[[#This Row],[id]] &amp; "&gt;"</f>
        <v>The content of the post &lt;61&gt;</v>
      </c>
      <c r="L62" s="5" t="str">
        <f>"insert into post (id, topic_id, date, author_id, publicly_available, title, content) values (" &amp; B62 &amp; ", " &amp; D62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(61, 17, '2018-11-01 02:56:10', 17, true, 'The title of &lt;61&gt;', 'The content of the post &lt;61&gt;');</v>
      </c>
      <c r="M62" s="5" t="str">
        <f>"insert into post (id, topic_id, date, author_id, publicly_available, title, content) values ('" &amp; C62 &amp; "', '" &amp; E62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('00000000-0000-0000-0000-00000000003D', '00000000-0000-0000-0000-000000000011', '2018-11-01 02:56:10', '00000000-0000-0000-0000-000000000011', true, 'The title of &lt;61&gt;', 'The content of the post &lt;61&gt;');</v>
      </c>
    </row>
    <row r="63" spans="1:13" x14ac:dyDescent="0.3">
      <c r="A63" s="2">
        <f t="shared" si="2"/>
        <v>62</v>
      </c>
      <c r="B63">
        <f>Tableau146[[#This Row],[num ligne]]</f>
        <v>62</v>
      </c>
      <c r="C63" t="str">
        <f>"00000000-0000-0000-0000-000000000" &amp; DEC2HEX(Tableau146[[#This Row],[id]],3)</f>
        <v>00000000-0000-0000-0000-00000000003E</v>
      </c>
      <c r="D63" s="5">
        <f>1+MOD(ROW()-2,MAX(topic!A:A))</f>
        <v>18</v>
      </c>
      <c r="E63" s="5" t="str">
        <f>"00000000-0000-0000-0000-000000000" &amp; DEC2HEX(Tableau146[[#This Row],[topic_id]],3)</f>
        <v>00000000-0000-0000-0000-000000000012</v>
      </c>
      <c r="F63" s="8">
        <f>params!$B$3-ROW()+MOD(ROW(),23)/24 +MOD(ROW()+44,60)/24/60</f>
        <v>43404.164699074077</v>
      </c>
      <c r="G63" s="5">
        <f>1+MOD(ROW()-2,MAX(member!A:A))</f>
        <v>18</v>
      </c>
      <c r="H63" s="5" t="str">
        <f>"00000000-0000-0000-0000-000000000" &amp; DEC2HEX(Tableau146[[#This Row],[author_id]],3)</f>
        <v>00000000-0000-0000-0000-000000000012</v>
      </c>
      <c r="I63" s="5" t="str">
        <f t="shared" si="3"/>
        <v>true</v>
      </c>
      <c r="J63" s="5" t="str">
        <f>"The title of &lt;" &amp; Tableau146[[#This Row],[id]] &amp; "&gt;"</f>
        <v>The title of &lt;62&gt;</v>
      </c>
      <c r="K63" s="5" t="str">
        <f>"The content of the post &lt;" &amp; Tableau146[[#This Row],[id]] &amp; "&gt;"</f>
        <v>The content of the post &lt;62&gt;</v>
      </c>
      <c r="L63" s="5" t="str">
        <f>"insert into post (id, topic_id, date, author_id, publicly_available, title, content) values (" &amp; B63 &amp; ", " &amp; D63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(62, 18, '2018-10-31 03:57:10', 18, true, 'The title of &lt;62&gt;', 'The content of the post &lt;62&gt;');</v>
      </c>
      <c r="M63" s="5" t="str">
        <f>"insert into post (id, topic_id, date, author_id, publicly_available, title, content) values ('" &amp; C63 &amp; "', '" &amp; E63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('00000000-0000-0000-0000-00000000003E', '00000000-0000-0000-0000-000000000012', '2018-10-31 03:57:10', '00000000-0000-0000-0000-000000000012', true, 'The title of &lt;62&gt;', 'The content of the post &lt;62&gt;');</v>
      </c>
    </row>
    <row r="64" spans="1:13" x14ac:dyDescent="0.3">
      <c r="A64" s="2">
        <f t="shared" si="2"/>
        <v>63</v>
      </c>
      <c r="B64">
        <f>Tableau146[[#This Row],[num ligne]]</f>
        <v>63</v>
      </c>
      <c r="C64" t="str">
        <f>"00000000-0000-0000-0000-000000000" &amp; DEC2HEX(Tableau146[[#This Row],[id]],3)</f>
        <v>00000000-0000-0000-0000-00000000003F</v>
      </c>
      <c r="D64" s="5">
        <f>1+MOD(ROW()-2,MAX(topic!A:A))</f>
        <v>19</v>
      </c>
      <c r="E64" s="5" t="str">
        <f>"00000000-0000-0000-0000-000000000" &amp; DEC2HEX(Tableau146[[#This Row],[topic_id]],3)</f>
        <v>00000000-0000-0000-0000-000000000013</v>
      </c>
      <c r="F64" s="8">
        <f>params!$B$3-ROW()+MOD(ROW(),23)/24 +MOD(ROW()+44,60)/24/60</f>
        <v>43403.207060185188</v>
      </c>
      <c r="G64" s="5">
        <f>1+MOD(ROW()-2,MAX(member!A:A))</f>
        <v>19</v>
      </c>
      <c r="H64" s="5" t="str">
        <f>"00000000-0000-0000-0000-000000000" &amp; DEC2HEX(Tableau146[[#This Row],[author_id]],3)</f>
        <v>00000000-0000-0000-0000-000000000013</v>
      </c>
      <c r="I64" s="5" t="str">
        <f t="shared" si="3"/>
        <v>true</v>
      </c>
      <c r="J64" s="5" t="str">
        <f>"The title of &lt;" &amp; Tableau146[[#This Row],[id]] &amp; "&gt;"</f>
        <v>The title of &lt;63&gt;</v>
      </c>
      <c r="K64" s="5" t="str">
        <f>"The content of the post &lt;" &amp; Tableau146[[#This Row],[id]] &amp; "&gt;"</f>
        <v>The content of the post &lt;63&gt;</v>
      </c>
      <c r="L64" s="5" t="str">
        <f>"insert into post (id, topic_id, date, author_id, publicly_available, title, content) values (" &amp; B64 &amp; ", " &amp; D64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(63, 19, '2018-10-30 04:58:10', 19, true, 'The title of &lt;63&gt;', 'The content of the post &lt;63&gt;');</v>
      </c>
      <c r="M64" s="5" t="str">
        <f>"insert into post (id, topic_id, date, author_id, publicly_available, title, content) values ('" &amp; C64 &amp; "', '" &amp; E64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('00000000-0000-0000-0000-00000000003F', '00000000-0000-0000-0000-000000000013', '2018-10-30 04:58:10', '00000000-0000-0000-0000-000000000013', true, 'The title of &lt;63&gt;', 'The content of the post &lt;63&gt;');</v>
      </c>
    </row>
    <row r="65" spans="1:13" x14ac:dyDescent="0.3">
      <c r="A65" s="2">
        <f t="shared" si="2"/>
        <v>64</v>
      </c>
      <c r="B65">
        <f>Tableau146[[#This Row],[num ligne]]</f>
        <v>64</v>
      </c>
      <c r="C65" t="str">
        <f>"00000000-0000-0000-0000-000000000" &amp; DEC2HEX(Tableau146[[#This Row],[id]],3)</f>
        <v>00000000-0000-0000-0000-000000000040</v>
      </c>
      <c r="D65" s="5">
        <f>1+MOD(ROW()-2,MAX(topic!A:A))</f>
        <v>20</v>
      </c>
      <c r="E65" s="5" t="str">
        <f>"00000000-0000-0000-0000-000000000" &amp; DEC2HEX(Tableau146[[#This Row],[topic_id]],3)</f>
        <v>00000000-0000-0000-0000-000000000014</v>
      </c>
      <c r="F65" s="8">
        <f>params!$B$3-ROW()+MOD(ROW(),23)/24 +MOD(ROW()+44,60)/24/60</f>
        <v>43402.249421296299</v>
      </c>
      <c r="G65" s="5">
        <f>1+MOD(ROW()-2,MAX(member!A:A))</f>
        <v>20</v>
      </c>
      <c r="H65" s="5" t="str">
        <f>"00000000-0000-0000-0000-000000000" &amp; DEC2HEX(Tableau146[[#This Row],[author_id]],3)</f>
        <v>00000000-0000-0000-0000-000000000014</v>
      </c>
      <c r="I65" s="5" t="str">
        <f t="shared" si="3"/>
        <v>true</v>
      </c>
      <c r="J65" s="5" t="str">
        <f>"The title of &lt;" &amp; Tableau146[[#This Row],[id]] &amp; "&gt;"</f>
        <v>The title of &lt;64&gt;</v>
      </c>
      <c r="K65" s="5" t="str">
        <f>"The content of the post &lt;" &amp; Tableau146[[#This Row],[id]] &amp; "&gt;"</f>
        <v>The content of the post &lt;64&gt;</v>
      </c>
      <c r="L65" s="5" t="str">
        <f>"insert into post (id, topic_id, date, author_id, publicly_available, title, content) values (" &amp; B65 &amp; ", " &amp; D65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(64, 20, '2018-10-29 05:59:10', 20, true, 'The title of &lt;64&gt;', 'The content of the post &lt;64&gt;');</v>
      </c>
      <c r="M65" s="5" t="str">
        <f>"insert into post (id, topic_id, date, author_id, publicly_available, title, content) values ('" &amp; C65 &amp; "', '" &amp; E65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('00000000-0000-0000-0000-000000000040', '00000000-0000-0000-0000-000000000014', '2018-10-29 05:59:10', '00000000-0000-0000-0000-000000000014', true, 'The title of &lt;64&gt;', 'The content of the post &lt;64&gt;');</v>
      </c>
    </row>
    <row r="66" spans="1:13" x14ac:dyDescent="0.3">
      <c r="A66" s="2">
        <f t="shared" si="2"/>
        <v>65</v>
      </c>
      <c r="B66">
        <f>Tableau146[[#This Row],[num ligne]]</f>
        <v>65</v>
      </c>
      <c r="C66" t="str">
        <f>"00000000-0000-0000-0000-000000000" &amp; DEC2HEX(Tableau146[[#This Row],[id]],3)</f>
        <v>00000000-0000-0000-0000-000000000041</v>
      </c>
      <c r="D66" s="5">
        <f>1+MOD(ROW()-2,MAX(topic!A:A))</f>
        <v>21</v>
      </c>
      <c r="E66" s="5" t="str">
        <f>"00000000-0000-0000-0000-000000000" &amp; DEC2HEX(Tableau146[[#This Row],[topic_id]],3)</f>
        <v>00000000-0000-0000-0000-000000000015</v>
      </c>
      <c r="F66" s="8">
        <f>params!$B$3-ROW()+MOD(ROW(),23)/24 +MOD(ROW()+44,60)/24/60</f>
        <v>43401.29178240741</v>
      </c>
      <c r="G66" s="5">
        <f>1+MOD(ROW()-2,MAX(member!A:A))</f>
        <v>21</v>
      </c>
      <c r="H66" s="5" t="str">
        <f>"00000000-0000-0000-0000-000000000" &amp; DEC2HEX(Tableau146[[#This Row],[author_id]],3)</f>
        <v>00000000-0000-0000-0000-000000000015</v>
      </c>
      <c r="I66" s="5" t="str">
        <f t="shared" si="3"/>
        <v>true</v>
      </c>
      <c r="J66" s="5" t="str">
        <f>"The title of &lt;" &amp; Tableau146[[#This Row],[id]] &amp; "&gt;"</f>
        <v>The title of &lt;65&gt;</v>
      </c>
      <c r="K66" s="5" t="str">
        <f>"The content of the post &lt;" &amp; Tableau146[[#This Row],[id]] &amp; "&gt;"</f>
        <v>The content of the post &lt;65&gt;</v>
      </c>
      <c r="L66" s="5" t="str">
        <f>"insert into post (id, topic_id, date, author_id, publicly_available, title, content) values (" &amp; B66 &amp; ", " &amp; D66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(65, 21, '2018-10-28 07:00:10', 21, true, 'The title of &lt;65&gt;', 'The content of the post &lt;65&gt;');</v>
      </c>
      <c r="M66" s="5" t="str">
        <f>"insert into post (id, topic_id, date, author_id, publicly_available, title, content) values ('" &amp; C66 &amp; "', '" &amp; E66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('00000000-0000-0000-0000-000000000041', '00000000-0000-0000-0000-000000000015', '2018-10-28 07:00:10', '00000000-0000-0000-0000-000000000015', true, 'The title of &lt;65&gt;', 'The content of the post &lt;65&gt;');</v>
      </c>
    </row>
    <row r="67" spans="1:13" x14ac:dyDescent="0.3">
      <c r="A67" s="2">
        <f t="shared" si="2"/>
        <v>66</v>
      </c>
      <c r="B67">
        <f>Tableau146[[#This Row],[num ligne]]</f>
        <v>66</v>
      </c>
      <c r="C67" t="str">
        <f>"00000000-0000-0000-0000-000000000" &amp; DEC2HEX(Tableau146[[#This Row],[id]],3)</f>
        <v>00000000-0000-0000-0000-000000000042</v>
      </c>
      <c r="D67" s="5">
        <f>1+MOD(ROW()-2,MAX(topic!A:A))</f>
        <v>22</v>
      </c>
      <c r="E67" s="5" t="str">
        <f>"00000000-0000-0000-0000-000000000" &amp; DEC2HEX(Tableau146[[#This Row],[topic_id]],3)</f>
        <v>00000000-0000-0000-0000-000000000016</v>
      </c>
      <c r="F67" s="8">
        <f>params!$B$3-ROW()+MOD(ROW(),23)/24 +MOD(ROW()+44,60)/24/60</f>
        <v>43400.334143518521</v>
      </c>
      <c r="G67" s="5">
        <f>1+MOD(ROW()-2,MAX(member!A:A))</f>
        <v>22</v>
      </c>
      <c r="H67" s="5" t="str">
        <f>"00000000-0000-0000-0000-000000000" &amp; DEC2HEX(Tableau146[[#This Row],[author_id]],3)</f>
        <v>00000000-0000-0000-0000-000000000016</v>
      </c>
      <c r="I67" s="5" t="str">
        <f t="shared" si="3"/>
        <v>true</v>
      </c>
      <c r="J67" s="5" t="str">
        <f>"The title of &lt;" &amp; Tableau146[[#This Row],[id]] &amp; "&gt;"</f>
        <v>The title of &lt;66&gt;</v>
      </c>
      <c r="K67" s="5" t="str">
        <f>"The content of the post &lt;" &amp; Tableau146[[#This Row],[id]] &amp; "&gt;"</f>
        <v>The content of the post &lt;66&gt;</v>
      </c>
      <c r="L67" s="5" t="str">
        <f>"insert into post (id, topic_id, date, author_id, publicly_available, title, content) values (" &amp; B67 &amp; ", " &amp; D67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(66, 22, '2018-10-27 08:01:10', 22, true, 'The title of &lt;66&gt;', 'The content of the post &lt;66&gt;');</v>
      </c>
      <c r="M67" s="5" t="str">
        <f>"insert into post (id, topic_id, date, author_id, publicly_available, title, content) values ('" &amp; C67 &amp; "', '" &amp; E67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('00000000-0000-0000-0000-000000000042', '00000000-0000-0000-0000-000000000016', '2018-10-27 08:01:10', '00000000-0000-0000-0000-000000000016', true, 'The title of &lt;66&gt;', 'The content of the post &lt;66&gt;');</v>
      </c>
    </row>
    <row r="68" spans="1:13" x14ac:dyDescent="0.3">
      <c r="A68" s="2">
        <f t="shared" si="2"/>
        <v>67</v>
      </c>
      <c r="B68">
        <f>Tableau146[[#This Row],[num ligne]]</f>
        <v>67</v>
      </c>
      <c r="C68" t="str">
        <f>"00000000-0000-0000-0000-000000000" &amp; DEC2HEX(Tableau146[[#This Row],[id]],3)</f>
        <v>00000000-0000-0000-0000-000000000043</v>
      </c>
      <c r="D68" s="5">
        <f>1+MOD(ROW()-2,MAX(topic!A:A))</f>
        <v>23</v>
      </c>
      <c r="E68" s="5" t="str">
        <f>"00000000-0000-0000-0000-000000000" &amp; DEC2HEX(Tableau146[[#This Row],[topic_id]],3)</f>
        <v>00000000-0000-0000-0000-000000000017</v>
      </c>
      <c r="F68" s="8">
        <f>params!$B$3-ROW()+MOD(ROW(),23)/24 +MOD(ROW()+44,60)/24/60</f>
        <v>43399.376504629632</v>
      </c>
      <c r="G68" s="5">
        <f>1+MOD(ROW()-2,MAX(member!A:A))</f>
        <v>23</v>
      </c>
      <c r="H68" s="5" t="str">
        <f>"00000000-0000-0000-0000-000000000" &amp; DEC2HEX(Tableau146[[#This Row],[author_id]],3)</f>
        <v>00000000-0000-0000-0000-000000000017</v>
      </c>
      <c r="I68" s="5" t="str">
        <f t="shared" si="3"/>
        <v>true</v>
      </c>
      <c r="J68" s="5" t="str">
        <f>"The title of &lt;" &amp; Tableau146[[#This Row],[id]] &amp; "&gt;"</f>
        <v>The title of &lt;67&gt;</v>
      </c>
      <c r="K68" s="5" t="str">
        <f>"The content of the post &lt;" &amp; Tableau146[[#This Row],[id]] &amp; "&gt;"</f>
        <v>The content of the post &lt;67&gt;</v>
      </c>
      <c r="L68" s="5" t="str">
        <f>"insert into post (id, topic_id, date, author_id, publicly_available, title, content) values (" &amp; B68 &amp; ", " &amp; D68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(67, 23, '2018-10-26 09:02:10', 23, true, 'The title of &lt;67&gt;', 'The content of the post &lt;67&gt;');</v>
      </c>
      <c r="M68" s="5" t="str">
        <f>"insert into post (id, topic_id, date, author_id, publicly_available, title, content) values ('" &amp; C68 &amp; "', '" &amp; E68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('00000000-0000-0000-0000-000000000043', '00000000-0000-0000-0000-000000000017', '2018-10-26 09:02:10', '00000000-0000-0000-0000-000000000017', true, 'The title of &lt;67&gt;', 'The content of the post &lt;67&gt;');</v>
      </c>
    </row>
    <row r="69" spans="1:13" x14ac:dyDescent="0.3">
      <c r="A69" s="2">
        <f t="shared" si="2"/>
        <v>68</v>
      </c>
      <c r="B69">
        <f>Tableau146[[#This Row],[num ligne]]</f>
        <v>68</v>
      </c>
      <c r="C69" t="str">
        <f>"00000000-0000-0000-0000-000000000" &amp; DEC2HEX(Tableau146[[#This Row],[id]],3)</f>
        <v>00000000-0000-0000-0000-000000000044</v>
      </c>
      <c r="D69" s="5">
        <f>1+MOD(ROW()-2,MAX(topic!A:A))</f>
        <v>24</v>
      </c>
      <c r="E69" s="5" t="str">
        <f>"00000000-0000-0000-0000-000000000" &amp; DEC2HEX(Tableau146[[#This Row],[topic_id]],3)</f>
        <v>00000000-0000-0000-0000-000000000018</v>
      </c>
      <c r="F69" s="8">
        <f>params!$B$3-ROW()+MOD(ROW(),23)/24 +MOD(ROW()+44,60)/24/60</f>
        <v>43397.460532407415</v>
      </c>
      <c r="G69" s="5">
        <f>1+MOD(ROW()-2,MAX(member!A:A))</f>
        <v>24</v>
      </c>
      <c r="H69" s="5" t="str">
        <f>"00000000-0000-0000-0000-000000000" &amp; DEC2HEX(Tableau146[[#This Row],[author_id]],3)</f>
        <v>00000000-0000-0000-0000-000000000018</v>
      </c>
      <c r="I69" s="5" t="str">
        <f t="shared" si="3"/>
        <v>true</v>
      </c>
      <c r="J69" s="5" t="str">
        <f>"The title of &lt;" &amp; Tableau146[[#This Row],[id]] &amp; "&gt;"</f>
        <v>The title of &lt;68&gt;</v>
      </c>
      <c r="K69" s="5" t="str">
        <f>"The content of the post &lt;" &amp; Tableau146[[#This Row],[id]] &amp; "&gt;"</f>
        <v>The content of the post &lt;68&gt;</v>
      </c>
      <c r="L69" s="5" t="str">
        <f>"insert into post (id, topic_id, date, author_id, publicly_available, title, content) values (" &amp; B69 &amp; ", " &amp; D69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(68, 24, '2018-10-24 11:03:10', 24, true, 'The title of &lt;68&gt;', 'The content of the post &lt;68&gt;');</v>
      </c>
      <c r="M69" s="5" t="str">
        <f>"insert into post (id, topic_id, date, author_id, publicly_available, title, content) values ('" &amp; C69 &amp; "', '" &amp; E69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('00000000-0000-0000-0000-000000000044', '00000000-0000-0000-0000-000000000018', '2018-10-24 11:03:10', '00000000-0000-0000-0000-000000000018', true, 'The title of &lt;68&gt;', 'The content of the post &lt;68&gt;');</v>
      </c>
    </row>
    <row r="70" spans="1:13" x14ac:dyDescent="0.3">
      <c r="A70" s="2">
        <f t="shared" si="2"/>
        <v>69</v>
      </c>
      <c r="B70">
        <f>Tableau146[[#This Row],[num ligne]]</f>
        <v>69</v>
      </c>
      <c r="C70" t="str">
        <f>"00000000-0000-0000-0000-000000000" &amp; DEC2HEX(Tableau146[[#This Row],[id]],3)</f>
        <v>00000000-0000-0000-0000-000000000045</v>
      </c>
      <c r="D70" s="5">
        <f>1+MOD(ROW()-2,MAX(topic!A:A))</f>
        <v>25</v>
      </c>
      <c r="E70" s="5" t="str">
        <f>"00000000-0000-0000-0000-000000000" &amp; DEC2HEX(Tableau146[[#This Row],[topic_id]],3)</f>
        <v>00000000-0000-0000-0000-000000000019</v>
      </c>
      <c r="F70" s="8">
        <f>params!$B$3-ROW()+MOD(ROW(),23)/24 +MOD(ROW()+44,60)/24/60</f>
        <v>43396.502893518518</v>
      </c>
      <c r="G70" s="5">
        <f>1+MOD(ROW()-2,MAX(member!A:A))</f>
        <v>25</v>
      </c>
      <c r="H70" s="5" t="str">
        <f>"00000000-0000-0000-0000-000000000" &amp; DEC2HEX(Tableau146[[#This Row],[author_id]],3)</f>
        <v>00000000-0000-0000-0000-000000000019</v>
      </c>
      <c r="I70" s="5" t="str">
        <f t="shared" si="3"/>
        <v>false</v>
      </c>
      <c r="J70" s="5" t="str">
        <f>"The title of &lt;" &amp; Tableau146[[#This Row],[id]] &amp; "&gt;"</f>
        <v>The title of &lt;69&gt;</v>
      </c>
      <c r="K70" s="5" t="str">
        <f>"The content of the post &lt;" &amp; Tableau146[[#This Row],[id]] &amp; "&gt;"</f>
        <v>The content of the post &lt;69&gt;</v>
      </c>
      <c r="L70" s="5" t="str">
        <f>"insert into post (id, topic_id, date, author_id, publicly_available, title, content) values (" &amp; B70 &amp; ", " &amp; D70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(69, 25, '2018-10-23 12:04:10', 25, false, 'The title of &lt;69&gt;', 'The content of the post &lt;69&gt;');</v>
      </c>
      <c r="M70" s="5" t="str">
        <f>"insert into post (id, topic_id, date, author_id, publicly_available, title, content) values ('" &amp; C70 &amp; "', '" &amp; E70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('00000000-0000-0000-0000-000000000045', '00000000-0000-0000-0000-000000000019', '2018-10-23 12:04:10', '00000000-0000-0000-0000-000000000019', false, 'The title of &lt;69&gt;', 'The content of the post &lt;69&gt;');</v>
      </c>
    </row>
    <row r="71" spans="1:13" x14ac:dyDescent="0.3">
      <c r="A71" s="2">
        <f t="shared" si="2"/>
        <v>70</v>
      </c>
      <c r="B71">
        <f>Tableau146[[#This Row],[num ligne]]</f>
        <v>70</v>
      </c>
      <c r="C71" t="str">
        <f>"00000000-0000-0000-0000-000000000" &amp; DEC2HEX(Tableau146[[#This Row],[id]],3)</f>
        <v>00000000-0000-0000-0000-000000000046</v>
      </c>
      <c r="D71" s="5">
        <f>1+MOD(ROW()-2,MAX(topic!A:A))</f>
        <v>26</v>
      </c>
      <c r="E71" s="5" t="str">
        <f>"00000000-0000-0000-0000-000000000" &amp; DEC2HEX(Tableau146[[#This Row],[topic_id]],3)</f>
        <v>00000000-0000-0000-0000-00000000001A</v>
      </c>
      <c r="F71" s="8">
        <f>params!$B$3-ROW()+MOD(ROW(),23)/24 +MOD(ROW()+44,60)/24/60</f>
        <v>43395.545254629636</v>
      </c>
      <c r="G71" s="5">
        <f>1+MOD(ROW()-2,MAX(member!A:A))</f>
        <v>26</v>
      </c>
      <c r="H71" s="5" t="str">
        <f>"00000000-0000-0000-0000-000000000" &amp; DEC2HEX(Tableau146[[#This Row],[author_id]],3)</f>
        <v>00000000-0000-0000-0000-00000000001A</v>
      </c>
      <c r="I71" s="5" t="str">
        <f t="shared" si="3"/>
        <v>true</v>
      </c>
      <c r="J71" s="5" t="str">
        <f>"The title of &lt;" &amp; Tableau146[[#This Row],[id]] &amp; "&gt;"</f>
        <v>The title of &lt;70&gt;</v>
      </c>
      <c r="K71" s="5" t="str">
        <f>"The content of the post &lt;" &amp; Tableau146[[#This Row],[id]] &amp; "&gt;"</f>
        <v>The content of the post &lt;70&gt;</v>
      </c>
      <c r="L71" s="5" t="str">
        <f>"insert into post (id, topic_id, date, author_id, publicly_available, title, content) values (" &amp; B71 &amp; ", " &amp; D71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(70, 26, '2018-10-22 13:05:10', 26, true, 'The title of &lt;70&gt;', 'The content of the post &lt;70&gt;');</v>
      </c>
      <c r="M71" s="5" t="str">
        <f>"insert into post (id, topic_id, date, author_id, publicly_available, title, content) values ('" &amp; C71 &amp; "', '" &amp; E71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('00000000-0000-0000-0000-000000000046', '00000000-0000-0000-0000-00000000001A', '2018-10-22 13:05:10', '00000000-0000-0000-0000-00000000001A', true, 'The title of &lt;70&gt;', 'The content of the post &lt;70&gt;');</v>
      </c>
    </row>
    <row r="72" spans="1:13" x14ac:dyDescent="0.3">
      <c r="A72" s="2">
        <f t="shared" si="2"/>
        <v>71</v>
      </c>
      <c r="B72">
        <f>Tableau146[[#This Row],[num ligne]]</f>
        <v>71</v>
      </c>
      <c r="C72" t="str">
        <f>"00000000-0000-0000-0000-000000000" &amp; DEC2HEX(Tableau146[[#This Row],[id]],3)</f>
        <v>00000000-0000-0000-0000-000000000047</v>
      </c>
      <c r="D72" s="5">
        <f>1+MOD(ROW()-2,MAX(topic!A:A))</f>
        <v>27</v>
      </c>
      <c r="E72" s="5" t="str">
        <f>"00000000-0000-0000-0000-000000000" &amp; DEC2HEX(Tableau146[[#This Row],[topic_id]],3)</f>
        <v>00000000-0000-0000-0000-00000000001B</v>
      </c>
      <c r="F72" s="8">
        <f>params!$B$3-ROW()+MOD(ROW(),23)/24 +MOD(ROW()+44,60)/24/60</f>
        <v>43394.587615740747</v>
      </c>
      <c r="G72" s="5">
        <f>1+MOD(ROW()-2,MAX(member!A:A))</f>
        <v>27</v>
      </c>
      <c r="H72" s="5" t="str">
        <f>"00000000-0000-0000-0000-000000000" &amp; DEC2HEX(Tableau146[[#This Row],[author_id]],3)</f>
        <v>00000000-0000-0000-0000-00000000001B</v>
      </c>
      <c r="I72" s="5" t="str">
        <f t="shared" si="3"/>
        <v>true</v>
      </c>
      <c r="J72" s="5" t="str">
        <f>"The title of &lt;" &amp; Tableau146[[#This Row],[id]] &amp; "&gt;"</f>
        <v>The title of &lt;71&gt;</v>
      </c>
      <c r="K72" s="5" t="str">
        <f>"The content of the post &lt;" &amp; Tableau146[[#This Row],[id]] &amp; "&gt;"</f>
        <v>The content of the post &lt;71&gt;</v>
      </c>
      <c r="L72" s="5" t="str">
        <f>"insert into post (id, topic_id, date, author_id, publicly_available, title, content) values (" &amp; B72 &amp; ", " &amp; D72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(71, 27, '2018-10-21 14:06:10', 27, true, 'The title of &lt;71&gt;', 'The content of the post &lt;71&gt;');</v>
      </c>
      <c r="M72" s="5" t="str">
        <f>"insert into post (id, topic_id, date, author_id, publicly_available, title, content) values ('" &amp; C72 &amp; "', '" &amp; E72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('00000000-0000-0000-0000-000000000047', '00000000-0000-0000-0000-00000000001B', '2018-10-21 14:06:10', '00000000-0000-0000-0000-00000000001B', true, 'The title of &lt;71&gt;', 'The content of the post &lt;71&gt;');</v>
      </c>
    </row>
    <row r="73" spans="1:13" x14ac:dyDescent="0.3">
      <c r="A73" s="2">
        <f t="shared" si="2"/>
        <v>72</v>
      </c>
      <c r="B73">
        <f>Tableau146[[#This Row],[num ligne]]</f>
        <v>72</v>
      </c>
      <c r="C73" t="str">
        <f>"00000000-0000-0000-0000-000000000" &amp; DEC2HEX(Tableau146[[#This Row],[id]],3)</f>
        <v>00000000-0000-0000-0000-000000000048</v>
      </c>
      <c r="D73" s="5">
        <f>1+MOD(ROW()-2,MAX(topic!A:A))</f>
        <v>28</v>
      </c>
      <c r="E73" s="5" t="str">
        <f>"00000000-0000-0000-0000-000000000" &amp; DEC2HEX(Tableau146[[#This Row],[topic_id]],3)</f>
        <v>00000000-0000-0000-0000-00000000001C</v>
      </c>
      <c r="F73" s="8">
        <f>params!$B$3-ROW()+MOD(ROW(),23)/24 +MOD(ROW()+44,60)/24/60</f>
        <v>43393.629976851851</v>
      </c>
      <c r="G73" s="5">
        <f>1+MOD(ROW()-2,MAX(member!A:A))</f>
        <v>28</v>
      </c>
      <c r="H73" s="5" t="str">
        <f>"00000000-0000-0000-0000-000000000" &amp; DEC2HEX(Tableau146[[#This Row],[author_id]],3)</f>
        <v>00000000-0000-0000-0000-00000000001C</v>
      </c>
      <c r="I73" s="5" t="str">
        <f t="shared" si="3"/>
        <v>true</v>
      </c>
      <c r="J73" s="5" t="str">
        <f>"The title of &lt;" &amp; Tableau146[[#This Row],[id]] &amp; "&gt;"</f>
        <v>The title of &lt;72&gt;</v>
      </c>
      <c r="K73" s="5" t="str">
        <f>"The content of the post &lt;" &amp; Tableau146[[#This Row],[id]] &amp; "&gt;"</f>
        <v>The content of the post &lt;72&gt;</v>
      </c>
      <c r="L73" s="5" t="str">
        <f>"insert into post (id, topic_id, date, author_id, publicly_available, title, content) values (" &amp; B73 &amp; ", " &amp; D73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(72, 28, '2018-10-20 15:07:10', 28, true, 'The title of &lt;72&gt;', 'The content of the post &lt;72&gt;');</v>
      </c>
      <c r="M73" s="5" t="str">
        <f>"insert into post (id, topic_id, date, author_id, publicly_available, title, content) values ('" &amp; C73 &amp; "', '" &amp; E73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('00000000-0000-0000-0000-000000000048', '00000000-0000-0000-0000-00000000001C', '2018-10-20 15:07:10', '00000000-0000-0000-0000-00000000001C', true, 'The title of &lt;72&gt;', 'The content of the post &lt;72&gt;');</v>
      </c>
    </row>
    <row r="74" spans="1:13" x14ac:dyDescent="0.3">
      <c r="A74" s="2">
        <f t="shared" si="2"/>
        <v>73</v>
      </c>
      <c r="B74">
        <f>Tableau146[[#This Row],[num ligne]]</f>
        <v>73</v>
      </c>
      <c r="C74" t="str">
        <f>"00000000-0000-0000-0000-000000000" &amp; DEC2HEX(Tableau146[[#This Row],[id]],3)</f>
        <v>00000000-0000-0000-0000-000000000049</v>
      </c>
      <c r="D74" s="5">
        <f>1+MOD(ROW()-2,MAX(topic!A:A))</f>
        <v>29</v>
      </c>
      <c r="E74" s="5" t="str">
        <f>"00000000-0000-0000-0000-000000000" &amp; DEC2HEX(Tableau146[[#This Row],[topic_id]],3)</f>
        <v>00000000-0000-0000-0000-00000000001D</v>
      </c>
      <c r="F74" s="8">
        <f>params!$B$3-ROW()+MOD(ROW(),23)/24 +MOD(ROW()+44,60)/24/60</f>
        <v>43392.672337962969</v>
      </c>
      <c r="G74" s="5">
        <f>1+MOD(ROW()-2,MAX(member!A:A))</f>
        <v>29</v>
      </c>
      <c r="H74" s="5" t="str">
        <f>"00000000-0000-0000-0000-000000000" &amp; DEC2HEX(Tableau146[[#This Row],[author_id]],3)</f>
        <v>00000000-0000-0000-0000-00000000001D</v>
      </c>
      <c r="I74" s="5" t="str">
        <f t="shared" si="3"/>
        <v>true</v>
      </c>
      <c r="J74" s="5" t="str">
        <f>"The title of &lt;" &amp; Tableau146[[#This Row],[id]] &amp; "&gt;"</f>
        <v>The title of &lt;73&gt;</v>
      </c>
      <c r="K74" s="5" t="str">
        <f>"The content of the post &lt;" &amp; Tableau146[[#This Row],[id]] &amp; "&gt;"</f>
        <v>The content of the post &lt;73&gt;</v>
      </c>
      <c r="L74" s="5" t="str">
        <f>"insert into post (id, topic_id, date, author_id, publicly_available, title, content) values (" &amp; B74 &amp; ", " &amp; D74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(73, 29, '2018-10-19 16:08:10', 29, true, 'The title of &lt;73&gt;', 'The content of the post &lt;73&gt;');</v>
      </c>
      <c r="M74" s="5" t="str">
        <f>"insert into post (id, topic_id, date, author_id, publicly_available, title, content) values ('" &amp; C74 &amp; "', '" &amp; E74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('00000000-0000-0000-0000-000000000049', '00000000-0000-0000-0000-00000000001D', '2018-10-19 16:08:10', '00000000-0000-0000-0000-00000000001D', true, 'The title of &lt;73&gt;', 'The content of the post &lt;73&gt;');</v>
      </c>
    </row>
    <row r="75" spans="1:13" x14ac:dyDescent="0.3">
      <c r="A75" s="2">
        <f t="shared" si="2"/>
        <v>74</v>
      </c>
      <c r="B75">
        <f>Tableau146[[#This Row],[num ligne]]</f>
        <v>74</v>
      </c>
      <c r="C75" t="str">
        <f>"00000000-0000-0000-0000-000000000" &amp; DEC2HEX(Tableau146[[#This Row],[id]],3)</f>
        <v>00000000-0000-0000-0000-00000000004A</v>
      </c>
      <c r="D75" s="5">
        <f>1+MOD(ROW()-2,MAX(topic!A:A))</f>
        <v>30</v>
      </c>
      <c r="E75" s="5" t="str">
        <f>"00000000-0000-0000-0000-000000000" &amp; DEC2HEX(Tableau146[[#This Row],[topic_id]],3)</f>
        <v>00000000-0000-0000-0000-00000000001E</v>
      </c>
      <c r="F75" s="8">
        <f>params!$B$3-ROW()+MOD(ROW(),23)/24 +MOD(ROW()+44,60)/24/60</f>
        <v>43391.71469907408</v>
      </c>
      <c r="G75" s="5">
        <f>1+MOD(ROW()-2,MAX(member!A:A))</f>
        <v>30</v>
      </c>
      <c r="H75" s="5" t="str">
        <f>"00000000-0000-0000-0000-000000000" &amp; DEC2HEX(Tableau146[[#This Row],[author_id]],3)</f>
        <v>00000000-0000-0000-0000-00000000001E</v>
      </c>
      <c r="I75" s="5" t="str">
        <f t="shared" si="3"/>
        <v>true</v>
      </c>
      <c r="J75" s="5" t="str">
        <f>"The title of &lt;" &amp; Tableau146[[#This Row],[id]] &amp; "&gt;"</f>
        <v>The title of &lt;74&gt;</v>
      </c>
      <c r="K75" s="5" t="str">
        <f>"The content of the post &lt;" &amp; Tableau146[[#This Row],[id]] &amp; "&gt;"</f>
        <v>The content of the post &lt;74&gt;</v>
      </c>
      <c r="L75" s="5" t="str">
        <f>"insert into post (id, topic_id, date, author_id, publicly_available, title, content) values (" &amp; B75 &amp; ", " &amp; D75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(74, 30, '2018-10-18 17:09:10', 30, true, 'The title of &lt;74&gt;', 'The content of the post &lt;74&gt;');</v>
      </c>
      <c r="M75" s="5" t="str">
        <f>"insert into post (id, topic_id, date, author_id, publicly_available, title, content) values ('" &amp; C75 &amp; "', '" &amp; E75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('00000000-0000-0000-0000-00000000004A', '00000000-0000-0000-0000-00000000001E', '2018-10-18 17:09:10', '00000000-0000-0000-0000-00000000001E', true, 'The title of &lt;74&gt;', 'The content of the post &lt;74&gt;');</v>
      </c>
    </row>
    <row r="76" spans="1:13" x14ac:dyDescent="0.3">
      <c r="A76" s="2">
        <f t="shared" ref="A76:A139" si="4">ROW()-1</f>
        <v>75</v>
      </c>
      <c r="B76">
        <f>Tableau146[[#This Row],[num ligne]]</f>
        <v>75</v>
      </c>
      <c r="C76" t="str">
        <f>"00000000-0000-0000-0000-000000000" &amp; DEC2HEX(Tableau146[[#This Row],[id]],3)</f>
        <v>00000000-0000-0000-0000-00000000004B</v>
      </c>
      <c r="D76" s="5">
        <f>1+MOD(ROW()-2,MAX(topic!A:A))</f>
        <v>31</v>
      </c>
      <c r="E76" s="5" t="str">
        <f>"00000000-0000-0000-0000-000000000" &amp; DEC2HEX(Tableau146[[#This Row],[topic_id]],3)</f>
        <v>00000000-0000-0000-0000-00000000001F</v>
      </c>
      <c r="F76" s="8">
        <f>params!$B$3-ROW()+MOD(ROW(),23)/24 +MOD(ROW()+44,60)/24/60</f>
        <v>43390.71539351852</v>
      </c>
      <c r="G76" s="5">
        <f>1+MOD(ROW()-2,MAX(member!A:A))</f>
        <v>31</v>
      </c>
      <c r="H76" s="5" t="str">
        <f>"00000000-0000-0000-0000-000000000" &amp; DEC2HEX(Tableau146[[#This Row],[author_id]],3)</f>
        <v>00000000-0000-0000-0000-00000000001F</v>
      </c>
      <c r="I76" s="5" t="str">
        <f t="shared" ref="I76:I139" si="5">IF(MOD(ROW(),10)=0,"false","true")</f>
        <v>true</v>
      </c>
      <c r="J76" s="5" t="str">
        <f>"The title of &lt;" &amp; Tableau146[[#This Row],[id]] &amp; "&gt;"</f>
        <v>The title of &lt;75&gt;</v>
      </c>
      <c r="K76" s="5" t="str">
        <f>"The content of the post &lt;" &amp; Tableau146[[#This Row],[id]] &amp; "&gt;"</f>
        <v>The content of the post &lt;75&gt;</v>
      </c>
      <c r="L76" s="5" t="str">
        <f>"insert into post (id, topic_id, date, author_id, publicly_available, title, content) values (" &amp; B76 &amp; ", " &amp; D76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(75, 31, '2018-10-17 17:10:10', 31, true, 'The title of &lt;75&gt;', 'The content of the post &lt;75&gt;');</v>
      </c>
      <c r="M76" s="5" t="str">
        <f>"insert into post (id, topic_id, date, author_id, publicly_available, title, content) values ('" &amp; C76 &amp; "', '" &amp; E76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('00000000-0000-0000-0000-00000000004B', '00000000-0000-0000-0000-00000000001F', '2018-10-17 17:10:10', '00000000-0000-0000-0000-00000000001F', true, 'The title of &lt;75&gt;', 'The content of the post &lt;75&gt;');</v>
      </c>
    </row>
    <row r="77" spans="1:13" x14ac:dyDescent="0.3">
      <c r="A77" s="2">
        <f t="shared" si="4"/>
        <v>76</v>
      </c>
      <c r="B77">
        <f>Tableau146[[#This Row],[num ligne]]</f>
        <v>76</v>
      </c>
      <c r="C77" t="str">
        <f>"00000000-0000-0000-0000-000000000" &amp; DEC2HEX(Tableau146[[#This Row],[id]],3)</f>
        <v>00000000-0000-0000-0000-00000000004C</v>
      </c>
      <c r="D77" s="5">
        <f>1+MOD(ROW()-2,MAX(topic!A:A))</f>
        <v>32</v>
      </c>
      <c r="E77" s="5" t="str">
        <f>"00000000-0000-0000-0000-000000000" &amp; DEC2HEX(Tableau146[[#This Row],[topic_id]],3)</f>
        <v>00000000-0000-0000-0000-000000000020</v>
      </c>
      <c r="F77" s="8">
        <f>params!$B$3-ROW()+MOD(ROW(),23)/24 +MOD(ROW()+44,60)/24/60</f>
        <v>43389.757754629638</v>
      </c>
      <c r="G77" s="5">
        <f>1+MOD(ROW()-2,MAX(member!A:A))</f>
        <v>32</v>
      </c>
      <c r="H77" s="5" t="str">
        <f>"00000000-0000-0000-0000-000000000" &amp; DEC2HEX(Tableau146[[#This Row],[author_id]],3)</f>
        <v>00000000-0000-0000-0000-000000000020</v>
      </c>
      <c r="I77" s="5" t="str">
        <f t="shared" si="5"/>
        <v>true</v>
      </c>
      <c r="J77" s="5" t="str">
        <f>"The title of &lt;" &amp; Tableau146[[#This Row],[id]] &amp; "&gt;"</f>
        <v>The title of &lt;76&gt;</v>
      </c>
      <c r="K77" s="5" t="str">
        <f>"The content of the post &lt;" &amp; Tableau146[[#This Row],[id]] &amp; "&gt;"</f>
        <v>The content of the post &lt;76&gt;</v>
      </c>
      <c r="L77" s="5" t="str">
        <f>"insert into post (id, topic_id, date, author_id, publicly_available, title, content) values (" &amp; B77 &amp; ", " &amp; D77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(76, 32, '2018-10-16 18:11:10', 32, true, 'The title of &lt;76&gt;', 'The content of the post &lt;76&gt;');</v>
      </c>
      <c r="M77" s="5" t="str">
        <f>"insert into post (id, topic_id, date, author_id, publicly_available, title, content) values ('" &amp; C77 &amp; "', '" &amp; E77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('00000000-0000-0000-0000-00000000004C', '00000000-0000-0000-0000-000000000020', '2018-10-16 18:11:10', '00000000-0000-0000-0000-000000000020', true, 'The title of &lt;76&gt;', 'The content of the post &lt;76&gt;');</v>
      </c>
    </row>
    <row r="78" spans="1:13" x14ac:dyDescent="0.3">
      <c r="A78" s="2">
        <f t="shared" si="4"/>
        <v>77</v>
      </c>
      <c r="B78">
        <f>Tableau146[[#This Row],[num ligne]]</f>
        <v>77</v>
      </c>
      <c r="C78" t="str">
        <f>"00000000-0000-0000-0000-000000000" &amp; DEC2HEX(Tableau146[[#This Row],[id]],3)</f>
        <v>00000000-0000-0000-0000-00000000004D</v>
      </c>
      <c r="D78" s="5">
        <f>1+MOD(ROW()-2,MAX(topic!A:A))</f>
        <v>33</v>
      </c>
      <c r="E78" s="5" t="str">
        <f>"00000000-0000-0000-0000-000000000" &amp; DEC2HEX(Tableau146[[#This Row],[topic_id]],3)</f>
        <v>00000000-0000-0000-0000-000000000021</v>
      </c>
      <c r="F78" s="8">
        <f>params!$B$3-ROW()+MOD(ROW(),23)/24 +MOD(ROW()+44,60)/24/60</f>
        <v>43388.800115740742</v>
      </c>
      <c r="G78" s="5">
        <f>1+MOD(ROW()-2,MAX(member!A:A))</f>
        <v>33</v>
      </c>
      <c r="H78" s="5" t="str">
        <f>"00000000-0000-0000-0000-000000000" &amp; DEC2HEX(Tableau146[[#This Row],[author_id]],3)</f>
        <v>00000000-0000-0000-0000-000000000021</v>
      </c>
      <c r="I78" s="5" t="str">
        <f t="shared" si="5"/>
        <v>true</v>
      </c>
      <c r="J78" s="5" t="str">
        <f>"The title of &lt;" &amp; Tableau146[[#This Row],[id]] &amp; "&gt;"</f>
        <v>The title of &lt;77&gt;</v>
      </c>
      <c r="K78" s="5" t="str">
        <f>"The content of the post &lt;" &amp; Tableau146[[#This Row],[id]] &amp; "&gt;"</f>
        <v>The content of the post &lt;77&gt;</v>
      </c>
      <c r="L78" s="5" t="str">
        <f>"insert into post (id, topic_id, date, author_id, publicly_available, title, content) values (" &amp; B78 &amp; ", " &amp; D78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(77, 33, '2018-10-15 19:12:10', 33, true, 'The title of &lt;77&gt;', 'The content of the post &lt;77&gt;');</v>
      </c>
      <c r="M78" s="5" t="str">
        <f>"insert into post (id, topic_id, date, author_id, publicly_available, title, content) values ('" &amp; C78 &amp; "', '" &amp; E78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('00000000-0000-0000-0000-00000000004D', '00000000-0000-0000-0000-000000000021', '2018-10-15 19:12:10', '00000000-0000-0000-0000-000000000021', true, 'The title of &lt;77&gt;', 'The content of the post &lt;77&gt;');</v>
      </c>
    </row>
    <row r="79" spans="1:13" x14ac:dyDescent="0.3">
      <c r="A79" s="2">
        <f t="shared" si="4"/>
        <v>78</v>
      </c>
      <c r="B79">
        <f>Tableau146[[#This Row],[num ligne]]</f>
        <v>78</v>
      </c>
      <c r="C79" t="str">
        <f>"00000000-0000-0000-0000-000000000" &amp; DEC2HEX(Tableau146[[#This Row],[id]],3)</f>
        <v>00000000-0000-0000-0000-00000000004E</v>
      </c>
      <c r="D79" s="5">
        <f>1+MOD(ROW()-2,MAX(topic!A:A))</f>
        <v>34</v>
      </c>
      <c r="E79" s="5" t="str">
        <f>"00000000-0000-0000-0000-000000000" &amp; DEC2HEX(Tableau146[[#This Row],[topic_id]],3)</f>
        <v>00000000-0000-0000-0000-000000000022</v>
      </c>
      <c r="F79" s="8">
        <f>params!$B$3-ROW()+MOD(ROW(),23)/24 +MOD(ROW()+44,60)/24/60</f>
        <v>43387.842476851853</v>
      </c>
      <c r="G79" s="5">
        <f>1+MOD(ROW()-2,MAX(member!A:A))</f>
        <v>34</v>
      </c>
      <c r="H79" s="5" t="str">
        <f>"00000000-0000-0000-0000-000000000" &amp; DEC2HEX(Tableau146[[#This Row],[author_id]],3)</f>
        <v>00000000-0000-0000-0000-000000000022</v>
      </c>
      <c r="I79" s="5" t="str">
        <f t="shared" si="5"/>
        <v>true</v>
      </c>
      <c r="J79" s="5" t="str">
        <f>"The title of &lt;" &amp; Tableau146[[#This Row],[id]] &amp; "&gt;"</f>
        <v>The title of &lt;78&gt;</v>
      </c>
      <c r="K79" s="5" t="str">
        <f>"The content of the post &lt;" &amp; Tableau146[[#This Row],[id]] &amp; "&gt;"</f>
        <v>The content of the post &lt;78&gt;</v>
      </c>
      <c r="L79" s="5" t="str">
        <f>"insert into post (id, topic_id, date, author_id, publicly_available, title, content) values (" &amp; B79 &amp; ", " &amp; D79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(78, 34, '2018-10-14 20:13:10', 34, true, 'The title of &lt;78&gt;', 'The content of the post &lt;78&gt;');</v>
      </c>
      <c r="M79" s="5" t="str">
        <f>"insert into post (id, topic_id, date, author_id, publicly_available, title, content) values ('" &amp; C79 &amp; "', '" &amp; E79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('00000000-0000-0000-0000-00000000004E', '00000000-0000-0000-0000-000000000022', '2018-10-14 20:13:10', '00000000-0000-0000-0000-000000000022', true, 'The title of &lt;78&gt;', 'The content of the post &lt;78&gt;');</v>
      </c>
    </row>
    <row r="80" spans="1:13" x14ac:dyDescent="0.3">
      <c r="A80" s="2">
        <f t="shared" si="4"/>
        <v>79</v>
      </c>
      <c r="B80">
        <f>Tableau146[[#This Row],[num ligne]]</f>
        <v>79</v>
      </c>
      <c r="C80" t="str">
        <f>"00000000-0000-0000-0000-000000000" &amp; DEC2HEX(Tableau146[[#This Row],[id]],3)</f>
        <v>00000000-0000-0000-0000-00000000004F</v>
      </c>
      <c r="D80" s="5">
        <f>1+MOD(ROW()-2,MAX(topic!A:A))</f>
        <v>35</v>
      </c>
      <c r="E80" s="5" t="str">
        <f>"00000000-0000-0000-0000-000000000" &amp; DEC2HEX(Tableau146[[#This Row],[topic_id]],3)</f>
        <v>00000000-0000-0000-0000-000000000023</v>
      </c>
      <c r="F80" s="8">
        <f>params!$B$3-ROW()+MOD(ROW(),23)/24 +MOD(ROW()+44,60)/24/60</f>
        <v>43386.884837962971</v>
      </c>
      <c r="G80" s="5">
        <f>1+MOD(ROW()-2,MAX(member!A:A))</f>
        <v>35</v>
      </c>
      <c r="H80" s="5" t="str">
        <f>"00000000-0000-0000-0000-000000000" &amp; DEC2HEX(Tableau146[[#This Row],[author_id]],3)</f>
        <v>00000000-0000-0000-0000-000000000023</v>
      </c>
      <c r="I80" s="5" t="str">
        <f t="shared" si="5"/>
        <v>false</v>
      </c>
      <c r="J80" s="5" t="str">
        <f>"The title of &lt;" &amp; Tableau146[[#This Row],[id]] &amp; "&gt;"</f>
        <v>The title of &lt;79&gt;</v>
      </c>
      <c r="K80" s="5" t="str">
        <f>"The content of the post &lt;" &amp; Tableau146[[#This Row],[id]] &amp; "&gt;"</f>
        <v>The content of the post &lt;79&gt;</v>
      </c>
      <c r="L80" s="5" t="str">
        <f>"insert into post (id, topic_id, date, author_id, publicly_available, title, content) values (" &amp; B80 &amp; ", " &amp; D80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(79, 35, '2018-10-13 21:14:10', 35, false, 'The title of &lt;79&gt;', 'The content of the post &lt;79&gt;');</v>
      </c>
      <c r="M80" s="5" t="str">
        <f>"insert into post (id, topic_id, date, author_id, publicly_available, title, content) values ('" &amp; C80 &amp; "', '" &amp; E80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('00000000-0000-0000-0000-00000000004F', '00000000-0000-0000-0000-000000000023', '2018-10-13 21:14:10', '00000000-0000-0000-0000-000000000023', false, 'The title of &lt;79&gt;', 'The content of the post &lt;79&gt;');</v>
      </c>
    </row>
    <row r="81" spans="1:13" x14ac:dyDescent="0.3">
      <c r="A81" s="2">
        <f t="shared" si="4"/>
        <v>80</v>
      </c>
      <c r="B81">
        <f>Tableau146[[#This Row],[num ligne]]</f>
        <v>80</v>
      </c>
      <c r="C81" t="str">
        <f>"00000000-0000-0000-0000-000000000" &amp; DEC2HEX(Tableau146[[#This Row],[id]],3)</f>
        <v>00000000-0000-0000-0000-000000000050</v>
      </c>
      <c r="D81" s="5">
        <f>1+MOD(ROW()-2,MAX(topic!A:A))</f>
        <v>36</v>
      </c>
      <c r="E81" s="5" t="str">
        <f>"00000000-0000-0000-0000-000000000" &amp; DEC2HEX(Tableau146[[#This Row],[topic_id]],3)</f>
        <v>00000000-0000-0000-0000-000000000024</v>
      </c>
      <c r="F81" s="8">
        <f>params!$B$3-ROW()+MOD(ROW(),23)/24 +MOD(ROW()+44,60)/24/60</f>
        <v>43385.927199074074</v>
      </c>
      <c r="G81" s="5">
        <f>1+MOD(ROW()-2,MAX(member!A:A))</f>
        <v>36</v>
      </c>
      <c r="H81" s="5" t="str">
        <f>"00000000-0000-0000-0000-000000000" &amp; DEC2HEX(Tableau146[[#This Row],[author_id]],3)</f>
        <v>00000000-0000-0000-0000-000000000024</v>
      </c>
      <c r="I81" s="5" t="str">
        <f t="shared" si="5"/>
        <v>true</v>
      </c>
      <c r="J81" s="5" t="str">
        <f>"The title of &lt;" &amp; Tableau146[[#This Row],[id]] &amp; "&gt;"</f>
        <v>The title of &lt;80&gt;</v>
      </c>
      <c r="K81" s="5" t="str">
        <f>"The content of the post &lt;" &amp; Tableau146[[#This Row],[id]] &amp; "&gt;"</f>
        <v>The content of the post &lt;80&gt;</v>
      </c>
      <c r="L81" s="5" t="str">
        <f>"insert into post (id, topic_id, date, author_id, publicly_available, title, content) values (" &amp; B81 &amp; ", " &amp; D81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(80, 36, '2018-10-12 22:15:10', 36, true, 'The title of &lt;80&gt;', 'The content of the post &lt;80&gt;');</v>
      </c>
      <c r="M81" s="5" t="str">
        <f>"insert into post (id, topic_id, date, author_id, publicly_available, title, content) values ('" &amp; C81 &amp; "', '" &amp; E81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('00000000-0000-0000-0000-000000000050', '00000000-0000-0000-0000-000000000024', '2018-10-12 22:15:10', '00000000-0000-0000-0000-000000000024', true, 'The title of &lt;80&gt;', 'The content of the post &lt;80&gt;');</v>
      </c>
    </row>
    <row r="82" spans="1:13" x14ac:dyDescent="0.3">
      <c r="A82" s="2">
        <f t="shared" si="4"/>
        <v>81</v>
      </c>
      <c r="B82">
        <f>Tableau146[[#This Row],[num ligne]]</f>
        <v>81</v>
      </c>
      <c r="C82" t="str">
        <f>"00000000-0000-0000-0000-000000000" &amp; DEC2HEX(Tableau146[[#This Row],[id]],3)</f>
        <v>00000000-0000-0000-0000-000000000051</v>
      </c>
      <c r="D82" s="5">
        <f>1+MOD(ROW()-2,MAX(topic!A:A))</f>
        <v>37</v>
      </c>
      <c r="E82" s="5" t="str">
        <f>"00000000-0000-0000-0000-000000000" &amp; DEC2HEX(Tableau146[[#This Row],[topic_id]],3)</f>
        <v>00000000-0000-0000-0000-000000000025</v>
      </c>
      <c r="F82" s="8">
        <f>params!$B$3-ROW()+MOD(ROW(),23)/24 +MOD(ROW()+44,60)/24/60</f>
        <v>43384.969560185185</v>
      </c>
      <c r="G82" s="5">
        <f>1+MOD(ROW()-2,MAX(member!A:A))</f>
        <v>37</v>
      </c>
      <c r="H82" s="5" t="str">
        <f>"00000000-0000-0000-0000-000000000" &amp; DEC2HEX(Tableau146[[#This Row],[author_id]],3)</f>
        <v>00000000-0000-0000-0000-000000000025</v>
      </c>
      <c r="I82" s="5" t="str">
        <f t="shared" si="5"/>
        <v>true</v>
      </c>
      <c r="J82" s="5" t="str">
        <f>"The title of &lt;" &amp; Tableau146[[#This Row],[id]] &amp; "&gt;"</f>
        <v>The title of &lt;81&gt;</v>
      </c>
      <c r="K82" s="5" t="str">
        <f>"The content of the post &lt;" &amp; Tableau146[[#This Row],[id]] &amp; "&gt;"</f>
        <v>The content of the post &lt;81&gt;</v>
      </c>
      <c r="L82" s="5" t="str">
        <f>"insert into post (id, topic_id, date, author_id, publicly_available, title, content) values (" &amp; B82 &amp; ", " &amp; D82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(81, 37, '2018-10-11 23:16:10', 37, true, 'The title of &lt;81&gt;', 'The content of the post &lt;81&gt;');</v>
      </c>
      <c r="M82" s="5" t="str">
        <f>"insert into post (id, topic_id, date, author_id, publicly_available, title, content) values ('" &amp; C82 &amp; "', '" &amp; E82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('00000000-0000-0000-0000-000000000051', '00000000-0000-0000-0000-000000000025', '2018-10-11 23:16:10', '00000000-0000-0000-0000-000000000025', true, 'The title of &lt;81&gt;', 'The content of the post &lt;81&gt;');</v>
      </c>
    </row>
    <row r="83" spans="1:13" x14ac:dyDescent="0.3">
      <c r="A83" s="2">
        <f t="shared" si="4"/>
        <v>82</v>
      </c>
      <c r="B83">
        <f>Tableau146[[#This Row],[num ligne]]</f>
        <v>82</v>
      </c>
      <c r="C83" t="str">
        <f>"00000000-0000-0000-0000-000000000" &amp; DEC2HEX(Tableau146[[#This Row],[id]],3)</f>
        <v>00000000-0000-0000-0000-000000000052</v>
      </c>
      <c r="D83" s="5">
        <f>1+MOD(ROW()-2,MAX(topic!A:A))</f>
        <v>38</v>
      </c>
      <c r="E83" s="5" t="str">
        <f>"00000000-0000-0000-0000-000000000" &amp; DEC2HEX(Tableau146[[#This Row],[topic_id]],3)</f>
        <v>00000000-0000-0000-0000-000000000026</v>
      </c>
      <c r="F83" s="8">
        <f>params!$B$3-ROW()+MOD(ROW(),23)/24 +MOD(ROW()+44,60)/24/60</f>
        <v>43384.011921296304</v>
      </c>
      <c r="G83" s="5">
        <f>1+MOD(ROW()-2,MAX(member!A:A))</f>
        <v>38</v>
      </c>
      <c r="H83" s="5" t="str">
        <f>"00000000-0000-0000-0000-000000000" &amp; DEC2HEX(Tableau146[[#This Row],[author_id]],3)</f>
        <v>00000000-0000-0000-0000-000000000026</v>
      </c>
      <c r="I83" s="5" t="str">
        <f t="shared" si="5"/>
        <v>true</v>
      </c>
      <c r="J83" s="5" t="str">
        <f>"The title of &lt;" &amp; Tableau146[[#This Row],[id]] &amp; "&gt;"</f>
        <v>The title of &lt;82&gt;</v>
      </c>
      <c r="K83" s="5" t="str">
        <f>"The content of the post &lt;" &amp; Tableau146[[#This Row],[id]] &amp; "&gt;"</f>
        <v>The content of the post &lt;82&gt;</v>
      </c>
      <c r="L83" s="5" t="str">
        <f>"insert into post (id, topic_id, date, author_id, publicly_available, title, content) values (" &amp; B83 &amp; ", " &amp; D83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(82, 38, '2018-10-11 00:17:10', 38, true, 'The title of &lt;82&gt;', 'The content of the post &lt;82&gt;');</v>
      </c>
      <c r="M83" s="5" t="str">
        <f>"insert into post (id, topic_id, date, author_id, publicly_available, title, content) values ('" &amp; C83 &amp; "', '" &amp; E83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('00000000-0000-0000-0000-000000000052', '00000000-0000-0000-0000-000000000026', '2018-10-11 00:17:10', '00000000-0000-0000-0000-000000000026', true, 'The title of &lt;82&gt;', 'The content of the post &lt;82&gt;');</v>
      </c>
    </row>
    <row r="84" spans="1:13" x14ac:dyDescent="0.3">
      <c r="A84" s="2">
        <f t="shared" si="4"/>
        <v>83</v>
      </c>
      <c r="B84">
        <f>Tableau146[[#This Row],[num ligne]]</f>
        <v>83</v>
      </c>
      <c r="C84" t="str">
        <f>"00000000-0000-0000-0000-000000000" &amp; DEC2HEX(Tableau146[[#This Row],[id]],3)</f>
        <v>00000000-0000-0000-0000-000000000053</v>
      </c>
      <c r="D84" s="5">
        <f>1+MOD(ROW()-2,MAX(topic!A:A))</f>
        <v>39</v>
      </c>
      <c r="E84" s="5" t="str">
        <f>"00000000-0000-0000-0000-000000000" &amp; DEC2HEX(Tableau146[[#This Row],[topic_id]],3)</f>
        <v>00000000-0000-0000-0000-000000000027</v>
      </c>
      <c r="F84" s="8">
        <f>params!$B$3-ROW()+MOD(ROW(),23)/24 +MOD(ROW()+44,60)/24/60</f>
        <v>43383.054282407415</v>
      </c>
      <c r="G84" s="5">
        <f>1+MOD(ROW()-2,MAX(member!A:A))</f>
        <v>39</v>
      </c>
      <c r="H84" s="5" t="str">
        <f>"00000000-0000-0000-0000-000000000" &amp; DEC2HEX(Tableau146[[#This Row],[author_id]],3)</f>
        <v>00000000-0000-0000-0000-000000000027</v>
      </c>
      <c r="I84" s="5" t="str">
        <f t="shared" si="5"/>
        <v>true</v>
      </c>
      <c r="J84" s="5" t="str">
        <f>"The title of &lt;" &amp; Tableau146[[#This Row],[id]] &amp; "&gt;"</f>
        <v>The title of &lt;83&gt;</v>
      </c>
      <c r="K84" s="5" t="str">
        <f>"The content of the post &lt;" &amp; Tableau146[[#This Row],[id]] &amp; "&gt;"</f>
        <v>The content of the post &lt;83&gt;</v>
      </c>
      <c r="L84" s="5" t="str">
        <f>"insert into post (id, topic_id, date, author_id, publicly_available, title, content) values (" &amp; B84 &amp; ", " &amp; D84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(83, 39, '2018-10-10 01:18:10', 39, true, 'The title of &lt;83&gt;', 'The content of the post &lt;83&gt;');</v>
      </c>
      <c r="M84" s="5" t="str">
        <f>"insert into post (id, topic_id, date, author_id, publicly_available, title, content) values ('" &amp; C84 &amp; "', '" &amp; E84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('00000000-0000-0000-0000-000000000053', '00000000-0000-0000-0000-000000000027', '2018-10-10 01:18:10', '00000000-0000-0000-0000-000000000027', true, 'The title of &lt;83&gt;', 'The content of the post &lt;83&gt;');</v>
      </c>
    </row>
    <row r="85" spans="1:13" x14ac:dyDescent="0.3">
      <c r="A85" s="2">
        <f t="shared" si="4"/>
        <v>84</v>
      </c>
      <c r="B85">
        <f>Tableau146[[#This Row],[num ligne]]</f>
        <v>84</v>
      </c>
      <c r="C85" t="str">
        <f>"00000000-0000-0000-0000-000000000" &amp; DEC2HEX(Tableau146[[#This Row],[id]],3)</f>
        <v>00000000-0000-0000-0000-000000000054</v>
      </c>
      <c r="D85" s="5">
        <f>1+MOD(ROW()-2,MAX(topic!A:A))</f>
        <v>40</v>
      </c>
      <c r="E85" s="5" t="str">
        <f>"00000000-0000-0000-0000-000000000" &amp; DEC2HEX(Tableau146[[#This Row],[topic_id]],3)</f>
        <v>00000000-0000-0000-0000-000000000028</v>
      </c>
      <c r="F85" s="8">
        <f>params!$B$3-ROW()+MOD(ROW(),23)/24 +MOD(ROW()+44,60)/24/60</f>
        <v>43382.096643518518</v>
      </c>
      <c r="G85" s="5">
        <f>1+MOD(ROW()-2,MAX(member!A:A))</f>
        <v>40</v>
      </c>
      <c r="H85" s="5" t="str">
        <f>"00000000-0000-0000-0000-000000000" &amp; DEC2HEX(Tableau146[[#This Row],[author_id]],3)</f>
        <v>00000000-0000-0000-0000-000000000028</v>
      </c>
      <c r="I85" s="5" t="str">
        <f t="shared" si="5"/>
        <v>true</v>
      </c>
      <c r="J85" s="5" t="str">
        <f>"The title of &lt;" &amp; Tableau146[[#This Row],[id]] &amp; "&gt;"</f>
        <v>The title of &lt;84&gt;</v>
      </c>
      <c r="K85" s="5" t="str">
        <f>"The content of the post &lt;" &amp; Tableau146[[#This Row],[id]] &amp; "&gt;"</f>
        <v>The content of the post &lt;84&gt;</v>
      </c>
      <c r="L85" s="5" t="str">
        <f>"insert into post (id, topic_id, date, author_id, publicly_available, title, content) values (" &amp; B85 &amp; ", " &amp; D85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(84, 40, '2018-10-09 02:19:10', 40, true, 'The title of &lt;84&gt;', 'The content of the post &lt;84&gt;');</v>
      </c>
      <c r="M85" s="5" t="str">
        <f>"insert into post (id, topic_id, date, author_id, publicly_available, title, content) values ('" &amp; C85 &amp; "', '" &amp; E85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('00000000-0000-0000-0000-000000000054', '00000000-0000-0000-0000-000000000028', '2018-10-09 02:19:10', '00000000-0000-0000-0000-000000000028', true, 'The title of &lt;84&gt;', 'The content of the post &lt;84&gt;');</v>
      </c>
    </row>
    <row r="86" spans="1:13" x14ac:dyDescent="0.3">
      <c r="A86" s="2">
        <f t="shared" si="4"/>
        <v>85</v>
      </c>
      <c r="B86">
        <f>Tableau146[[#This Row],[num ligne]]</f>
        <v>85</v>
      </c>
      <c r="C86" t="str">
        <f>"00000000-0000-0000-0000-000000000" &amp; DEC2HEX(Tableau146[[#This Row],[id]],3)</f>
        <v>00000000-0000-0000-0000-000000000055</v>
      </c>
      <c r="D86" s="5">
        <f>1+MOD(ROW()-2,MAX(topic!A:A))</f>
        <v>41</v>
      </c>
      <c r="E86" s="5" t="str">
        <f>"00000000-0000-0000-0000-000000000" &amp; DEC2HEX(Tableau146[[#This Row],[topic_id]],3)</f>
        <v>00000000-0000-0000-0000-000000000029</v>
      </c>
      <c r="F86" s="8">
        <f>params!$B$3-ROW()+MOD(ROW(),23)/24 +MOD(ROW()+44,60)/24/60</f>
        <v>43381.139004629636</v>
      </c>
      <c r="G86" s="5">
        <f>1+MOD(ROW()-2,MAX(member!A:A))</f>
        <v>41</v>
      </c>
      <c r="H86" s="5" t="str">
        <f>"00000000-0000-0000-0000-000000000" &amp; DEC2HEX(Tableau146[[#This Row],[author_id]],3)</f>
        <v>00000000-0000-0000-0000-000000000029</v>
      </c>
      <c r="I86" s="5" t="str">
        <f t="shared" si="5"/>
        <v>true</v>
      </c>
      <c r="J86" s="5" t="str">
        <f>"The title of &lt;" &amp; Tableau146[[#This Row],[id]] &amp; "&gt;"</f>
        <v>The title of &lt;85&gt;</v>
      </c>
      <c r="K86" s="5" t="str">
        <f>"The content of the post &lt;" &amp; Tableau146[[#This Row],[id]] &amp; "&gt;"</f>
        <v>The content of the post &lt;85&gt;</v>
      </c>
      <c r="L86" s="5" t="str">
        <f>"insert into post (id, topic_id, date, author_id, publicly_available, title, content) values (" &amp; B86 &amp; ", " &amp; D86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(85, 41, '2018-10-08 03:20:10', 41, true, 'The title of &lt;85&gt;', 'The content of the post &lt;85&gt;');</v>
      </c>
      <c r="M86" s="5" t="str">
        <f>"insert into post (id, topic_id, date, author_id, publicly_available, title, content) values ('" &amp; C86 &amp; "', '" &amp; E86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('00000000-0000-0000-0000-000000000055', '00000000-0000-0000-0000-000000000029', '2018-10-08 03:20:10', '00000000-0000-0000-0000-000000000029', true, 'The title of &lt;85&gt;', 'The content of the post &lt;85&gt;');</v>
      </c>
    </row>
    <row r="87" spans="1:13" x14ac:dyDescent="0.3">
      <c r="A87" s="2">
        <f t="shared" si="4"/>
        <v>86</v>
      </c>
      <c r="B87">
        <f>Tableau146[[#This Row],[num ligne]]</f>
        <v>86</v>
      </c>
      <c r="C87" t="str">
        <f>"00000000-0000-0000-0000-000000000" &amp; DEC2HEX(Tableau146[[#This Row],[id]],3)</f>
        <v>00000000-0000-0000-0000-000000000056</v>
      </c>
      <c r="D87" s="5">
        <f>1+MOD(ROW()-2,MAX(topic!A:A))</f>
        <v>42</v>
      </c>
      <c r="E87" s="5" t="str">
        <f>"00000000-0000-0000-0000-000000000" &amp; DEC2HEX(Tableau146[[#This Row],[topic_id]],3)</f>
        <v>00000000-0000-0000-0000-00000000002A</v>
      </c>
      <c r="F87" s="8">
        <f>params!$B$3-ROW()+MOD(ROW(),23)/24 +MOD(ROW()+44,60)/24/60</f>
        <v>43380.181365740747</v>
      </c>
      <c r="G87" s="5">
        <f>1+MOD(ROW()-2,MAX(member!A:A))</f>
        <v>42</v>
      </c>
      <c r="H87" s="5" t="str">
        <f>"00000000-0000-0000-0000-000000000" &amp; DEC2HEX(Tableau146[[#This Row],[author_id]],3)</f>
        <v>00000000-0000-0000-0000-00000000002A</v>
      </c>
      <c r="I87" s="5" t="str">
        <f t="shared" si="5"/>
        <v>true</v>
      </c>
      <c r="J87" s="5" t="str">
        <f>"The title of &lt;" &amp; Tableau146[[#This Row],[id]] &amp; "&gt;"</f>
        <v>The title of &lt;86&gt;</v>
      </c>
      <c r="K87" s="5" t="str">
        <f>"The content of the post &lt;" &amp; Tableau146[[#This Row],[id]] &amp; "&gt;"</f>
        <v>The content of the post &lt;86&gt;</v>
      </c>
      <c r="L87" s="5" t="str">
        <f>"insert into post (id, topic_id, date, author_id, publicly_available, title, content) values (" &amp; B87 &amp; ", " &amp; D87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(86, 42, '2018-10-07 04:21:10', 42, true, 'The title of &lt;86&gt;', 'The content of the post &lt;86&gt;');</v>
      </c>
      <c r="M87" s="5" t="str">
        <f>"insert into post (id, topic_id, date, author_id, publicly_available, title, content) values ('" &amp; C87 &amp; "', '" &amp; E87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('00000000-0000-0000-0000-000000000056', '00000000-0000-0000-0000-00000000002A', '2018-10-07 04:21:10', '00000000-0000-0000-0000-00000000002A', true, 'The title of &lt;86&gt;', 'The content of the post &lt;86&gt;');</v>
      </c>
    </row>
    <row r="88" spans="1:13" x14ac:dyDescent="0.3">
      <c r="A88" s="2">
        <f t="shared" si="4"/>
        <v>87</v>
      </c>
      <c r="B88">
        <f>Tableau146[[#This Row],[num ligne]]</f>
        <v>87</v>
      </c>
      <c r="C88" t="str">
        <f>"00000000-0000-0000-0000-000000000" &amp; DEC2HEX(Tableau146[[#This Row],[id]],3)</f>
        <v>00000000-0000-0000-0000-000000000057</v>
      </c>
      <c r="D88" s="5">
        <f>1+MOD(ROW()-2,MAX(topic!A:A))</f>
        <v>43</v>
      </c>
      <c r="E88" s="5" t="str">
        <f>"00000000-0000-0000-0000-000000000" &amp; DEC2HEX(Tableau146[[#This Row],[topic_id]],3)</f>
        <v>00000000-0000-0000-0000-00000000002B</v>
      </c>
      <c r="F88" s="8">
        <f>params!$B$3-ROW()+MOD(ROW(),23)/24 +MOD(ROW()+44,60)/24/60</f>
        <v>43379.223726851851</v>
      </c>
      <c r="G88" s="5">
        <f>1+MOD(ROW()-2,MAX(member!A:A))</f>
        <v>43</v>
      </c>
      <c r="H88" s="5" t="str">
        <f>"00000000-0000-0000-0000-000000000" &amp; DEC2HEX(Tableau146[[#This Row],[author_id]],3)</f>
        <v>00000000-0000-0000-0000-00000000002B</v>
      </c>
      <c r="I88" s="5" t="str">
        <f t="shared" si="5"/>
        <v>true</v>
      </c>
      <c r="J88" s="5" t="str">
        <f>"The title of &lt;" &amp; Tableau146[[#This Row],[id]] &amp; "&gt;"</f>
        <v>The title of &lt;87&gt;</v>
      </c>
      <c r="K88" s="5" t="str">
        <f>"The content of the post &lt;" &amp; Tableau146[[#This Row],[id]] &amp; "&gt;"</f>
        <v>The content of the post &lt;87&gt;</v>
      </c>
      <c r="L88" s="5" t="str">
        <f>"insert into post (id, topic_id, date, author_id, publicly_available, title, content) values (" &amp; B88 &amp; ", " &amp; D88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(87, 43, '2018-10-06 05:22:10', 43, true, 'The title of &lt;87&gt;', 'The content of the post &lt;87&gt;');</v>
      </c>
      <c r="M88" s="5" t="str">
        <f>"insert into post (id, topic_id, date, author_id, publicly_available, title, content) values ('" &amp; C88 &amp; "', '" &amp; E88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('00000000-0000-0000-0000-000000000057', '00000000-0000-0000-0000-00000000002B', '2018-10-06 05:22:10', '00000000-0000-0000-0000-00000000002B', true, 'The title of &lt;87&gt;', 'The content of the post &lt;87&gt;');</v>
      </c>
    </row>
    <row r="89" spans="1:13" x14ac:dyDescent="0.3">
      <c r="A89" s="2">
        <f t="shared" si="4"/>
        <v>88</v>
      </c>
      <c r="B89">
        <f>Tableau146[[#This Row],[num ligne]]</f>
        <v>88</v>
      </c>
      <c r="C89" t="str">
        <f>"00000000-0000-0000-0000-000000000" &amp; DEC2HEX(Tableau146[[#This Row],[id]],3)</f>
        <v>00000000-0000-0000-0000-000000000058</v>
      </c>
      <c r="D89" s="5">
        <f>1+MOD(ROW()-2,MAX(topic!A:A))</f>
        <v>44</v>
      </c>
      <c r="E89" s="5" t="str">
        <f>"00000000-0000-0000-0000-000000000" &amp; DEC2HEX(Tableau146[[#This Row],[topic_id]],3)</f>
        <v>00000000-0000-0000-0000-00000000002C</v>
      </c>
      <c r="F89" s="8">
        <f>params!$B$3-ROW()+MOD(ROW(),23)/24 +MOD(ROW()+44,60)/24/60</f>
        <v>43378.266087962969</v>
      </c>
      <c r="G89" s="5">
        <f>1+MOD(ROW()-2,MAX(member!A:A))</f>
        <v>44</v>
      </c>
      <c r="H89" s="5" t="str">
        <f>"00000000-0000-0000-0000-000000000" &amp; DEC2HEX(Tableau146[[#This Row],[author_id]],3)</f>
        <v>00000000-0000-0000-0000-00000000002C</v>
      </c>
      <c r="I89" s="5" t="str">
        <f t="shared" si="5"/>
        <v>true</v>
      </c>
      <c r="J89" s="5" t="str">
        <f>"The title of &lt;" &amp; Tableau146[[#This Row],[id]] &amp; "&gt;"</f>
        <v>The title of &lt;88&gt;</v>
      </c>
      <c r="K89" s="5" t="str">
        <f>"The content of the post &lt;" &amp; Tableau146[[#This Row],[id]] &amp; "&gt;"</f>
        <v>The content of the post &lt;88&gt;</v>
      </c>
      <c r="L89" s="5" t="str">
        <f>"insert into post (id, topic_id, date, author_id, publicly_available, title, content) values (" &amp; B89 &amp; ", " &amp; D89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(88, 44, '2018-10-05 06:23:10', 44, true, 'The title of &lt;88&gt;', 'The content of the post &lt;88&gt;');</v>
      </c>
      <c r="M89" s="5" t="str">
        <f>"insert into post (id, topic_id, date, author_id, publicly_available, title, content) values ('" &amp; C89 &amp; "', '" &amp; E89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('00000000-0000-0000-0000-000000000058', '00000000-0000-0000-0000-00000000002C', '2018-10-05 06:23:10', '00000000-0000-0000-0000-00000000002C', true, 'The title of &lt;88&gt;', 'The content of the post &lt;88&gt;');</v>
      </c>
    </row>
    <row r="90" spans="1:13" x14ac:dyDescent="0.3">
      <c r="A90" s="2">
        <f t="shared" si="4"/>
        <v>89</v>
      </c>
      <c r="B90">
        <f>Tableau146[[#This Row],[num ligne]]</f>
        <v>89</v>
      </c>
      <c r="C90" t="str">
        <f>"00000000-0000-0000-0000-000000000" &amp; DEC2HEX(Tableau146[[#This Row],[id]],3)</f>
        <v>00000000-0000-0000-0000-000000000059</v>
      </c>
      <c r="D90" s="5">
        <f>1+MOD(ROW()-2,MAX(topic!A:A))</f>
        <v>1</v>
      </c>
      <c r="E90" s="5" t="str">
        <f>"00000000-0000-0000-0000-000000000" &amp; DEC2HEX(Tableau146[[#This Row],[topic_id]],3)</f>
        <v>00000000-0000-0000-0000-000000000001</v>
      </c>
      <c r="F90" s="8">
        <f>params!$B$3-ROW()+MOD(ROW(),23)/24 +MOD(ROW()+44,60)/24/60</f>
        <v>43377.30844907408</v>
      </c>
      <c r="G90" s="5">
        <f>1+MOD(ROW()-2,MAX(member!A:A))</f>
        <v>1</v>
      </c>
      <c r="H90" s="5" t="str">
        <f>"00000000-0000-0000-0000-000000000" &amp; DEC2HEX(Tableau146[[#This Row],[author_id]],3)</f>
        <v>00000000-0000-0000-0000-000000000001</v>
      </c>
      <c r="I90" s="5" t="str">
        <f t="shared" si="5"/>
        <v>false</v>
      </c>
      <c r="J90" s="5" t="str">
        <f>"The title of &lt;" &amp; Tableau146[[#This Row],[id]] &amp; "&gt;"</f>
        <v>The title of &lt;89&gt;</v>
      </c>
      <c r="K90" s="5" t="str">
        <f>"The content of the post &lt;" &amp; Tableau146[[#This Row],[id]] &amp; "&gt;"</f>
        <v>The content of the post &lt;89&gt;</v>
      </c>
      <c r="L90" s="5" t="str">
        <f>"insert into post (id, topic_id, date, author_id, publicly_available, title, content) values (" &amp; B90 &amp; ", " &amp; D90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(89, 1, '2018-10-04 07:24:10', 1, false, 'The title of &lt;89&gt;', 'The content of the post &lt;89&gt;');</v>
      </c>
      <c r="M90" s="5" t="str">
        <f>"insert into post (id, topic_id, date, author_id, publicly_available, title, content) values ('" &amp; C90 &amp; "', '" &amp; E90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('00000000-0000-0000-0000-000000000059', '00000000-0000-0000-0000-000000000001', '2018-10-04 07:24:10', '00000000-0000-0000-0000-000000000001', false, 'The title of &lt;89&gt;', 'The content of the post &lt;89&gt;');</v>
      </c>
    </row>
    <row r="91" spans="1:13" x14ac:dyDescent="0.3">
      <c r="A91" s="2">
        <f t="shared" si="4"/>
        <v>90</v>
      </c>
      <c r="B91">
        <f>Tableau146[[#This Row],[num ligne]]</f>
        <v>90</v>
      </c>
      <c r="C91" t="str">
        <f>"00000000-0000-0000-0000-000000000" &amp; DEC2HEX(Tableau146[[#This Row],[id]],3)</f>
        <v>00000000-0000-0000-0000-00000000005A</v>
      </c>
      <c r="D91" s="5">
        <f>1+MOD(ROW()-2,MAX(topic!A:A))</f>
        <v>2</v>
      </c>
      <c r="E91" s="5" t="str">
        <f>"00000000-0000-0000-0000-000000000" &amp; DEC2HEX(Tableau146[[#This Row],[topic_id]],3)</f>
        <v>00000000-0000-0000-0000-000000000002</v>
      </c>
      <c r="F91" s="8">
        <f>params!$B$3-ROW()+MOD(ROW(),23)/24 +MOD(ROW()+44,60)/24/60</f>
        <v>43376.350810185184</v>
      </c>
      <c r="G91" s="5">
        <f>1+MOD(ROW()-2,MAX(member!A:A))</f>
        <v>2</v>
      </c>
      <c r="H91" s="5" t="str">
        <f>"00000000-0000-0000-0000-000000000" &amp; DEC2HEX(Tableau146[[#This Row],[author_id]],3)</f>
        <v>00000000-0000-0000-0000-000000000002</v>
      </c>
      <c r="I91" s="5" t="str">
        <f t="shared" si="5"/>
        <v>true</v>
      </c>
      <c r="J91" s="5" t="str">
        <f>"The title of &lt;" &amp; Tableau146[[#This Row],[id]] &amp; "&gt;"</f>
        <v>The title of &lt;90&gt;</v>
      </c>
      <c r="K91" s="5" t="str">
        <f>"The content of the post &lt;" &amp; Tableau146[[#This Row],[id]] &amp; "&gt;"</f>
        <v>The content of the post &lt;90&gt;</v>
      </c>
      <c r="L91" s="5" t="str">
        <f>"insert into post (id, topic_id, date, author_id, publicly_available, title, content) values (" &amp; B91 &amp; ", " &amp; D91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(90, 2, '2018-10-03 08:25:10', 2, true, 'The title of &lt;90&gt;', 'The content of the post &lt;90&gt;');</v>
      </c>
      <c r="M91" s="5" t="str">
        <f>"insert into post (id, topic_id, date, author_id, publicly_available, title, content) values ('" &amp; C91 &amp; "', '" &amp; E91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('00000000-0000-0000-0000-00000000005A', '00000000-0000-0000-0000-000000000002', '2018-10-03 08:25:10', '00000000-0000-0000-0000-000000000002', true, 'The title of &lt;90&gt;', 'The content of the post &lt;90&gt;');</v>
      </c>
    </row>
    <row r="92" spans="1:13" x14ac:dyDescent="0.3">
      <c r="A92" s="2">
        <f t="shared" si="4"/>
        <v>91</v>
      </c>
      <c r="B92">
        <f>Tableau146[[#This Row],[num ligne]]</f>
        <v>91</v>
      </c>
      <c r="C92" t="str">
        <f>"00000000-0000-0000-0000-000000000" &amp; DEC2HEX(Tableau146[[#This Row],[id]],3)</f>
        <v>00000000-0000-0000-0000-00000000005B</v>
      </c>
      <c r="D92" s="5">
        <f>1+MOD(ROW()-2,MAX(topic!A:A))</f>
        <v>3</v>
      </c>
      <c r="E92" s="5" t="str">
        <f>"00000000-0000-0000-0000-000000000" &amp; DEC2HEX(Tableau146[[#This Row],[topic_id]],3)</f>
        <v>00000000-0000-0000-0000-000000000003</v>
      </c>
      <c r="F92" s="8">
        <f>params!$B$3-ROW()+MOD(ROW(),23)/24 +MOD(ROW()+44,60)/24/60</f>
        <v>43374.434837962966</v>
      </c>
      <c r="G92" s="5">
        <f>1+MOD(ROW()-2,MAX(member!A:A))</f>
        <v>3</v>
      </c>
      <c r="H92" s="5" t="str">
        <f>"00000000-0000-0000-0000-000000000" &amp; DEC2HEX(Tableau146[[#This Row],[author_id]],3)</f>
        <v>00000000-0000-0000-0000-000000000003</v>
      </c>
      <c r="I92" s="5" t="str">
        <f t="shared" si="5"/>
        <v>true</v>
      </c>
      <c r="J92" s="5" t="str">
        <f>"The title of &lt;" &amp; Tableau146[[#This Row],[id]] &amp; "&gt;"</f>
        <v>The title of &lt;91&gt;</v>
      </c>
      <c r="K92" s="5" t="str">
        <f>"The content of the post &lt;" &amp; Tableau146[[#This Row],[id]] &amp; "&gt;"</f>
        <v>The content of the post &lt;91&gt;</v>
      </c>
      <c r="L92" s="5" t="str">
        <f>"insert into post (id, topic_id, date, author_id, publicly_available, title, content) values (" &amp; B92 &amp; ", " &amp; D92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(91, 3, '2018-10-01 10:26:10', 3, true, 'The title of &lt;91&gt;', 'The content of the post &lt;91&gt;');</v>
      </c>
      <c r="M92" s="5" t="str">
        <f>"insert into post (id, topic_id, date, author_id, publicly_available, title, content) values ('" &amp; C92 &amp; "', '" &amp; E92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('00000000-0000-0000-0000-00000000005B', '00000000-0000-0000-0000-000000000003', '2018-10-01 10:26:10', '00000000-0000-0000-0000-000000000003', true, 'The title of &lt;91&gt;', 'The content of the post &lt;91&gt;');</v>
      </c>
    </row>
    <row r="93" spans="1:13" x14ac:dyDescent="0.3">
      <c r="A93" s="2">
        <f t="shared" si="4"/>
        <v>92</v>
      </c>
      <c r="B93">
        <f>Tableau146[[#This Row],[num ligne]]</f>
        <v>92</v>
      </c>
      <c r="C93" t="str">
        <f>"00000000-0000-0000-0000-000000000" &amp; DEC2HEX(Tableau146[[#This Row],[id]],3)</f>
        <v>00000000-0000-0000-0000-00000000005C</v>
      </c>
      <c r="D93" s="5">
        <f>1+MOD(ROW()-2,MAX(topic!A:A))</f>
        <v>4</v>
      </c>
      <c r="E93" s="5" t="str">
        <f>"00000000-0000-0000-0000-000000000" &amp; DEC2HEX(Tableau146[[#This Row],[topic_id]],3)</f>
        <v>00000000-0000-0000-0000-000000000004</v>
      </c>
      <c r="F93" s="8">
        <f>params!$B$3-ROW()+MOD(ROW(),23)/24 +MOD(ROW()+44,60)/24/60</f>
        <v>43373.477199074077</v>
      </c>
      <c r="G93" s="5">
        <f>1+MOD(ROW()-2,MAX(member!A:A))</f>
        <v>4</v>
      </c>
      <c r="H93" s="5" t="str">
        <f>"00000000-0000-0000-0000-000000000" &amp; DEC2HEX(Tableau146[[#This Row],[author_id]],3)</f>
        <v>00000000-0000-0000-0000-000000000004</v>
      </c>
      <c r="I93" s="5" t="str">
        <f t="shared" si="5"/>
        <v>true</v>
      </c>
      <c r="J93" s="5" t="str">
        <f>"The title of &lt;" &amp; Tableau146[[#This Row],[id]] &amp; "&gt;"</f>
        <v>The title of &lt;92&gt;</v>
      </c>
      <c r="K93" s="5" t="str">
        <f>"The content of the post &lt;" &amp; Tableau146[[#This Row],[id]] &amp; "&gt;"</f>
        <v>The content of the post &lt;92&gt;</v>
      </c>
      <c r="L93" s="5" t="str">
        <f>"insert into post (id, topic_id, date, author_id, publicly_available, title, content) values (" &amp; B93 &amp; ", " &amp; D93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(92, 4, '2018-09-30 11:27:10', 4, true, 'The title of &lt;92&gt;', 'The content of the post &lt;92&gt;');</v>
      </c>
      <c r="M93" s="5" t="str">
        <f>"insert into post (id, topic_id, date, author_id, publicly_available, title, content) values ('" &amp; C93 &amp; "', '" &amp; E93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('00000000-0000-0000-0000-00000000005C', '00000000-0000-0000-0000-000000000004', '2018-09-30 11:27:10', '00000000-0000-0000-0000-000000000004', true, 'The title of &lt;92&gt;', 'The content of the post &lt;92&gt;');</v>
      </c>
    </row>
    <row r="94" spans="1:13" x14ac:dyDescent="0.3">
      <c r="A94" s="2">
        <f t="shared" si="4"/>
        <v>93</v>
      </c>
      <c r="B94">
        <f>Tableau146[[#This Row],[num ligne]]</f>
        <v>93</v>
      </c>
      <c r="C94" t="str">
        <f>"00000000-0000-0000-0000-000000000" &amp; DEC2HEX(Tableau146[[#This Row],[id]],3)</f>
        <v>00000000-0000-0000-0000-00000000005D</v>
      </c>
      <c r="D94" s="5">
        <f>1+MOD(ROW()-2,MAX(topic!A:A))</f>
        <v>5</v>
      </c>
      <c r="E94" s="5" t="str">
        <f>"00000000-0000-0000-0000-000000000" &amp; DEC2HEX(Tableau146[[#This Row],[topic_id]],3)</f>
        <v>00000000-0000-0000-0000-000000000005</v>
      </c>
      <c r="F94" s="8">
        <f>params!$B$3-ROW()+MOD(ROW(),23)/24 +MOD(ROW()+44,60)/24/60</f>
        <v>43372.519560185188</v>
      </c>
      <c r="G94" s="5">
        <f>1+MOD(ROW()-2,MAX(member!A:A))</f>
        <v>5</v>
      </c>
      <c r="H94" s="5" t="str">
        <f>"00000000-0000-0000-0000-000000000" &amp; DEC2HEX(Tableau146[[#This Row],[author_id]],3)</f>
        <v>00000000-0000-0000-0000-000000000005</v>
      </c>
      <c r="I94" s="5" t="str">
        <f t="shared" si="5"/>
        <v>true</v>
      </c>
      <c r="J94" s="5" t="str">
        <f>"The title of &lt;" &amp; Tableau146[[#This Row],[id]] &amp; "&gt;"</f>
        <v>The title of &lt;93&gt;</v>
      </c>
      <c r="K94" s="5" t="str">
        <f>"The content of the post &lt;" &amp; Tableau146[[#This Row],[id]] &amp; "&gt;"</f>
        <v>The content of the post &lt;93&gt;</v>
      </c>
      <c r="L94" s="5" t="str">
        <f>"insert into post (id, topic_id, date, author_id, publicly_available, title, content) values (" &amp; B94 &amp; ", " &amp; D94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(93, 5, '2018-09-29 12:28:10', 5, true, 'The title of &lt;93&gt;', 'The content of the post &lt;93&gt;');</v>
      </c>
      <c r="M94" s="5" t="str">
        <f>"insert into post (id, topic_id, date, author_id, publicly_available, title, content) values ('" &amp; C94 &amp; "', '" &amp; E94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('00000000-0000-0000-0000-00000000005D', '00000000-0000-0000-0000-000000000005', '2018-09-29 12:28:10', '00000000-0000-0000-0000-000000000005', true, 'The title of &lt;93&gt;', 'The content of the post &lt;93&gt;');</v>
      </c>
    </row>
    <row r="95" spans="1:13" x14ac:dyDescent="0.3">
      <c r="A95" s="2">
        <f t="shared" si="4"/>
        <v>94</v>
      </c>
      <c r="B95">
        <f>Tableau146[[#This Row],[num ligne]]</f>
        <v>94</v>
      </c>
      <c r="C95" t="str">
        <f>"00000000-0000-0000-0000-000000000" &amp; DEC2HEX(Tableau146[[#This Row],[id]],3)</f>
        <v>00000000-0000-0000-0000-00000000005E</v>
      </c>
      <c r="D95" s="5">
        <f>1+MOD(ROW()-2,MAX(topic!A:A))</f>
        <v>6</v>
      </c>
      <c r="E95" s="5" t="str">
        <f>"00000000-0000-0000-0000-000000000" &amp; DEC2HEX(Tableau146[[#This Row],[topic_id]],3)</f>
        <v>00000000-0000-0000-0000-000000000006</v>
      </c>
      <c r="F95" s="8">
        <f>params!$B$3-ROW()+MOD(ROW(),23)/24 +MOD(ROW()+44,60)/24/60</f>
        <v>43371.561921296299</v>
      </c>
      <c r="G95" s="5">
        <f>1+MOD(ROW()-2,MAX(member!A:A))</f>
        <v>6</v>
      </c>
      <c r="H95" s="5" t="str">
        <f>"00000000-0000-0000-0000-000000000" &amp; DEC2HEX(Tableau146[[#This Row],[author_id]],3)</f>
        <v>00000000-0000-0000-0000-000000000006</v>
      </c>
      <c r="I95" s="5" t="str">
        <f t="shared" si="5"/>
        <v>true</v>
      </c>
      <c r="J95" s="5" t="str">
        <f>"The title of &lt;" &amp; Tableau146[[#This Row],[id]] &amp; "&gt;"</f>
        <v>The title of &lt;94&gt;</v>
      </c>
      <c r="K95" s="5" t="str">
        <f>"The content of the post &lt;" &amp; Tableau146[[#This Row],[id]] &amp; "&gt;"</f>
        <v>The content of the post &lt;94&gt;</v>
      </c>
      <c r="L95" s="5" t="str">
        <f>"insert into post (id, topic_id, date, author_id, publicly_available, title, content) values (" &amp; B95 &amp; ", " &amp; D95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(94, 6, '2018-09-28 13:29:10', 6, true, 'The title of &lt;94&gt;', 'The content of the post &lt;94&gt;');</v>
      </c>
      <c r="M95" s="5" t="str">
        <f>"insert into post (id, topic_id, date, author_id, publicly_available, title, content) values ('" &amp; C95 &amp; "', '" &amp; E95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('00000000-0000-0000-0000-00000000005E', '00000000-0000-0000-0000-000000000006', '2018-09-28 13:29:10', '00000000-0000-0000-0000-000000000006', true, 'The title of &lt;94&gt;', 'The content of the post &lt;94&gt;');</v>
      </c>
    </row>
    <row r="96" spans="1:13" x14ac:dyDescent="0.3">
      <c r="A96" s="2">
        <f t="shared" si="4"/>
        <v>95</v>
      </c>
      <c r="B96">
        <f>Tableau146[[#This Row],[num ligne]]</f>
        <v>95</v>
      </c>
      <c r="C96" t="str">
        <f>"00000000-0000-0000-0000-000000000" &amp; DEC2HEX(Tableau146[[#This Row],[id]],3)</f>
        <v>00000000-0000-0000-0000-00000000005F</v>
      </c>
      <c r="D96" s="5">
        <f>1+MOD(ROW()-2,MAX(topic!A:A))</f>
        <v>7</v>
      </c>
      <c r="E96" s="5" t="str">
        <f>"00000000-0000-0000-0000-000000000" &amp; DEC2HEX(Tableau146[[#This Row],[topic_id]],3)</f>
        <v>00000000-0000-0000-0000-000000000007</v>
      </c>
      <c r="F96" s="8">
        <f>params!$B$3-ROW()+MOD(ROW(),23)/24 +MOD(ROW()+44,60)/24/60</f>
        <v>43370.60428240741</v>
      </c>
      <c r="G96" s="5">
        <f>1+MOD(ROW()-2,MAX(member!A:A))</f>
        <v>7</v>
      </c>
      <c r="H96" s="5" t="str">
        <f>"00000000-0000-0000-0000-000000000" &amp; DEC2HEX(Tableau146[[#This Row],[author_id]],3)</f>
        <v>00000000-0000-0000-0000-000000000007</v>
      </c>
      <c r="I96" s="5" t="str">
        <f t="shared" si="5"/>
        <v>true</v>
      </c>
      <c r="J96" s="5" t="str">
        <f>"The title of &lt;" &amp; Tableau146[[#This Row],[id]] &amp; "&gt;"</f>
        <v>The title of &lt;95&gt;</v>
      </c>
      <c r="K96" s="5" t="str">
        <f>"The content of the post &lt;" &amp; Tableau146[[#This Row],[id]] &amp; "&gt;"</f>
        <v>The content of the post &lt;95&gt;</v>
      </c>
      <c r="L96" s="5" t="str">
        <f>"insert into post (id, topic_id, date, author_id, publicly_available, title, content) values (" &amp; B96 &amp; ", " &amp; D96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(95, 7, '2018-09-27 14:30:10', 7, true, 'The title of &lt;95&gt;', 'The content of the post &lt;95&gt;');</v>
      </c>
      <c r="M96" s="5" t="str">
        <f>"insert into post (id, topic_id, date, author_id, publicly_available, title, content) values ('" &amp; C96 &amp; "', '" &amp; E96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('00000000-0000-0000-0000-00000000005F', '00000000-0000-0000-0000-000000000007', '2018-09-27 14:30:10', '00000000-0000-0000-0000-000000000007', true, 'The title of &lt;95&gt;', 'The content of the post &lt;95&gt;');</v>
      </c>
    </row>
    <row r="97" spans="1:13" x14ac:dyDescent="0.3">
      <c r="A97" s="2">
        <f t="shared" si="4"/>
        <v>96</v>
      </c>
      <c r="B97">
        <f>Tableau146[[#This Row],[num ligne]]</f>
        <v>96</v>
      </c>
      <c r="C97" t="str">
        <f>"00000000-0000-0000-0000-000000000" &amp; DEC2HEX(Tableau146[[#This Row],[id]],3)</f>
        <v>00000000-0000-0000-0000-000000000060</v>
      </c>
      <c r="D97" s="5">
        <f>1+MOD(ROW()-2,MAX(topic!A:A))</f>
        <v>8</v>
      </c>
      <c r="E97" s="5" t="str">
        <f>"00000000-0000-0000-0000-000000000" &amp; DEC2HEX(Tableau146[[#This Row],[topic_id]],3)</f>
        <v>00000000-0000-0000-0000-000000000008</v>
      </c>
      <c r="F97" s="8">
        <f>params!$B$3-ROW()+MOD(ROW(),23)/24 +MOD(ROW()+44,60)/24/60</f>
        <v>43369.646643518521</v>
      </c>
      <c r="G97" s="5">
        <f>1+MOD(ROW()-2,MAX(member!A:A))</f>
        <v>8</v>
      </c>
      <c r="H97" s="5" t="str">
        <f>"00000000-0000-0000-0000-000000000" &amp; DEC2HEX(Tableau146[[#This Row],[author_id]],3)</f>
        <v>00000000-0000-0000-0000-000000000008</v>
      </c>
      <c r="I97" s="5" t="str">
        <f t="shared" si="5"/>
        <v>true</v>
      </c>
      <c r="J97" s="5" t="str">
        <f>"The title of &lt;" &amp; Tableau146[[#This Row],[id]] &amp; "&gt;"</f>
        <v>The title of &lt;96&gt;</v>
      </c>
      <c r="K97" s="5" t="str">
        <f>"The content of the post &lt;" &amp; Tableau146[[#This Row],[id]] &amp; "&gt;"</f>
        <v>The content of the post &lt;96&gt;</v>
      </c>
      <c r="L97" s="5" t="str">
        <f>"insert into post (id, topic_id, date, author_id, publicly_available, title, content) values (" &amp; B97 &amp; ", " &amp; D97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(96, 8, '2018-09-26 15:31:10', 8, true, 'The title of &lt;96&gt;', 'The content of the post &lt;96&gt;');</v>
      </c>
      <c r="M97" s="5" t="str">
        <f>"insert into post (id, topic_id, date, author_id, publicly_available, title, content) values ('" &amp; C97 &amp; "', '" &amp; E97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('00000000-0000-0000-0000-000000000060', '00000000-0000-0000-0000-000000000008', '2018-09-26 15:31:10', '00000000-0000-0000-0000-000000000008', true, 'The title of &lt;96&gt;', 'The content of the post &lt;96&gt;');</v>
      </c>
    </row>
    <row r="98" spans="1:13" x14ac:dyDescent="0.3">
      <c r="A98" s="2">
        <f t="shared" si="4"/>
        <v>97</v>
      </c>
      <c r="B98">
        <f>Tableau146[[#This Row],[num ligne]]</f>
        <v>97</v>
      </c>
      <c r="C98" t="str">
        <f>"00000000-0000-0000-0000-000000000" &amp; DEC2HEX(Tableau146[[#This Row],[id]],3)</f>
        <v>00000000-0000-0000-0000-000000000061</v>
      </c>
      <c r="D98" s="5">
        <f>1+MOD(ROW()-2,MAX(topic!A:A))</f>
        <v>9</v>
      </c>
      <c r="E98" s="5" t="str">
        <f>"00000000-0000-0000-0000-000000000" &amp; DEC2HEX(Tableau146[[#This Row],[topic_id]],3)</f>
        <v>00000000-0000-0000-0000-000000000009</v>
      </c>
      <c r="F98" s="8">
        <f>params!$B$3-ROW()+MOD(ROW(),23)/24 +MOD(ROW()+44,60)/24/60</f>
        <v>43368.689004629632</v>
      </c>
      <c r="G98" s="5">
        <f>1+MOD(ROW()-2,MAX(member!A:A))</f>
        <v>9</v>
      </c>
      <c r="H98" s="5" t="str">
        <f>"00000000-0000-0000-0000-000000000" &amp; DEC2HEX(Tableau146[[#This Row],[author_id]],3)</f>
        <v>00000000-0000-0000-0000-000000000009</v>
      </c>
      <c r="I98" s="5" t="str">
        <f t="shared" si="5"/>
        <v>true</v>
      </c>
      <c r="J98" s="5" t="str">
        <f>"The title of &lt;" &amp; Tableau146[[#This Row],[id]] &amp; "&gt;"</f>
        <v>The title of &lt;97&gt;</v>
      </c>
      <c r="K98" s="5" t="str">
        <f>"The content of the post &lt;" &amp; Tableau146[[#This Row],[id]] &amp; "&gt;"</f>
        <v>The content of the post &lt;97&gt;</v>
      </c>
      <c r="L98" s="5" t="str">
        <f>"insert into post (id, topic_id, date, author_id, publicly_available, title, content) values (" &amp; B98 &amp; ", " &amp; D98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(97, 9, '2018-09-25 16:32:10', 9, true, 'The title of &lt;97&gt;', 'The content of the post &lt;97&gt;');</v>
      </c>
      <c r="M98" s="5" t="str">
        <f>"insert into post (id, topic_id, date, author_id, publicly_available, title, content) values ('" &amp; C98 &amp; "', '" &amp; E98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('00000000-0000-0000-0000-000000000061', '00000000-0000-0000-0000-000000000009', '2018-09-25 16:32:10', '00000000-0000-0000-0000-000000000009', true, 'The title of &lt;97&gt;', 'The content of the post &lt;97&gt;');</v>
      </c>
    </row>
    <row r="99" spans="1:13" x14ac:dyDescent="0.3">
      <c r="A99" s="2">
        <f t="shared" si="4"/>
        <v>98</v>
      </c>
      <c r="B99">
        <f>Tableau146[[#This Row],[num ligne]]</f>
        <v>98</v>
      </c>
      <c r="C99" t="str">
        <f>"00000000-0000-0000-0000-000000000" &amp; DEC2HEX(Tableau146[[#This Row],[id]],3)</f>
        <v>00000000-0000-0000-0000-000000000062</v>
      </c>
      <c r="D99" s="5">
        <f>1+MOD(ROW()-2,MAX(topic!A:A))</f>
        <v>10</v>
      </c>
      <c r="E99" s="5" t="str">
        <f>"00000000-0000-0000-0000-000000000" &amp; DEC2HEX(Tableau146[[#This Row],[topic_id]],3)</f>
        <v>00000000-0000-0000-0000-00000000000A</v>
      </c>
      <c r="F99" s="8">
        <f>params!$B$3-ROW()+MOD(ROW(),23)/24 +MOD(ROW()+44,60)/24/60</f>
        <v>43367.731365740743</v>
      </c>
      <c r="G99" s="5">
        <f>1+MOD(ROW()-2,MAX(member!A:A))</f>
        <v>10</v>
      </c>
      <c r="H99" s="5" t="str">
        <f>"00000000-0000-0000-0000-000000000" &amp; DEC2HEX(Tableau146[[#This Row],[author_id]],3)</f>
        <v>00000000-0000-0000-0000-00000000000A</v>
      </c>
      <c r="I99" s="5" t="str">
        <f t="shared" si="5"/>
        <v>true</v>
      </c>
      <c r="J99" s="5" t="str">
        <f>"The title of &lt;" &amp; Tableau146[[#This Row],[id]] &amp; "&gt;"</f>
        <v>The title of &lt;98&gt;</v>
      </c>
      <c r="K99" s="5" t="str">
        <f>"The content of the post &lt;" &amp; Tableau146[[#This Row],[id]] &amp; "&gt;"</f>
        <v>The content of the post &lt;98&gt;</v>
      </c>
      <c r="L99" s="5" t="str">
        <f>"insert into post (id, topic_id, date, author_id, publicly_available, title, content) values (" &amp; B99 &amp; ", " &amp; D99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(98, 10, '2018-09-24 17:33:10', 10, true, 'The title of &lt;98&gt;', 'The content of the post &lt;98&gt;');</v>
      </c>
      <c r="M99" s="5" t="str">
        <f>"insert into post (id, topic_id, date, author_id, publicly_available, title, content) values ('" &amp; C99 &amp; "', '" &amp; E99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('00000000-0000-0000-0000-000000000062', '00000000-0000-0000-0000-00000000000A', '2018-09-24 17:33:10', '00000000-0000-0000-0000-00000000000A', true, 'The title of &lt;98&gt;', 'The content of the post &lt;98&gt;');</v>
      </c>
    </row>
    <row r="100" spans="1:13" x14ac:dyDescent="0.3">
      <c r="A100" s="2">
        <f t="shared" si="4"/>
        <v>99</v>
      </c>
      <c r="B100">
        <f>Tableau146[[#This Row],[num ligne]]</f>
        <v>99</v>
      </c>
      <c r="C100" t="str">
        <f>"00000000-0000-0000-0000-000000000" &amp; DEC2HEX(Tableau146[[#This Row],[id]],3)</f>
        <v>00000000-0000-0000-0000-000000000063</v>
      </c>
      <c r="D100" s="5">
        <f>1+MOD(ROW()-2,MAX(topic!A:A))</f>
        <v>11</v>
      </c>
      <c r="E100" s="5" t="str">
        <f>"00000000-0000-0000-0000-000000000" &amp; DEC2HEX(Tableau146[[#This Row],[topic_id]],3)</f>
        <v>00000000-0000-0000-0000-00000000000B</v>
      </c>
      <c r="F100" s="8">
        <f>params!$B$3-ROW()+MOD(ROW(),23)/24 +MOD(ROW()+44,60)/24/60</f>
        <v>43366.773726851861</v>
      </c>
      <c r="G100" s="5">
        <f>1+MOD(ROW()-2,MAX(member!A:A))</f>
        <v>11</v>
      </c>
      <c r="H100" s="5" t="str">
        <f>"00000000-0000-0000-0000-000000000" &amp; DEC2HEX(Tableau146[[#This Row],[author_id]],3)</f>
        <v>00000000-0000-0000-0000-00000000000B</v>
      </c>
      <c r="I100" s="5" t="str">
        <f t="shared" si="5"/>
        <v>false</v>
      </c>
      <c r="J100" s="5" t="str">
        <f>"The title of &lt;" &amp; Tableau146[[#This Row],[id]] &amp; "&gt;"</f>
        <v>The title of &lt;99&gt;</v>
      </c>
      <c r="K100" s="5" t="str">
        <f>"The content of the post &lt;" &amp; Tableau146[[#This Row],[id]] &amp; "&gt;"</f>
        <v>The content of the post &lt;99&gt;</v>
      </c>
      <c r="L100" s="5" t="str">
        <f>"insert into post (id, topic_id, date, author_id, publicly_available, title, content) values (" &amp; B100 &amp; ", " &amp; D100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(99, 11, '2018-09-23 18:34:10', 11, false, 'The title of &lt;99&gt;', 'The content of the post &lt;99&gt;');</v>
      </c>
      <c r="M100" s="5" t="str">
        <f>"insert into post (id, topic_id, date, author_id, publicly_available, title, content) values ('" &amp; C100 &amp; "', '" &amp; E100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('00000000-0000-0000-0000-000000000063', '00000000-0000-0000-0000-00000000000B', '2018-09-23 18:34:10', '00000000-0000-0000-0000-00000000000B', false, 'The title of &lt;99&gt;', 'The content of the post &lt;99&gt;');</v>
      </c>
    </row>
    <row r="101" spans="1:13" x14ac:dyDescent="0.3">
      <c r="A101" s="2">
        <f t="shared" si="4"/>
        <v>100</v>
      </c>
      <c r="B101">
        <f>Tableau146[[#This Row],[num ligne]]</f>
        <v>100</v>
      </c>
      <c r="C101" t="str">
        <f>"00000000-0000-0000-0000-000000000" &amp; DEC2HEX(Tableau146[[#This Row],[id]],3)</f>
        <v>00000000-0000-0000-0000-000000000064</v>
      </c>
      <c r="D101" s="5">
        <f>1+MOD(ROW()-2,MAX(topic!A:A))</f>
        <v>12</v>
      </c>
      <c r="E101" s="5" t="str">
        <f>"00000000-0000-0000-0000-000000000" &amp; DEC2HEX(Tableau146[[#This Row],[topic_id]],3)</f>
        <v>00000000-0000-0000-0000-00000000000C</v>
      </c>
      <c r="F101" s="8">
        <f>params!$B$3-ROW()+MOD(ROW(),23)/24 +MOD(ROW()+44,60)/24/60</f>
        <v>43365.816087962965</v>
      </c>
      <c r="G101" s="5">
        <f>1+MOD(ROW()-2,MAX(member!A:A))</f>
        <v>12</v>
      </c>
      <c r="H101" s="5" t="str">
        <f>"00000000-0000-0000-0000-000000000" &amp; DEC2HEX(Tableau146[[#This Row],[author_id]],3)</f>
        <v>00000000-0000-0000-0000-00000000000C</v>
      </c>
      <c r="I101" s="5" t="str">
        <f t="shared" si="5"/>
        <v>true</v>
      </c>
      <c r="J101" s="5" t="str">
        <f>"The title of &lt;" &amp; Tableau146[[#This Row],[id]] &amp; "&gt;"</f>
        <v>The title of &lt;100&gt;</v>
      </c>
      <c r="K101" s="5" t="str">
        <f>"The content of the post &lt;" &amp; Tableau146[[#This Row],[id]] &amp; "&gt;"</f>
        <v>The content of the post &lt;100&gt;</v>
      </c>
      <c r="L101" s="5" t="str">
        <f>"insert into post (id, topic_id, date, author_id, publicly_available, title, content) values (" &amp; B101 &amp; ", " &amp; D101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(100, 12, '2018-09-22 19:35:10', 12, true, 'The title of &lt;100&gt;', 'The content of the post &lt;100&gt;');</v>
      </c>
      <c r="M101" s="5" t="str">
        <f>"insert into post (id, topic_id, date, author_id, publicly_available, title, content) values ('" &amp; C101 &amp; "', '" &amp; E101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('00000000-0000-0000-0000-000000000064', '00000000-0000-0000-0000-00000000000C', '2018-09-22 19:35:10', '00000000-0000-0000-0000-00000000000C', true, 'The title of &lt;100&gt;', 'The content of the post &lt;100&gt;');</v>
      </c>
    </row>
    <row r="102" spans="1:13" x14ac:dyDescent="0.3">
      <c r="A102" s="2">
        <f t="shared" si="4"/>
        <v>101</v>
      </c>
      <c r="B102">
        <f>Tableau146[[#This Row],[num ligne]]</f>
        <v>101</v>
      </c>
      <c r="C102" t="str">
        <f>"00000000-0000-0000-0000-000000000" &amp; DEC2HEX(Tableau146[[#This Row],[id]],3)</f>
        <v>00000000-0000-0000-0000-000000000065</v>
      </c>
      <c r="D102" s="5">
        <f>1+MOD(ROW()-2,MAX(topic!A:A))</f>
        <v>13</v>
      </c>
      <c r="E102" s="5" t="str">
        <f>"00000000-0000-0000-0000-000000000" &amp; DEC2HEX(Tableau146[[#This Row],[topic_id]],3)</f>
        <v>00000000-0000-0000-0000-00000000000D</v>
      </c>
      <c r="F102" s="8">
        <f>params!$B$3-ROW()+MOD(ROW(),23)/24 +MOD(ROW()+44,60)/24/60</f>
        <v>43364.858449074076</v>
      </c>
      <c r="G102" s="5">
        <f>1+MOD(ROW()-2,MAX(member!A:A))</f>
        <v>13</v>
      </c>
      <c r="H102" s="5" t="str">
        <f>"00000000-0000-0000-0000-000000000" &amp; DEC2HEX(Tableau146[[#This Row],[author_id]],3)</f>
        <v>00000000-0000-0000-0000-00000000000D</v>
      </c>
      <c r="I102" s="5" t="str">
        <f t="shared" si="5"/>
        <v>true</v>
      </c>
      <c r="J102" s="5" t="str">
        <f>"The title of &lt;" &amp; Tableau146[[#This Row],[id]] &amp; "&gt;"</f>
        <v>The title of &lt;101&gt;</v>
      </c>
      <c r="K102" s="5" t="str">
        <f>"The content of the post &lt;" &amp; Tableau146[[#This Row],[id]] &amp; "&gt;"</f>
        <v>The content of the post &lt;101&gt;</v>
      </c>
      <c r="L102" s="5" t="str">
        <f>"insert into post (id, topic_id, date, author_id, publicly_available, title, content) values (" &amp; B102 &amp; ", " &amp; D102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(101, 13, '2018-09-21 20:36:10', 13, true, 'The title of &lt;101&gt;', 'The content of the post &lt;101&gt;');</v>
      </c>
      <c r="M102" s="5" t="str">
        <f>"insert into post (id, topic_id, date, author_id, publicly_available, title, content) values ('" &amp; C102 &amp; "', '" &amp; E102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('00000000-0000-0000-0000-000000000065', '00000000-0000-0000-0000-00000000000D', '2018-09-21 20:36:10', '00000000-0000-0000-0000-00000000000D', true, 'The title of &lt;101&gt;', 'The content of the post &lt;101&gt;');</v>
      </c>
    </row>
    <row r="103" spans="1:13" x14ac:dyDescent="0.3">
      <c r="A103" s="2">
        <f t="shared" si="4"/>
        <v>102</v>
      </c>
      <c r="B103">
        <f>Tableau146[[#This Row],[num ligne]]</f>
        <v>102</v>
      </c>
      <c r="C103" t="str">
        <f>"00000000-0000-0000-0000-000000000" &amp; DEC2HEX(Tableau146[[#This Row],[id]],3)</f>
        <v>00000000-0000-0000-0000-000000000066</v>
      </c>
      <c r="D103" s="5">
        <f>1+MOD(ROW()-2,MAX(topic!A:A))</f>
        <v>14</v>
      </c>
      <c r="E103" s="5" t="str">
        <f>"00000000-0000-0000-0000-000000000" &amp; DEC2HEX(Tableau146[[#This Row],[topic_id]],3)</f>
        <v>00000000-0000-0000-0000-00000000000E</v>
      </c>
      <c r="F103" s="8">
        <f>params!$B$3-ROW()+MOD(ROW(),23)/24 +MOD(ROW()+44,60)/24/60</f>
        <v>43363.900810185194</v>
      </c>
      <c r="G103" s="5">
        <f>1+MOD(ROW()-2,MAX(member!A:A))</f>
        <v>14</v>
      </c>
      <c r="H103" s="5" t="str">
        <f>"00000000-0000-0000-0000-000000000" &amp; DEC2HEX(Tableau146[[#This Row],[author_id]],3)</f>
        <v>00000000-0000-0000-0000-00000000000E</v>
      </c>
      <c r="I103" s="5" t="str">
        <f t="shared" si="5"/>
        <v>true</v>
      </c>
      <c r="J103" s="5" t="str">
        <f>"The title of &lt;" &amp; Tableau146[[#This Row],[id]] &amp; "&gt;"</f>
        <v>The title of &lt;102&gt;</v>
      </c>
      <c r="K103" s="5" t="str">
        <f>"The content of the post &lt;" &amp; Tableau146[[#This Row],[id]] &amp; "&gt;"</f>
        <v>The content of the post &lt;102&gt;</v>
      </c>
      <c r="L103" s="5" t="str">
        <f>"insert into post (id, topic_id, date, author_id, publicly_available, title, content) values (" &amp; B103 &amp; ", " &amp; D103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(102, 14, '2018-09-20 21:37:10', 14, true, 'The title of &lt;102&gt;', 'The content of the post &lt;102&gt;');</v>
      </c>
      <c r="M103" s="5" t="str">
        <f>"insert into post (id, topic_id, date, author_id, publicly_available, title, content) values ('" &amp; C103 &amp; "', '" &amp; E103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('00000000-0000-0000-0000-000000000066', '00000000-0000-0000-0000-00000000000E', '2018-09-20 21:37:10', '00000000-0000-0000-0000-00000000000E', true, 'The title of &lt;102&gt;', 'The content of the post &lt;102&gt;');</v>
      </c>
    </row>
    <row r="104" spans="1:13" x14ac:dyDescent="0.3">
      <c r="A104" s="2">
        <f t="shared" si="4"/>
        <v>103</v>
      </c>
      <c r="B104">
        <f>Tableau146[[#This Row],[num ligne]]</f>
        <v>103</v>
      </c>
      <c r="C104" t="str">
        <f>"00000000-0000-0000-0000-000000000" &amp; DEC2HEX(Tableau146[[#This Row],[id]],3)</f>
        <v>00000000-0000-0000-0000-000000000067</v>
      </c>
      <c r="D104" s="5">
        <f>1+MOD(ROW()-2,MAX(topic!A:A))</f>
        <v>15</v>
      </c>
      <c r="E104" s="5" t="str">
        <f>"00000000-0000-0000-0000-000000000" &amp; DEC2HEX(Tableau146[[#This Row],[topic_id]],3)</f>
        <v>00000000-0000-0000-0000-00000000000F</v>
      </c>
      <c r="F104" s="8">
        <f>params!$B$3-ROW()+MOD(ROW(),23)/24 +MOD(ROW()+44,60)/24/60</f>
        <v>43362.943171296298</v>
      </c>
      <c r="G104" s="5">
        <f>1+MOD(ROW()-2,MAX(member!A:A))</f>
        <v>15</v>
      </c>
      <c r="H104" s="5" t="str">
        <f>"00000000-0000-0000-0000-000000000" &amp; DEC2HEX(Tableau146[[#This Row],[author_id]],3)</f>
        <v>00000000-0000-0000-0000-00000000000F</v>
      </c>
      <c r="I104" s="5" t="str">
        <f t="shared" si="5"/>
        <v>true</v>
      </c>
      <c r="J104" s="5" t="str">
        <f>"The title of &lt;" &amp; Tableau146[[#This Row],[id]] &amp; "&gt;"</f>
        <v>The title of &lt;103&gt;</v>
      </c>
      <c r="K104" s="5" t="str">
        <f>"The content of the post &lt;" &amp; Tableau146[[#This Row],[id]] &amp; "&gt;"</f>
        <v>The content of the post &lt;103&gt;</v>
      </c>
      <c r="L104" s="5" t="str">
        <f>"insert into post (id, topic_id, date, author_id, publicly_available, title, content) values (" &amp; B104 &amp; ", " &amp; D104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(103, 15, '2018-09-19 22:38:10', 15, true, 'The title of &lt;103&gt;', 'The content of the post &lt;103&gt;');</v>
      </c>
      <c r="M104" s="5" t="str">
        <f>"insert into post (id, topic_id, date, author_id, publicly_available, title, content) values ('" &amp; C104 &amp; "', '" &amp; E104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('00000000-0000-0000-0000-000000000067', '00000000-0000-0000-0000-00000000000F', '2018-09-19 22:38:10', '00000000-0000-0000-0000-00000000000F', true, 'The title of &lt;103&gt;', 'The content of the post &lt;103&gt;');</v>
      </c>
    </row>
    <row r="105" spans="1:13" x14ac:dyDescent="0.3">
      <c r="A105" s="2">
        <f t="shared" si="4"/>
        <v>104</v>
      </c>
      <c r="B105">
        <f>Tableau146[[#This Row],[num ligne]]</f>
        <v>104</v>
      </c>
      <c r="C105" t="str">
        <f>"00000000-0000-0000-0000-000000000" &amp; DEC2HEX(Tableau146[[#This Row],[id]],3)</f>
        <v>00000000-0000-0000-0000-000000000068</v>
      </c>
      <c r="D105" s="5">
        <f>1+MOD(ROW()-2,MAX(topic!A:A))</f>
        <v>16</v>
      </c>
      <c r="E105" s="5" t="str">
        <f>"00000000-0000-0000-0000-000000000" &amp; DEC2HEX(Tableau146[[#This Row],[topic_id]],3)</f>
        <v>00000000-0000-0000-0000-000000000010</v>
      </c>
      <c r="F105" s="8">
        <f>params!$B$3-ROW()+MOD(ROW(),23)/24 +MOD(ROW()+44,60)/24/60</f>
        <v>43361.985532407409</v>
      </c>
      <c r="G105" s="5">
        <f>1+MOD(ROW()-2,MAX(member!A:A))</f>
        <v>16</v>
      </c>
      <c r="H105" s="5" t="str">
        <f>"00000000-0000-0000-0000-000000000" &amp; DEC2HEX(Tableau146[[#This Row],[author_id]],3)</f>
        <v>00000000-0000-0000-0000-000000000010</v>
      </c>
      <c r="I105" s="5" t="str">
        <f t="shared" si="5"/>
        <v>true</v>
      </c>
      <c r="J105" s="5" t="str">
        <f>"The title of &lt;" &amp; Tableau146[[#This Row],[id]] &amp; "&gt;"</f>
        <v>The title of &lt;104&gt;</v>
      </c>
      <c r="K105" s="5" t="str">
        <f>"The content of the post &lt;" &amp; Tableau146[[#This Row],[id]] &amp; "&gt;"</f>
        <v>The content of the post &lt;104&gt;</v>
      </c>
      <c r="L105" s="5" t="str">
        <f>"insert into post (id, topic_id, date, author_id, publicly_available, title, content) values (" &amp; B105 &amp; ", " &amp; D105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(104, 16, '2018-09-18 23:39:10', 16, true, 'The title of &lt;104&gt;', 'The content of the post &lt;104&gt;');</v>
      </c>
      <c r="M105" s="5" t="str">
        <f>"insert into post (id, topic_id, date, author_id, publicly_available, title, content) values ('" &amp; C105 &amp; "', '" &amp; E105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('00000000-0000-0000-0000-000000000068', '00000000-0000-0000-0000-000000000010', '2018-09-18 23:39:10', '00000000-0000-0000-0000-000000000010', true, 'The title of &lt;104&gt;', 'The content of the post &lt;104&gt;');</v>
      </c>
    </row>
    <row r="106" spans="1:13" x14ac:dyDescent="0.3">
      <c r="A106" s="2">
        <f t="shared" si="4"/>
        <v>105</v>
      </c>
      <c r="B106">
        <f>Tableau146[[#This Row],[num ligne]]</f>
        <v>105</v>
      </c>
      <c r="C106" t="str">
        <f>"00000000-0000-0000-0000-000000000" &amp; DEC2HEX(Tableau146[[#This Row],[id]],3)</f>
        <v>00000000-0000-0000-0000-000000000069</v>
      </c>
      <c r="D106" s="5">
        <f>1+MOD(ROW()-2,MAX(topic!A:A))</f>
        <v>17</v>
      </c>
      <c r="E106" s="5" t="str">
        <f>"00000000-0000-0000-0000-000000000" &amp; DEC2HEX(Tableau146[[#This Row],[topic_id]],3)</f>
        <v>00000000-0000-0000-0000-000000000011</v>
      </c>
      <c r="F106" s="8">
        <f>params!$B$3-ROW()+MOD(ROW(),23)/24 +MOD(ROW()+44,60)/24/60</f>
        <v>43361.027893518527</v>
      </c>
      <c r="G106" s="5">
        <f>1+MOD(ROW()-2,MAX(member!A:A))</f>
        <v>17</v>
      </c>
      <c r="H106" s="5" t="str">
        <f>"00000000-0000-0000-0000-000000000" &amp; DEC2HEX(Tableau146[[#This Row],[author_id]],3)</f>
        <v>00000000-0000-0000-0000-000000000011</v>
      </c>
      <c r="I106" s="5" t="str">
        <f t="shared" si="5"/>
        <v>true</v>
      </c>
      <c r="J106" s="5" t="str">
        <f>"The title of &lt;" &amp; Tableau146[[#This Row],[id]] &amp; "&gt;"</f>
        <v>The title of &lt;105&gt;</v>
      </c>
      <c r="K106" s="5" t="str">
        <f>"The content of the post &lt;" &amp; Tableau146[[#This Row],[id]] &amp; "&gt;"</f>
        <v>The content of the post &lt;105&gt;</v>
      </c>
      <c r="L106" s="5" t="str">
        <f>"insert into post (id, topic_id, date, author_id, publicly_available, title, content) values (" &amp; B106 &amp; ", " &amp; D106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(105, 17, '2018-09-18 00:40:10', 17, true, 'The title of &lt;105&gt;', 'The content of the post &lt;105&gt;');</v>
      </c>
      <c r="M106" s="5" t="str">
        <f>"insert into post (id, topic_id, date, author_id, publicly_available, title, content) values ('" &amp; C106 &amp; "', '" &amp; E106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('00000000-0000-0000-0000-000000000069', '00000000-0000-0000-0000-000000000011', '2018-09-18 00:40:10', '00000000-0000-0000-0000-000000000011', true, 'The title of &lt;105&gt;', 'The content of the post &lt;105&gt;');</v>
      </c>
    </row>
    <row r="107" spans="1:13" x14ac:dyDescent="0.3">
      <c r="A107" s="2">
        <f t="shared" si="4"/>
        <v>106</v>
      </c>
      <c r="B107">
        <f>Tableau146[[#This Row],[num ligne]]</f>
        <v>106</v>
      </c>
      <c r="C107" t="str">
        <f>"00000000-0000-0000-0000-000000000" &amp; DEC2HEX(Tableau146[[#This Row],[id]],3)</f>
        <v>00000000-0000-0000-0000-00000000006A</v>
      </c>
      <c r="D107" s="5">
        <f>1+MOD(ROW()-2,MAX(topic!A:A))</f>
        <v>18</v>
      </c>
      <c r="E107" s="5" t="str">
        <f>"00000000-0000-0000-0000-000000000" &amp; DEC2HEX(Tableau146[[#This Row],[topic_id]],3)</f>
        <v>00000000-0000-0000-0000-000000000012</v>
      </c>
      <c r="F107" s="8">
        <f>params!$B$3-ROW()+MOD(ROW(),23)/24 +MOD(ROW()+44,60)/24/60</f>
        <v>43360.070254629631</v>
      </c>
      <c r="G107" s="5">
        <f>1+MOD(ROW()-2,MAX(member!A:A))</f>
        <v>18</v>
      </c>
      <c r="H107" s="5" t="str">
        <f>"00000000-0000-0000-0000-000000000" &amp; DEC2HEX(Tableau146[[#This Row],[author_id]],3)</f>
        <v>00000000-0000-0000-0000-000000000012</v>
      </c>
      <c r="I107" s="5" t="str">
        <f t="shared" si="5"/>
        <v>true</v>
      </c>
      <c r="J107" s="5" t="str">
        <f>"The title of &lt;" &amp; Tableau146[[#This Row],[id]] &amp; "&gt;"</f>
        <v>The title of &lt;106&gt;</v>
      </c>
      <c r="K107" s="5" t="str">
        <f>"The content of the post &lt;" &amp; Tableau146[[#This Row],[id]] &amp; "&gt;"</f>
        <v>The content of the post &lt;106&gt;</v>
      </c>
      <c r="L107" s="5" t="str">
        <f>"insert into post (id, topic_id, date, author_id, publicly_available, title, content) values (" &amp; B107 &amp; ", " &amp; D107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(106, 18, '2018-09-17 01:41:10', 18, true, 'The title of &lt;106&gt;', 'The content of the post &lt;106&gt;');</v>
      </c>
      <c r="M107" s="5" t="str">
        <f>"insert into post (id, topic_id, date, author_id, publicly_available, title, content) values ('" &amp; C107 &amp; "', '" &amp; E107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('00000000-0000-0000-0000-00000000006A', '00000000-0000-0000-0000-000000000012', '2018-09-17 01:41:10', '00000000-0000-0000-0000-000000000012', true, 'The title of &lt;106&gt;', 'The content of the post &lt;106&gt;');</v>
      </c>
    </row>
    <row r="108" spans="1:13" x14ac:dyDescent="0.3">
      <c r="A108" s="2">
        <f t="shared" si="4"/>
        <v>107</v>
      </c>
      <c r="B108">
        <f>Tableau146[[#This Row],[num ligne]]</f>
        <v>107</v>
      </c>
      <c r="C108" t="str">
        <f>"00000000-0000-0000-0000-000000000" &amp; DEC2HEX(Tableau146[[#This Row],[id]],3)</f>
        <v>00000000-0000-0000-0000-00000000006B</v>
      </c>
      <c r="D108" s="5">
        <f>1+MOD(ROW()-2,MAX(topic!A:A))</f>
        <v>19</v>
      </c>
      <c r="E108" s="5" t="str">
        <f>"00000000-0000-0000-0000-000000000" &amp; DEC2HEX(Tableau146[[#This Row],[topic_id]],3)</f>
        <v>00000000-0000-0000-0000-000000000013</v>
      </c>
      <c r="F108" s="8">
        <f>params!$B$3-ROW()+MOD(ROW(),23)/24 +MOD(ROW()+44,60)/24/60</f>
        <v>43359.112615740742</v>
      </c>
      <c r="G108" s="5">
        <f>1+MOD(ROW()-2,MAX(member!A:A))</f>
        <v>19</v>
      </c>
      <c r="H108" s="5" t="str">
        <f>"00000000-0000-0000-0000-000000000" &amp; DEC2HEX(Tableau146[[#This Row],[author_id]],3)</f>
        <v>00000000-0000-0000-0000-000000000013</v>
      </c>
      <c r="I108" s="5" t="str">
        <f t="shared" si="5"/>
        <v>true</v>
      </c>
      <c r="J108" s="5" t="str">
        <f>"The title of &lt;" &amp; Tableau146[[#This Row],[id]] &amp; "&gt;"</f>
        <v>The title of &lt;107&gt;</v>
      </c>
      <c r="K108" s="5" t="str">
        <f>"The content of the post &lt;" &amp; Tableau146[[#This Row],[id]] &amp; "&gt;"</f>
        <v>The content of the post &lt;107&gt;</v>
      </c>
      <c r="L108" s="5" t="str">
        <f>"insert into post (id, topic_id, date, author_id, publicly_available, title, content) values (" &amp; B108 &amp; ", " &amp; D108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(107, 19, '2018-09-16 02:42:10', 19, true, 'The title of &lt;107&gt;', 'The content of the post &lt;107&gt;');</v>
      </c>
      <c r="M108" s="5" t="str">
        <f>"insert into post (id, topic_id, date, author_id, publicly_available, title, content) values ('" &amp; C108 &amp; "', '" &amp; E108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('00000000-0000-0000-0000-00000000006B', '00000000-0000-0000-0000-000000000013', '2018-09-16 02:42:10', '00000000-0000-0000-0000-000000000013', true, 'The title of &lt;107&gt;', 'The content of the post &lt;107&gt;');</v>
      </c>
    </row>
    <row r="109" spans="1:13" x14ac:dyDescent="0.3">
      <c r="A109" s="2">
        <f t="shared" si="4"/>
        <v>108</v>
      </c>
      <c r="B109">
        <f>Tableau146[[#This Row],[num ligne]]</f>
        <v>108</v>
      </c>
      <c r="C109" t="str">
        <f>"00000000-0000-0000-0000-000000000" &amp; DEC2HEX(Tableau146[[#This Row],[id]],3)</f>
        <v>00000000-0000-0000-0000-00000000006C</v>
      </c>
      <c r="D109" s="5">
        <f>1+MOD(ROW()-2,MAX(topic!A:A))</f>
        <v>20</v>
      </c>
      <c r="E109" s="5" t="str">
        <f>"00000000-0000-0000-0000-000000000" &amp; DEC2HEX(Tableau146[[#This Row],[topic_id]],3)</f>
        <v>00000000-0000-0000-0000-000000000014</v>
      </c>
      <c r="F109" s="8">
        <f>params!$B$3-ROW()+MOD(ROW(),23)/24 +MOD(ROW()+44,60)/24/60</f>
        <v>43358.15497685186</v>
      </c>
      <c r="G109" s="5">
        <f>1+MOD(ROW()-2,MAX(member!A:A))</f>
        <v>20</v>
      </c>
      <c r="H109" s="5" t="str">
        <f>"00000000-0000-0000-0000-000000000" &amp; DEC2HEX(Tableau146[[#This Row],[author_id]],3)</f>
        <v>00000000-0000-0000-0000-000000000014</v>
      </c>
      <c r="I109" s="5" t="str">
        <f t="shared" si="5"/>
        <v>true</v>
      </c>
      <c r="J109" s="5" t="str">
        <f>"The title of &lt;" &amp; Tableau146[[#This Row],[id]] &amp; "&gt;"</f>
        <v>The title of &lt;108&gt;</v>
      </c>
      <c r="K109" s="5" t="str">
        <f>"The content of the post &lt;" &amp; Tableau146[[#This Row],[id]] &amp; "&gt;"</f>
        <v>The content of the post &lt;108&gt;</v>
      </c>
      <c r="L109" s="5" t="str">
        <f>"insert into post (id, topic_id, date, author_id, publicly_available, title, content) values (" &amp; B109 &amp; ", " &amp; D109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(108, 20, '2018-09-15 03:43:10', 20, true, 'The title of &lt;108&gt;', 'The content of the post &lt;108&gt;');</v>
      </c>
      <c r="M109" s="5" t="str">
        <f>"insert into post (id, topic_id, date, author_id, publicly_available, title, content) values ('" &amp; C109 &amp; "', '" &amp; E109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('00000000-0000-0000-0000-00000000006C', '00000000-0000-0000-0000-000000000014', '2018-09-15 03:43:10', '00000000-0000-0000-0000-000000000014', true, 'The title of &lt;108&gt;', 'The content of the post &lt;108&gt;');</v>
      </c>
    </row>
    <row r="110" spans="1:13" x14ac:dyDescent="0.3">
      <c r="A110" s="2">
        <f t="shared" si="4"/>
        <v>109</v>
      </c>
      <c r="B110">
        <f>Tableau146[[#This Row],[num ligne]]</f>
        <v>109</v>
      </c>
      <c r="C110" t="str">
        <f>"00000000-0000-0000-0000-000000000" &amp; DEC2HEX(Tableau146[[#This Row],[id]],3)</f>
        <v>00000000-0000-0000-0000-00000000006D</v>
      </c>
      <c r="D110" s="5">
        <f>1+MOD(ROW()-2,MAX(topic!A:A))</f>
        <v>21</v>
      </c>
      <c r="E110" s="5" t="str">
        <f>"00000000-0000-0000-0000-000000000" &amp; DEC2HEX(Tableau146[[#This Row],[topic_id]],3)</f>
        <v>00000000-0000-0000-0000-000000000015</v>
      </c>
      <c r="F110" s="8">
        <f>params!$B$3-ROW()+MOD(ROW(),23)/24 +MOD(ROW()+44,60)/24/60</f>
        <v>43357.197337962964</v>
      </c>
      <c r="G110" s="5">
        <f>1+MOD(ROW()-2,MAX(member!A:A))</f>
        <v>21</v>
      </c>
      <c r="H110" s="5" t="str">
        <f>"00000000-0000-0000-0000-000000000" &amp; DEC2HEX(Tableau146[[#This Row],[author_id]],3)</f>
        <v>00000000-0000-0000-0000-000000000015</v>
      </c>
      <c r="I110" s="5" t="str">
        <f t="shared" si="5"/>
        <v>false</v>
      </c>
      <c r="J110" s="5" t="str">
        <f>"The title of &lt;" &amp; Tableau146[[#This Row],[id]] &amp; "&gt;"</f>
        <v>The title of &lt;109&gt;</v>
      </c>
      <c r="K110" s="5" t="str">
        <f>"The content of the post &lt;" &amp; Tableau146[[#This Row],[id]] &amp; "&gt;"</f>
        <v>The content of the post &lt;109&gt;</v>
      </c>
      <c r="L110" s="5" t="str">
        <f>"insert into post (id, topic_id, date, author_id, publicly_available, title, content) values (" &amp; B110 &amp; ", " &amp; D110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(109, 21, '2018-09-14 04:44:10', 21, false, 'The title of &lt;109&gt;', 'The content of the post &lt;109&gt;');</v>
      </c>
      <c r="M110" s="5" t="str">
        <f>"insert into post (id, topic_id, date, author_id, publicly_available, title, content) values ('" &amp; C110 &amp; "', '" &amp; E110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('00000000-0000-0000-0000-00000000006D', '00000000-0000-0000-0000-000000000015', '2018-09-14 04:44:10', '00000000-0000-0000-0000-000000000015', false, 'The title of &lt;109&gt;', 'The content of the post &lt;109&gt;');</v>
      </c>
    </row>
    <row r="111" spans="1:13" x14ac:dyDescent="0.3">
      <c r="A111" s="2">
        <f t="shared" si="4"/>
        <v>110</v>
      </c>
      <c r="B111">
        <f>Tableau146[[#This Row],[num ligne]]</f>
        <v>110</v>
      </c>
      <c r="C111" t="str">
        <f>"00000000-0000-0000-0000-000000000" &amp; DEC2HEX(Tableau146[[#This Row],[id]],3)</f>
        <v>00000000-0000-0000-0000-00000000006E</v>
      </c>
      <c r="D111" s="5">
        <f>1+MOD(ROW()-2,MAX(topic!A:A))</f>
        <v>22</v>
      </c>
      <c r="E111" s="5" t="str">
        <f>"00000000-0000-0000-0000-000000000" &amp; DEC2HEX(Tableau146[[#This Row],[topic_id]],3)</f>
        <v>00000000-0000-0000-0000-000000000016</v>
      </c>
      <c r="F111" s="8">
        <f>params!$B$3-ROW()+MOD(ROW(),23)/24 +MOD(ROW()+44,60)/24/60</f>
        <v>43356.239699074074</v>
      </c>
      <c r="G111" s="5">
        <f>1+MOD(ROW()-2,MAX(member!A:A))</f>
        <v>22</v>
      </c>
      <c r="H111" s="5" t="str">
        <f>"00000000-0000-0000-0000-000000000" &amp; DEC2HEX(Tableau146[[#This Row],[author_id]],3)</f>
        <v>00000000-0000-0000-0000-000000000016</v>
      </c>
      <c r="I111" s="5" t="str">
        <f t="shared" si="5"/>
        <v>true</v>
      </c>
      <c r="J111" s="5" t="str">
        <f>"The title of &lt;" &amp; Tableau146[[#This Row],[id]] &amp; "&gt;"</f>
        <v>The title of &lt;110&gt;</v>
      </c>
      <c r="K111" s="5" t="str">
        <f>"The content of the post &lt;" &amp; Tableau146[[#This Row],[id]] &amp; "&gt;"</f>
        <v>The content of the post &lt;110&gt;</v>
      </c>
      <c r="L111" s="5" t="str">
        <f>"insert into post (id, topic_id, date, author_id, publicly_available, title, content) values (" &amp; B111 &amp; ", " &amp; D111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(110, 22, '2018-09-13 05:45:10', 22, true, 'The title of &lt;110&gt;', 'The content of the post &lt;110&gt;');</v>
      </c>
      <c r="M111" s="5" t="str">
        <f>"insert into post (id, topic_id, date, author_id, publicly_available, title, content) values ('" &amp; C111 &amp; "', '" &amp; E111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('00000000-0000-0000-0000-00000000006E', '00000000-0000-0000-0000-000000000016', '2018-09-13 05:45:10', '00000000-0000-0000-0000-000000000016', true, 'The title of &lt;110&gt;', 'The content of the post &lt;110&gt;');</v>
      </c>
    </row>
    <row r="112" spans="1:13" x14ac:dyDescent="0.3">
      <c r="A112" s="2">
        <f t="shared" si="4"/>
        <v>111</v>
      </c>
      <c r="B112">
        <f>Tableau146[[#This Row],[num ligne]]</f>
        <v>111</v>
      </c>
      <c r="C112" t="str">
        <f>"00000000-0000-0000-0000-000000000" &amp; DEC2HEX(Tableau146[[#This Row],[id]],3)</f>
        <v>00000000-0000-0000-0000-00000000006F</v>
      </c>
      <c r="D112" s="5">
        <f>1+MOD(ROW()-2,MAX(topic!A:A))</f>
        <v>23</v>
      </c>
      <c r="E112" s="5" t="str">
        <f>"00000000-0000-0000-0000-000000000" &amp; DEC2HEX(Tableau146[[#This Row],[topic_id]],3)</f>
        <v>00000000-0000-0000-0000-000000000017</v>
      </c>
      <c r="F112" s="8">
        <f>params!$B$3-ROW()+MOD(ROW(),23)/24 +MOD(ROW()+44,60)/24/60</f>
        <v>43355.282060185193</v>
      </c>
      <c r="G112" s="5">
        <f>1+MOD(ROW()-2,MAX(member!A:A))</f>
        <v>23</v>
      </c>
      <c r="H112" s="5" t="str">
        <f>"00000000-0000-0000-0000-000000000" &amp; DEC2HEX(Tableau146[[#This Row],[author_id]],3)</f>
        <v>00000000-0000-0000-0000-000000000017</v>
      </c>
      <c r="I112" s="5" t="str">
        <f t="shared" si="5"/>
        <v>true</v>
      </c>
      <c r="J112" s="5" t="str">
        <f>"The title of &lt;" &amp; Tableau146[[#This Row],[id]] &amp; "&gt;"</f>
        <v>The title of &lt;111&gt;</v>
      </c>
      <c r="K112" s="5" t="str">
        <f>"The content of the post &lt;" &amp; Tableau146[[#This Row],[id]] &amp; "&gt;"</f>
        <v>The content of the post &lt;111&gt;</v>
      </c>
      <c r="L112" s="5" t="str">
        <f>"insert into post (id, topic_id, date, author_id, publicly_available, title, content) values (" &amp; B112 &amp; ", " &amp; D112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(111, 23, '2018-09-12 06:46:10', 23, true, 'The title of &lt;111&gt;', 'The content of the post &lt;111&gt;');</v>
      </c>
      <c r="M112" s="5" t="str">
        <f>"insert into post (id, topic_id, date, author_id, publicly_available, title, content) values ('" &amp; C112 &amp; "', '" &amp; E112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('00000000-0000-0000-0000-00000000006F', '00000000-0000-0000-0000-000000000017', '2018-09-12 06:46:10', '00000000-0000-0000-0000-000000000017', true, 'The title of &lt;111&gt;', 'The content of the post &lt;111&gt;');</v>
      </c>
    </row>
    <row r="113" spans="1:13" x14ac:dyDescent="0.3">
      <c r="A113" s="2">
        <f t="shared" si="4"/>
        <v>112</v>
      </c>
      <c r="B113">
        <f>Tableau146[[#This Row],[num ligne]]</f>
        <v>112</v>
      </c>
      <c r="C113" t="str">
        <f>"00000000-0000-0000-0000-000000000" &amp; DEC2HEX(Tableau146[[#This Row],[id]],3)</f>
        <v>00000000-0000-0000-0000-000000000070</v>
      </c>
      <c r="D113" s="5">
        <f>1+MOD(ROW()-2,MAX(topic!A:A))</f>
        <v>24</v>
      </c>
      <c r="E113" s="5" t="str">
        <f>"00000000-0000-0000-0000-000000000" &amp; DEC2HEX(Tableau146[[#This Row],[topic_id]],3)</f>
        <v>00000000-0000-0000-0000-000000000018</v>
      </c>
      <c r="F113" s="8">
        <f>params!$B$3-ROW()+MOD(ROW(),23)/24 +MOD(ROW()+44,60)/24/60</f>
        <v>43354.324421296296</v>
      </c>
      <c r="G113" s="5">
        <f>1+MOD(ROW()-2,MAX(member!A:A))</f>
        <v>24</v>
      </c>
      <c r="H113" s="5" t="str">
        <f>"00000000-0000-0000-0000-000000000" &amp; DEC2HEX(Tableau146[[#This Row],[author_id]],3)</f>
        <v>00000000-0000-0000-0000-000000000018</v>
      </c>
      <c r="I113" s="5" t="str">
        <f t="shared" si="5"/>
        <v>true</v>
      </c>
      <c r="J113" s="5" t="str">
        <f>"The title of &lt;" &amp; Tableau146[[#This Row],[id]] &amp; "&gt;"</f>
        <v>The title of &lt;112&gt;</v>
      </c>
      <c r="K113" s="5" t="str">
        <f>"The content of the post &lt;" &amp; Tableau146[[#This Row],[id]] &amp; "&gt;"</f>
        <v>The content of the post &lt;112&gt;</v>
      </c>
      <c r="L113" s="5" t="str">
        <f>"insert into post (id, topic_id, date, author_id, publicly_available, title, content) values (" &amp; B113 &amp; ", " &amp; D113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(112, 24, '2018-09-11 07:47:10', 24, true, 'The title of &lt;112&gt;', 'The content of the post &lt;112&gt;');</v>
      </c>
      <c r="M113" s="5" t="str">
        <f>"insert into post (id, topic_id, date, author_id, publicly_available, title, content) values ('" &amp; C113 &amp; "', '" &amp; E113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('00000000-0000-0000-0000-000000000070', '00000000-0000-0000-0000-000000000018', '2018-09-11 07:47:10', '00000000-0000-0000-0000-000000000018', true, 'The title of &lt;112&gt;', 'The content of the post &lt;112&gt;');</v>
      </c>
    </row>
    <row r="114" spans="1:13" x14ac:dyDescent="0.3">
      <c r="A114" s="2">
        <f t="shared" si="4"/>
        <v>113</v>
      </c>
      <c r="B114">
        <f>Tableau146[[#This Row],[num ligne]]</f>
        <v>113</v>
      </c>
      <c r="C114" t="str">
        <f>"00000000-0000-0000-0000-000000000" &amp; DEC2HEX(Tableau146[[#This Row],[id]],3)</f>
        <v>00000000-0000-0000-0000-000000000071</v>
      </c>
      <c r="D114" s="5">
        <f>1+MOD(ROW()-2,MAX(topic!A:A))</f>
        <v>25</v>
      </c>
      <c r="E114" s="5" t="str">
        <f>"00000000-0000-0000-0000-000000000" &amp; DEC2HEX(Tableau146[[#This Row],[topic_id]],3)</f>
        <v>00000000-0000-0000-0000-000000000019</v>
      </c>
      <c r="F114" s="8">
        <f>params!$B$3-ROW()+MOD(ROW(),23)/24 +MOD(ROW()+44,60)/24/60</f>
        <v>43353.366782407407</v>
      </c>
      <c r="G114" s="5">
        <f>1+MOD(ROW()-2,MAX(member!A:A))</f>
        <v>25</v>
      </c>
      <c r="H114" s="5" t="str">
        <f>"00000000-0000-0000-0000-000000000" &amp; DEC2HEX(Tableau146[[#This Row],[author_id]],3)</f>
        <v>00000000-0000-0000-0000-000000000019</v>
      </c>
      <c r="I114" s="5" t="str">
        <f t="shared" si="5"/>
        <v>true</v>
      </c>
      <c r="J114" s="5" t="str">
        <f>"The title of &lt;" &amp; Tableau146[[#This Row],[id]] &amp; "&gt;"</f>
        <v>The title of &lt;113&gt;</v>
      </c>
      <c r="K114" s="5" t="str">
        <f>"The content of the post &lt;" &amp; Tableau146[[#This Row],[id]] &amp; "&gt;"</f>
        <v>The content of the post &lt;113&gt;</v>
      </c>
      <c r="L114" s="5" t="str">
        <f>"insert into post (id, topic_id, date, author_id, publicly_available, title, content) values (" &amp; B114 &amp; ", " &amp; D114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(113, 25, '2018-09-10 08:48:10', 25, true, 'The title of &lt;113&gt;', 'The content of the post &lt;113&gt;');</v>
      </c>
      <c r="M114" s="5" t="str">
        <f>"insert into post (id, topic_id, date, author_id, publicly_available, title, content) values ('" &amp; C114 &amp; "', '" &amp; E114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('00000000-0000-0000-0000-000000000071', '00000000-0000-0000-0000-000000000019', '2018-09-10 08:48:10', '00000000-0000-0000-0000-000000000019', true, 'The title of &lt;113&gt;', 'The content of the post &lt;113&gt;');</v>
      </c>
    </row>
    <row r="115" spans="1:13" x14ac:dyDescent="0.3">
      <c r="A115" s="2">
        <f t="shared" si="4"/>
        <v>114</v>
      </c>
      <c r="B115">
        <f>Tableau146[[#This Row],[num ligne]]</f>
        <v>114</v>
      </c>
      <c r="C115" t="str">
        <f>"00000000-0000-0000-0000-000000000" &amp; DEC2HEX(Tableau146[[#This Row],[id]],3)</f>
        <v>00000000-0000-0000-0000-000000000072</v>
      </c>
      <c r="D115" s="5">
        <f>1+MOD(ROW()-2,MAX(topic!A:A))</f>
        <v>26</v>
      </c>
      <c r="E115" s="5" t="str">
        <f>"00000000-0000-0000-0000-000000000" &amp; DEC2HEX(Tableau146[[#This Row],[topic_id]],3)</f>
        <v>00000000-0000-0000-0000-00000000001A</v>
      </c>
      <c r="F115" s="8">
        <f>params!$B$3-ROW()+MOD(ROW(),23)/24 +MOD(ROW()+44,60)/24/60</f>
        <v>43351.45081018519</v>
      </c>
      <c r="G115" s="5">
        <f>1+MOD(ROW()-2,MAX(member!A:A))</f>
        <v>26</v>
      </c>
      <c r="H115" s="5" t="str">
        <f>"00000000-0000-0000-0000-000000000" &amp; DEC2HEX(Tableau146[[#This Row],[author_id]],3)</f>
        <v>00000000-0000-0000-0000-00000000001A</v>
      </c>
      <c r="I115" s="5" t="str">
        <f t="shared" si="5"/>
        <v>true</v>
      </c>
      <c r="J115" s="5" t="str">
        <f>"The title of &lt;" &amp; Tableau146[[#This Row],[id]] &amp; "&gt;"</f>
        <v>The title of &lt;114&gt;</v>
      </c>
      <c r="K115" s="5" t="str">
        <f>"The content of the post &lt;" &amp; Tableau146[[#This Row],[id]] &amp; "&gt;"</f>
        <v>The content of the post &lt;114&gt;</v>
      </c>
      <c r="L115" s="5" t="str">
        <f>"insert into post (id, topic_id, date, author_id, publicly_available, title, content) values (" &amp; B115 &amp; ", " &amp; D115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(114, 26, '2018-09-08 10:49:10', 26, true, 'The title of &lt;114&gt;', 'The content of the post &lt;114&gt;');</v>
      </c>
      <c r="M115" s="5" t="str">
        <f>"insert into post (id, topic_id, date, author_id, publicly_available, title, content) values ('" &amp; C115 &amp; "', '" &amp; E115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('00000000-0000-0000-0000-000000000072', '00000000-0000-0000-0000-00000000001A', '2018-09-08 10:49:10', '00000000-0000-0000-0000-00000000001A', true, 'The title of &lt;114&gt;', 'The content of the post &lt;114&gt;');</v>
      </c>
    </row>
    <row r="116" spans="1:13" x14ac:dyDescent="0.3">
      <c r="A116" s="2">
        <f t="shared" si="4"/>
        <v>115</v>
      </c>
      <c r="B116">
        <f>Tableau146[[#This Row],[num ligne]]</f>
        <v>115</v>
      </c>
      <c r="C116" t="str">
        <f>"00000000-0000-0000-0000-000000000" &amp; DEC2HEX(Tableau146[[#This Row],[id]],3)</f>
        <v>00000000-0000-0000-0000-000000000073</v>
      </c>
      <c r="D116" s="5">
        <f>1+MOD(ROW()-2,MAX(topic!A:A))</f>
        <v>27</v>
      </c>
      <c r="E116" s="5" t="str">
        <f>"00000000-0000-0000-0000-000000000" &amp; DEC2HEX(Tableau146[[#This Row],[topic_id]],3)</f>
        <v>00000000-0000-0000-0000-00000000001B</v>
      </c>
      <c r="F116" s="8">
        <f>params!$B$3-ROW()+MOD(ROW(),23)/24 +MOD(ROW()+44,60)/24/60</f>
        <v>43350.493171296301</v>
      </c>
      <c r="G116" s="5">
        <f>1+MOD(ROW()-2,MAX(member!A:A))</f>
        <v>27</v>
      </c>
      <c r="H116" s="5" t="str">
        <f>"00000000-0000-0000-0000-000000000" &amp; DEC2HEX(Tableau146[[#This Row],[author_id]],3)</f>
        <v>00000000-0000-0000-0000-00000000001B</v>
      </c>
      <c r="I116" s="5" t="str">
        <f t="shared" si="5"/>
        <v>true</v>
      </c>
      <c r="J116" s="5" t="str">
        <f>"The title of &lt;" &amp; Tableau146[[#This Row],[id]] &amp; "&gt;"</f>
        <v>The title of &lt;115&gt;</v>
      </c>
      <c r="K116" s="5" t="str">
        <f>"The content of the post &lt;" &amp; Tableau146[[#This Row],[id]] &amp; "&gt;"</f>
        <v>The content of the post &lt;115&gt;</v>
      </c>
      <c r="L116" s="5" t="str">
        <f>"insert into post (id, topic_id, date, author_id, publicly_available, title, content) values (" &amp; B116 &amp; ", " &amp; D116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(115, 27, '2018-09-07 11:50:10', 27, true, 'The title of &lt;115&gt;', 'The content of the post &lt;115&gt;');</v>
      </c>
      <c r="M116" s="5" t="str">
        <f>"insert into post (id, topic_id, date, author_id, publicly_available, title, content) values ('" &amp; C116 &amp; "', '" &amp; E116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('00000000-0000-0000-0000-000000000073', '00000000-0000-0000-0000-00000000001B', '2018-09-07 11:50:10', '00000000-0000-0000-0000-00000000001B', true, 'The title of &lt;115&gt;', 'The content of the post &lt;115&gt;');</v>
      </c>
    </row>
    <row r="117" spans="1:13" x14ac:dyDescent="0.3">
      <c r="A117" s="2">
        <f t="shared" si="4"/>
        <v>116</v>
      </c>
      <c r="B117">
        <f>Tableau146[[#This Row],[num ligne]]</f>
        <v>116</v>
      </c>
      <c r="C117" t="str">
        <f>"00000000-0000-0000-0000-000000000" &amp; DEC2HEX(Tableau146[[#This Row],[id]],3)</f>
        <v>00000000-0000-0000-0000-000000000074</v>
      </c>
      <c r="D117" s="5">
        <f>1+MOD(ROW()-2,MAX(topic!A:A))</f>
        <v>28</v>
      </c>
      <c r="E117" s="5" t="str">
        <f>"00000000-0000-0000-0000-000000000" &amp; DEC2HEX(Tableau146[[#This Row],[topic_id]],3)</f>
        <v>00000000-0000-0000-0000-00000000001C</v>
      </c>
      <c r="F117" s="8">
        <f>params!$B$3-ROW()+MOD(ROW(),23)/24 +MOD(ROW()+44,60)/24/60</f>
        <v>43349.535532407412</v>
      </c>
      <c r="G117" s="5">
        <f>1+MOD(ROW()-2,MAX(member!A:A))</f>
        <v>28</v>
      </c>
      <c r="H117" s="5" t="str">
        <f>"00000000-0000-0000-0000-000000000" &amp; DEC2HEX(Tableau146[[#This Row],[author_id]],3)</f>
        <v>00000000-0000-0000-0000-00000000001C</v>
      </c>
      <c r="I117" s="5" t="str">
        <f t="shared" si="5"/>
        <v>true</v>
      </c>
      <c r="J117" s="5" t="str">
        <f>"The title of &lt;" &amp; Tableau146[[#This Row],[id]] &amp; "&gt;"</f>
        <v>The title of &lt;116&gt;</v>
      </c>
      <c r="K117" s="5" t="str">
        <f>"The content of the post &lt;" &amp; Tableau146[[#This Row],[id]] &amp; "&gt;"</f>
        <v>The content of the post &lt;116&gt;</v>
      </c>
      <c r="L117" s="5" t="str">
        <f>"insert into post (id, topic_id, date, author_id, publicly_available, title, content) values (" &amp; B117 &amp; ", " &amp; D117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(116, 28, '2018-09-06 12:51:10', 28, true, 'The title of &lt;116&gt;', 'The content of the post &lt;116&gt;');</v>
      </c>
      <c r="M117" s="5" t="str">
        <f>"insert into post (id, topic_id, date, author_id, publicly_available, title, content) values ('" &amp; C117 &amp; "', '" &amp; E117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('00000000-0000-0000-0000-000000000074', '00000000-0000-0000-0000-00000000001C', '2018-09-06 12:51:10', '00000000-0000-0000-0000-00000000001C', true, 'The title of &lt;116&gt;', 'The content of the post &lt;116&gt;');</v>
      </c>
    </row>
    <row r="118" spans="1:13" x14ac:dyDescent="0.3">
      <c r="A118" s="2">
        <f t="shared" si="4"/>
        <v>117</v>
      </c>
      <c r="B118">
        <f>Tableau146[[#This Row],[num ligne]]</f>
        <v>117</v>
      </c>
      <c r="C118" t="str">
        <f>"00000000-0000-0000-0000-000000000" &amp; DEC2HEX(Tableau146[[#This Row],[id]],3)</f>
        <v>00000000-0000-0000-0000-000000000075</v>
      </c>
      <c r="D118" s="5">
        <f>1+MOD(ROW()-2,MAX(topic!A:A))</f>
        <v>29</v>
      </c>
      <c r="E118" s="5" t="str">
        <f>"00000000-0000-0000-0000-000000000" &amp; DEC2HEX(Tableau146[[#This Row],[topic_id]],3)</f>
        <v>00000000-0000-0000-0000-00000000001D</v>
      </c>
      <c r="F118" s="8">
        <f>params!$B$3-ROW()+MOD(ROW(),23)/24 +MOD(ROW()+44,60)/24/60</f>
        <v>43348.577893518523</v>
      </c>
      <c r="G118" s="5">
        <f>1+MOD(ROW()-2,MAX(member!A:A))</f>
        <v>29</v>
      </c>
      <c r="H118" s="5" t="str">
        <f>"00000000-0000-0000-0000-000000000" &amp; DEC2HEX(Tableau146[[#This Row],[author_id]],3)</f>
        <v>00000000-0000-0000-0000-00000000001D</v>
      </c>
      <c r="I118" s="5" t="str">
        <f t="shared" si="5"/>
        <v>true</v>
      </c>
      <c r="J118" s="5" t="str">
        <f>"The title of &lt;" &amp; Tableau146[[#This Row],[id]] &amp; "&gt;"</f>
        <v>The title of &lt;117&gt;</v>
      </c>
      <c r="K118" s="5" t="str">
        <f>"The content of the post &lt;" &amp; Tableau146[[#This Row],[id]] &amp; "&gt;"</f>
        <v>The content of the post &lt;117&gt;</v>
      </c>
      <c r="L118" s="5" t="str">
        <f>"insert into post (id, topic_id, date, author_id, publicly_available, title, content) values (" &amp; B118 &amp; ", " &amp; D118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(117, 29, '2018-09-05 13:52:10', 29, true, 'The title of &lt;117&gt;', 'The content of the post &lt;117&gt;');</v>
      </c>
      <c r="M118" s="5" t="str">
        <f>"insert into post (id, topic_id, date, author_id, publicly_available, title, content) values ('" &amp; C118 &amp; "', '" &amp; E118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('00000000-0000-0000-0000-000000000075', '00000000-0000-0000-0000-00000000001D', '2018-09-05 13:52:10', '00000000-0000-0000-0000-00000000001D', true, 'The title of &lt;117&gt;', 'The content of the post &lt;117&gt;');</v>
      </c>
    </row>
    <row r="119" spans="1:13" x14ac:dyDescent="0.3">
      <c r="A119" s="2">
        <f t="shared" si="4"/>
        <v>118</v>
      </c>
      <c r="B119">
        <f>Tableau146[[#This Row],[num ligne]]</f>
        <v>118</v>
      </c>
      <c r="C119" t="str">
        <f>"00000000-0000-0000-0000-000000000" &amp; DEC2HEX(Tableau146[[#This Row],[id]],3)</f>
        <v>00000000-0000-0000-0000-000000000076</v>
      </c>
      <c r="D119" s="5">
        <f>1+MOD(ROW()-2,MAX(topic!A:A))</f>
        <v>30</v>
      </c>
      <c r="E119" s="5" t="str">
        <f>"00000000-0000-0000-0000-000000000" &amp; DEC2HEX(Tableau146[[#This Row],[topic_id]],3)</f>
        <v>00000000-0000-0000-0000-00000000001E</v>
      </c>
      <c r="F119" s="8">
        <f>params!$B$3-ROW()+MOD(ROW(),23)/24 +MOD(ROW()+44,60)/24/60</f>
        <v>43347.620254629634</v>
      </c>
      <c r="G119" s="5">
        <f>1+MOD(ROW()-2,MAX(member!A:A))</f>
        <v>30</v>
      </c>
      <c r="H119" s="5" t="str">
        <f>"00000000-0000-0000-0000-000000000" &amp; DEC2HEX(Tableau146[[#This Row],[author_id]],3)</f>
        <v>00000000-0000-0000-0000-00000000001E</v>
      </c>
      <c r="I119" s="5" t="str">
        <f t="shared" si="5"/>
        <v>true</v>
      </c>
      <c r="J119" s="5" t="str">
        <f>"The title of &lt;" &amp; Tableau146[[#This Row],[id]] &amp; "&gt;"</f>
        <v>The title of &lt;118&gt;</v>
      </c>
      <c r="K119" s="5" t="str">
        <f>"The content of the post &lt;" &amp; Tableau146[[#This Row],[id]] &amp; "&gt;"</f>
        <v>The content of the post &lt;118&gt;</v>
      </c>
      <c r="L119" s="5" t="str">
        <f>"insert into post (id, topic_id, date, author_id, publicly_available, title, content) values (" &amp; B119 &amp; ", " &amp; D119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(118, 30, '2018-09-04 14:53:10', 30, true, 'The title of &lt;118&gt;', 'The content of the post &lt;118&gt;');</v>
      </c>
      <c r="M119" s="5" t="str">
        <f>"insert into post (id, topic_id, date, author_id, publicly_available, title, content) values ('" &amp; C119 &amp; "', '" &amp; E119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('00000000-0000-0000-0000-000000000076', '00000000-0000-0000-0000-00000000001E', '2018-09-04 14:53:10', '00000000-0000-0000-0000-00000000001E', true, 'The title of &lt;118&gt;', 'The content of the post &lt;118&gt;');</v>
      </c>
    </row>
    <row r="120" spans="1:13" x14ac:dyDescent="0.3">
      <c r="A120" s="2">
        <f t="shared" si="4"/>
        <v>119</v>
      </c>
      <c r="B120">
        <f>Tableau146[[#This Row],[num ligne]]</f>
        <v>119</v>
      </c>
      <c r="C120" t="str">
        <f>"00000000-0000-0000-0000-000000000" &amp; DEC2HEX(Tableau146[[#This Row],[id]],3)</f>
        <v>00000000-0000-0000-0000-000000000077</v>
      </c>
      <c r="D120" s="5">
        <f>1+MOD(ROW()-2,MAX(topic!A:A))</f>
        <v>31</v>
      </c>
      <c r="E120" s="5" t="str">
        <f>"00000000-0000-0000-0000-000000000" &amp; DEC2HEX(Tableau146[[#This Row],[topic_id]],3)</f>
        <v>00000000-0000-0000-0000-00000000001F</v>
      </c>
      <c r="F120" s="8">
        <f>params!$B$3-ROW()+MOD(ROW(),23)/24 +MOD(ROW()+44,60)/24/60</f>
        <v>43346.662615740745</v>
      </c>
      <c r="G120" s="5">
        <f>1+MOD(ROW()-2,MAX(member!A:A))</f>
        <v>31</v>
      </c>
      <c r="H120" s="5" t="str">
        <f>"00000000-0000-0000-0000-000000000" &amp; DEC2HEX(Tableau146[[#This Row],[author_id]],3)</f>
        <v>00000000-0000-0000-0000-00000000001F</v>
      </c>
      <c r="I120" s="5" t="str">
        <f t="shared" si="5"/>
        <v>false</v>
      </c>
      <c r="J120" s="5" t="str">
        <f>"The title of &lt;" &amp; Tableau146[[#This Row],[id]] &amp; "&gt;"</f>
        <v>The title of &lt;119&gt;</v>
      </c>
      <c r="K120" s="5" t="str">
        <f>"The content of the post &lt;" &amp; Tableau146[[#This Row],[id]] &amp; "&gt;"</f>
        <v>The content of the post &lt;119&gt;</v>
      </c>
      <c r="L120" s="5" t="str">
        <f>"insert into post (id, topic_id, date, author_id, publicly_available, title, content) values (" &amp; B120 &amp; ", " &amp; D120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(119, 31, '2018-09-03 15:54:10', 31, false, 'The title of &lt;119&gt;', 'The content of the post &lt;119&gt;');</v>
      </c>
      <c r="M120" s="5" t="str">
        <f>"insert into post (id, topic_id, date, author_id, publicly_available, title, content) values ('" &amp; C120 &amp; "', '" &amp; E120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('00000000-0000-0000-0000-000000000077', '00000000-0000-0000-0000-00000000001F', '2018-09-03 15:54:10', '00000000-0000-0000-0000-00000000001F', false, 'The title of &lt;119&gt;', 'The content of the post &lt;119&gt;');</v>
      </c>
    </row>
    <row r="121" spans="1:13" x14ac:dyDescent="0.3">
      <c r="A121" s="2">
        <f t="shared" si="4"/>
        <v>120</v>
      </c>
      <c r="B121">
        <f>Tableau146[[#This Row],[num ligne]]</f>
        <v>120</v>
      </c>
      <c r="C121" t="str">
        <f>"00000000-0000-0000-0000-000000000" &amp; DEC2HEX(Tableau146[[#This Row],[id]],3)</f>
        <v>00000000-0000-0000-0000-000000000078</v>
      </c>
      <c r="D121" s="5">
        <f>1+MOD(ROW()-2,MAX(topic!A:A))</f>
        <v>32</v>
      </c>
      <c r="E121" s="5" t="str">
        <f>"00000000-0000-0000-0000-000000000" &amp; DEC2HEX(Tableau146[[#This Row],[topic_id]],3)</f>
        <v>00000000-0000-0000-0000-000000000020</v>
      </c>
      <c r="F121" s="8">
        <f>params!$B$3-ROW()+MOD(ROW(),23)/24 +MOD(ROW()+44,60)/24/60</f>
        <v>43345.704976851855</v>
      </c>
      <c r="G121" s="5">
        <f>1+MOD(ROW()-2,MAX(member!A:A))</f>
        <v>32</v>
      </c>
      <c r="H121" s="5" t="str">
        <f>"00000000-0000-0000-0000-000000000" &amp; DEC2HEX(Tableau146[[#This Row],[author_id]],3)</f>
        <v>00000000-0000-0000-0000-000000000020</v>
      </c>
      <c r="I121" s="5" t="str">
        <f t="shared" si="5"/>
        <v>true</v>
      </c>
      <c r="J121" s="5" t="str">
        <f>"The title of &lt;" &amp; Tableau146[[#This Row],[id]] &amp; "&gt;"</f>
        <v>The title of &lt;120&gt;</v>
      </c>
      <c r="K121" s="5" t="str">
        <f>"The content of the post &lt;" &amp; Tableau146[[#This Row],[id]] &amp; "&gt;"</f>
        <v>The content of the post &lt;120&gt;</v>
      </c>
      <c r="L121" s="5" t="str">
        <f>"insert into post (id, topic_id, date, author_id, publicly_available, title, content) values (" &amp; B121 &amp; ", " &amp; D121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(120, 32, '2018-09-02 16:55:10', 32, true, 'The title of &lt;120&gt;', 'The content of the post &lt;120&gt;');</v>
      </c>
      <c r="M121" s="5" t="str">
        <f>"insert into post (id, topic_id, date, author_id, publicly_available, title, content) values ('" &amp; C121 &amp; "', '" &amp; E121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('00000000-0000-0000-0000-000000000078', '00000000-0000-0000-0000-000000000020', '2018-09-02 16:55:10', '00000000-0000-0000-0000-000000000020', true, 'The title of &lt;120&gt;', 'The content of the post &lt;120&gt;');</v>
      </c>
    </row>
    <row r="122" spans="1:13" x14ac:dyDescent="0.3">
      <c r="A122" s="2">
        <f t="shared" si="4"/>
        <v>121</v>
      </c>
      <c r="B122">
        <f>Tableau146[[#This Row],[num ligne]]</f>
        <v>121</v>
      </c>
      <c r="C122" t="str">
        <f>"00000000-0000-0000-0000-000000000" &amp; DEC2HEX(Tableau146[[#This Row],[id]],3)</f>
        <v>00000000-0000-0000-0000-000000000079</v>
      </c>
      <c r="D122" s="5">
        <f>1+MOD(ROW()-2,MAX(topic!A:A))</f>
        <v>33</v>
      </c>
      <c r="E122" s="5" t="str">
        <f>"00000000-0000-0000-0000-000000000" &amp; DEC2HEX(Tableau146[[#This Row],[topic_id]],3)</f>
        <v>00000000-0000-0000-0000-000000000021</v>
      </c>
      <c r="F122" s="8">
        <f>params!$B$3-ROW()+MOD(ROW(),23)/24 +MOD(ROW()+44,60)/24/60</f>
        <v>43344.747337962966</v>
      </c>
      <c r="G122" s="5">
        <f>1+MOD(ROW()-2,MAX(member!A:A))</f>
        <v>33</v>
      </c>
      <c r="H122" s="5" t="str">
        <f>"00000000-0000-0000-0000-000000000" &amp; DEC2HEX(Tableau146[[#This Row],[author_id]],3)</f>
        <v>00000000-0000-0000-0000-000000000021</v>
      </c>
      <c r="I122" s="5" t="str">
        <f t="shared" si="5"/>
        <v>true</v>
      </c>
      <c r="J122" s="5" t="str">
        <f>"The title of &lt;" &amp; Tableau146[[#This Row],[id]] &amp; "&gt;"</f>
        <v>The title of &lt;121&gt;</v>
      </c>
      <c r="K122" s="5" t="str">
        <f>"The content of the post &lt;" &amp; Tableau146[[#This Row],[id]] &amp; "&gt;"</f>
        <v>The content of the post &lt;121&gt;</v>
      </c>
      <c r="L122" s="5" t="str">
        <f>"insert into post (id, topic_id, date, author_id, publicly_available, title, content) values (" &amp; B122 &amp; ", " &amp; D122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(121, 33, '2018-09-01 17:56:10', 33, true, 'The title of &lt;121&gt;', 'The content of the post &lt;121&gt;');</v>
      </c>
      <c r="M122" s="5" t="str">
        <f>"insert into post (id, topic_id, date, author_id, publicly_available, title, content) values ('" &amp; C122 &amp; "', '" &amp; E122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('00000000-0000-0000-0000-000000000079', '00000000-0000-0000-0000-000000000021', '2018-09-01 17:56:10', '00000000-0000-0000-0000-000000000021', true, 'The title of &lt;121&gt;', 'The content of the post &lt;121&gt;');</v>
      </c>
    </row>
    <row r="123" spans="1:13" x14ac:dyDescent="0.3">
      <c r="A123" s="2">
        <f t="shared" si="4"/>
        <v>122</v>
      </c>
      <c r="B123">
        <f>Tableau146[[#This Row],[num ligne]]</f>
        <v>122</v>
      </c>
      <c r="C123" t="str">
        <f>"00000000-0000-0000-0000-000000000" &amp; DEC2HEX(Tableau146[[#This Row],[id]],3)</f>
        <v>00000000-0000-0000-0000-00000000007A</v>
      </c>
      <c r="D123" s="5">
        <f>1+MOD(ROW()-2,MAX(topic!A:A))</f>
        <v>34</v>
      </c>
      <c r="E123" s="5" t="str">
        <f>"00000000-0000-0000-0000-000000000" &amp; DEC2HEX(Tableau146[[#This Row],[topic_id]],3)</f>
        <v>00000000-0000-0000-0000-000000000022</v>
      </c>
      <c r="F123" s="8">
        <f>params!$B$3-ROW()+MOD(ROW(),23)/24 +MOD(ROW()+44,60)/24/60</f>
        <v>43343.789699074077</v>
      </c>
      <c r="G123" s="5">
        <f>1+MOD(ROW()-2,MAX(member!A:A))</f>
        <v>34</v>
      </c>
      <c r="H123" s="5" t="str">
        <f>"00000000-0000-0000-0000-000000000" &amp; DEC2HEX(Tableau146[[#This Row],[author_id]],3)</f>
        <v>00000000-0000-0000-0000-000000000022</v>
      </c>
      <c r="I123" s="5" t="str">
        <f t="shared" si="5"/>
        <v>true</v>
      </c>
      <c r="J123" s="5" t="str">
        <f>"The title of &lt;" &amp; Tableau146[[#This Row],[id]] &amp; "&gt;"</f>
        <v>The title of &lt;122&gt;</v>
      </c>
      <c r="K123" s="5" t="str">
        <f>"The content of the post &lt;" &amp; Tableau146[[#This Row],[id]] &amp; "&gt;"</f>
        <v>The content of the post &lt;122&gt;</v>
      </c>
      <c r="L123" s="5" t="str">
        <f>"insert into post (id, topic_id, date, author_id, publicly_available, title, content) values (" &amp; B123 &amp; ", " &amp; D123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(122, 34, '2018-08-31 18:57:10', 34, true, 'The title of &lt;122&gt;', 'The content of the post &lt;122&gt;');</v>
      </c>
      <c r="M123" s="5" t="str">
        <f>"insert into post (id, topic_id, date, author_id, publicly_available, title, content) values ('" &amp; C123 &amp; "', '" &amp; E123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('00000000-0000-0000-0000-00000000007A', '00000000-0000-0000-0000-000000000022', '2018-08-31 18:57:10', '00000000-0000-0000-0000-000000000022', true, 'The title of &lt;122&gt;', 'The content of the post &lt;122&gt;');</v>
      </c>
    </row>
    <row r="124" spans="1:13" x14ac:dyDescent="0.3">
      <c r="A124" s="2">
        <f t="shared" si="4"/>
        <v>123</v>
      </c>
      <c r="B124">
        <f>Tableau146[[#This Row],[num ligne]]</f>
        <v>123</v>
      </c>
      <c r="C124" t="str">
        <f>"00000000-0000-0000-0000-000000000" &amp; DEC2HEX(Tableau146[[#This Row],[id]],3)</f>
        <v>00000000-0000-0000-0000-00000000007B</v>
      </c>
      <c r="D124" s="5">
        <f>1+MOD(ROW()-2,MAX(topic!A:A))</f>
        <v>35</v>
      </c>
      <c r="E124" s="5" t="str">
        <f>"00000000-0000-0000-0000-000000000" &amp; DEC2HEX(Tableau146[[#This Row],[topic_id]],3)</f>
        <v>00000000-0000-0000-0000-000000000023</v>
      </c>
      <c r="F124" s="8">
        <f>params!$B$3-ROW()+MOD(ROW(),23)/24 +MOD(ROW()+44,60)/24/60</f>
        <v>43342.832060185188</v>
      </c>
      <c r="G124" s="5">
        <f>1+MOD(ROW()-2,MAX(member!A:A))</f>
        <v>35</v>
      </c>
      <c r="H124" s="5" t="str">
        <f>"00000000-0000-0000-0000-000000000" &amp; DEC2HEX(Tableau146[[#This Row],[author_id]],3)</f>
        <v>00000000-0000-0000-0000-000000000023</v>
      </c>
      <c r="I124" s="5" t="str">
        <f t="shared" si="5"/>
        <v>true</v>
      </c>
      <c r="J124" s="5" t="str">
        <f>"The title of &lt;" &amp; Tableau146[[#This Row],[id]] &amp; "&gt;"</f>
        <v>The title of &lt;123&gt;</v>
      </c>
      <c r="K124" s="5" t="str">
        <f>"The content of the post &lt;" &amp; Tableau146[[#This Row],[id]] &amp; "&gt;"</f>
        <v>The content of the post &lt;123&gt;</v>
      </c>
      <c r="L124" s="5" t="str">
        <f>"insert into post (id, topic_id, date, author_id, publicly_available, title, content) values (" &amp; B124 &amp; ", " &amp; D124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(123, 35, '2018-08-30 19:58:10', 35, true, 'The title of &lt;123&gt;', 'The content of the post &lt;123&gt;');</v>
      </c>
      <c r="M124" s="5" t="str">
        <f>"insert into post (id, topic_id, date, author_id, publicly_available, title, content) values ('" &amp; C124 &amp; "', '" &amp; E124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('00000000-0000-0000-0000-00000000007B', '00000000-0000-0000-0000-000000000023', '2018-08-30 19:58:10', '00000000-0000-0000-0000-000000000023', true, 'The title of &lt;123&gt;', 'The content of the post &lt;123&gt;');</v>
      </c>
    </row>
    <row r="125" spans="1:13" x14ac:dyDescent="0.3">
      <c r="A125" s="2">
        <f t="shared" si="4"/>
        <v>124</v>
      </c>
      <c r="B125">
        <f>Tableau146[[#This Row],[num ligne]]</f>
        <v>124</v>
      </c>
      <c r="C125" t="str">
        <f>"00000000-0000-0000-0000-000000000" &amp; DEC2HEX(Tableau146[[#This Row],[id]],3)</f>
        <v>00000000-0000-0000-0000-00000000007C</v>
      </c>
      <c r="D125" s="5">
        <f>1+MOD(ROW()-2,MAX(topic!A:A))</f>
        <v>36</v>
      </c>
      <c r="E125" s="5" t="str">
        <f>"00000000-0000-0000-0000-000000000" &amp; DEC2HEX(Tableau146[[#This Row],[topic_id]],3)</f>
        <v>00000000-0000-0000-0000-000000000024</v>
      </c>
      <c r="F125" s="8">
        <f>params!$B$3-ROW()+MOD(ROW(),23)/24 +MOD(ROW()+44,60)/24/60</f>
        <v>43341.874421296299</v>
      </c>
      <c r="G125" s="5">
        <f>1+MOD(ROW()-2,MAX(member!A:A))</f>
        <v>36</v>
      </c>
      <c r="H125" s="5" t="str">
        <f>"00000000-0000-0000-0000-000000000" &amp; DEC2HEX(Tableau146[[#This Row],[author_id]],3)</f>
        <v>00000000-0000-0000-0000-000000000024</v>
      </c>
      <c r="I125" s="5" t="str">
        <f t="shared" si="5"/>
        <v>true</v>
      </c>
      <c r="J125" s="5" t="str">
        <f>"The title of &lt;" &amp; Tableau146[[#This Row],[id]] &amp; "&gt;"</f>
        <v>The title of &lt;124&gt;</v>
      </c>
      <c r="K125" s="5" t="str">
        <f>"The content of the post &lt;" &amp; Tableau146[[#This Row],[id]] &amp; "&gt;"</f>
        <v>The content of the post &lt;124&gt;</v>
      </c>
      <c r="L125" s="5" t="str">
        <f>"insert into post (id, topic_id, date, author_id, publicly_available, title, content) values (" &amp; B125 &amp; ", " &amp; D125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(124, 36, '2018-08-29 20:59:10', 36, true, 'The title of &lt;124&gt;', 'The content of the post &lt;124&gt;');</v>
      </c>
      <c r="M125" s="5" t="str">
        <f>"insert into post (id, topic_id, date, author_id, publicly_available, title, content) values ('" &amp; C125 &amp; "', '" &amp; E125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('00000000-0000-0000-0000-00000000007C', '00000000-0000-0000-0000-000000000024', '2018-08-29 20:59:10', '00000000-0000-0000-0000-000000000024', true, 'The title of &lt;124&gt;', 'The content of the post &lt;124&gt;');</v>
      </c>
    </row>
    <row r="126" spans="1:13" x14ac:dyDescent="0.3">
      <c r="A126" s="2">
        <f t="shared" si="4"/>
        <v>125</v>
      </c>
      <c r="B126">
        <f>Tableau146[[#This Row],[num ligne]]</f>
        <v>125</v>
      </c>
      <c r="C126" t="str">
        <f>"00000000-0000-0000-0000-000000000" &amp; DEC2HEX(Tableau146[[#This Row],[id]],3)</f>
        <v>00000000-0000-0000-0000-00000000007D</v>
      </c>
      <c r="D126" s="5">
        <f>1+MOD(ROW()-2,MAX(topic!A:A))</f>
        <v>37</v>
      </c>
      <c r="E126" s="5" t="str">
        <f>"00000000-0000-0000-0000-000000000" &amp; DEC2HEX(Tableau146[[#This Row],[topic_id]],3)</f>
        <v>00000000-0000-0000-0000-000000000025</v>
      </c>
      <c r="F126" s="8">
        <f>params!$B$3-ROW()+MOD(ROW(),23)/24 +MOD(ROW()+44,60)/24/60</f>
        <v>43340.91678240741</v>
      </c>
      <c r="G126" s="5">
        <f>1+MOD(ROW()-2,MAX(member!A:A))</f>
        <v>37</v>
      </c>
      <c r="H126" s="5" t="str">
        <f>"00000000-0000-0000-0000-000000000" &amp; DEC2HEX(Tableau146[[#This Row],[author_id]],3)</f>
        <v>00000000-0000-0000-0000-000000000025</v>
      </c>
      <c r="I126" s="5" t="str">
        <f t="shared" si="5"/>
        <v>true</v>
      </c>
      <c r="J126" s="5" t="str">
        <f>"The title of &lt;" &amp; Tableau146[[#This Row],[id]] &amp; "&gt;"</f>
        <v>The title of &lt;125&gt;</v>
      </c>
      <c r="K126" s="5" t="str">
        <f>"The content of the post &lt;" &amp; Tableau146[[#This Row],[id]] &amp; "&gt;"</f>
        <v>The content of the post &lt;125&gt;</v>
      </c>
      <c r="L126" s="5" t="str">
        <f>"insert into post (id, topic_id, date, author_id, publicly_available, title, content) values (" &amp; B126 &amp; ", " &amp; D126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(125, 37, '2018-08-28 22:00:10', 37, true, 'The title of &lt;125&gt;', 'The content of the post &lt;125&gt;');</v>
      </c>
      <c r="M126" s="5" t="str">
        <f>"insert into post (id, topic_id, date, author_id, publicly_available, title, content) values ('" &amp; C126 &amp; "', '" &amp; E126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('00000000-0000-0000-0000-00000000007D', '00000000-0000-0000-0000-000000000025', '2018-08-28 22:00:10', '00000000-0000-0000-0000-000000000025', true, 'The title of &lt;125&gt;', 'The content of the post &lt;125&gt;');</v>
      </c>
    </row>
    <row r="127" spans="1:13" x14ac:dyDescent="0.3">
      <c r="A127" s="2">
        <f t="shared" si="4"/>
        <v>126</v>
      </c>
      <c r="B127">
        <f>Tableau146[[#This Row],[num ligne]]</f>
        <v>126</v>
      </c>
      <c r="C127" t="str">
        <f>"00000000-0000-0000-0000-000000000" &amp; DEC2HEX(Tableau146[[#This Row],[id]],3)</f>
        <v>00000000-0000-0000-0000-00000000007E</v>
      </c>
      <c r="D127" s="5">
        <f>1+MOD(ROW()-2,MAX(topic!A:A))</f>
        <v>38</v>
      </c>
      <c r="E127" s="5" t="str">
        <f>"00000000-0000-0000-0000-000000000" &amp; DEC2HEX(Tableau146[[#This Row],[topic_id]],3)</f>
        <v>00000000-0000-0000-0000-000000000026</v>
      </c>
      <c r="F127" s="8">
        <f>params!$B$3-ROW()+MOD(ROW(),23)/24 +MOD(ROW()+44,60)/24/60</f>
        <v>43339.959143518521</v>
      </c>
      <c r="G127" s="5">
        <f>1+MOD(ROW()-2,MAX(member!A:A))</f>
        <v>38</v>
      </c>
      <c r="H127" s="5" t="str">
        <f>"00000000-0000-0000-0000-000000000" &amp; DEC2HEX(Tableau146[[#This Row],[author_id]],3)</f>
        <v>00000000-0000-0000-0000-000000000026</v>
      </c>
      <c r="I127" s="5" t="str">
        <f t="shared" si="5"/>
        <v>true</v>
      </c>
      <c r="J127" s="5" t="str">
        <f>"The title of &lt;" &amp; Tableau146[[#This Row],[id]] &amp; "&gt;"</f>
        <v>The title of &lt;126&gt;</v>
      </c>
      <c r="K127" s="5" t="str">
        <f>"The content of the post &lt;" &amp; Tableau146[[#This Row],[id]] &amp; "&gt;"</f>
        <v>The content of the post &lt;126&gt;</v>
      </c>
      <c r="L127" s="5" t="str">
        <f>"insert into post (id, topic_id, date, author_id, publicly_available, title, content) values (" &amp; B127 &amp; ", " &amp; D127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(126, 38, '2018-08-27 23:01:10', 38, true, 'The title of &lt;126&gt;', 'The content of the post &lt;126&gt;');</v>
      </c>
      <c r="M127" s="5" t="str">
        <f>"insert into post (id, topic_id, date, author_id, publicly_available, title, content) values ('" &amp; C127 &amp; "', '" &amp; E127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('00000000-0000-0000-0000-00000000007E', '00000000-0000-0000-0000-000000000026', '2018-08-27 23:01:10', '00000000-0000-0000-0000-000000000026', true, 'The title of &lt;126&gt;', 'The content of the post &lt;126&gt;');</v>
      </c>
    </row>
    <row r="128" spans="1:13" x14ac:dyDescent="0.3">
      <c r="A128" s="2">
        <f t="shared" si="4"/>
        <v>127</v>
      </c>
      <c r="B128">
        <f>Tableau146[[#This Row],[num ligne]]</f>
        <v>127</v>
      </c>
      <c r="C128" t="str">
        <f>"00000000-0000-0000-0000-000000000" &amp; DEC2HEX(Tableau146[[#This Row],[id]],3)</f>
        <v>00000000-0000-0000-0000-00000000007F</v>
      </c>
      <c r="D128" s="5">
        <f>1+MOD(ROW()-2,MAX(topic!A:A))</f>
        <v>39</v>
      </c>
      <c r="E128" s="5" t="str">
        <f>"00000000-0000-0000-0000-000000000" &amp; DEC2HEX(Tableau146[[#This Row],[topic_id]],3)</f>
        <v>00000000-0000-0000-0000-000000000027</v>
      </c>
      <c r="F128" s="8">
        <f>params!$B$3-ROW()+MOD(ROW(),23)/24 +MOD(ROW()+44,60)/24/60</f>
        <v>43339.001504629632</v>
      </c>
      <c r="G128" s="5">
        <f>1+MOD(ROW()-2,MAX(member!A:A))</f>
        <v>39</v>
      </c>
      <c r="H128" s="5" t="str">
        <f>"00000000-0000-0000-0000-000000000" &amp; DEC2HEX(Tableau146[[#This Row],[author_id]],3)</f>
        <v>00000000-0000-0000-0000-000000000027</v>
      </c>
      <c r="I128" s="5" t="str">
        <f t="shared" si="5"/>
        <v>true</v>
      </c>
      <c r="J128" s="5" t="str">
        <f>"The title of &lt;" &amp; Tableau146[[#This Row],[id]] &amp; "&gt;"</f>
        <v>The title of &lt;127&gt;</v>
      </c>
      <c r="K128" s="5" t="str">
        <f>"The content of the post &lt;" &amp; Tableau146[[#This Row],[id]] &amp; "&gt;"</f>
        <v>The content of the post &lt;127&gt;</v>
      </c>
      <c r="L128" s="5" t="str">
        <f>"insert into post (id, topic_id, date, author_id, publicly_available, title, content) values (" &amp; B128 &amp; ", " &amp; D128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(127, 39, '2018-08-27 00:02:10', 39, true, 'The title of &lt;127&gt;', 'The content of the post &lt;127&gt;');</v>
      </c>
      <c r="M128" s="5" t="str">
        <f>"insert into post (id, topic_id, date, author_id, publicly_available, title, content) values ('" &amp; C128 &amp; "', '" &amp; E128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('00000000-0000-0000-0000-00000000007F', '00000000-0000-0000-0000-000000000027', '2018-08-27 00:02:10', '00000000-0000-0000-0000-000000000027', true, 'The title of &lt;127&gt;', 'The content of the post &lt;127&gt;');</v>
      </c>
    </row>
    <row r="129" spans="1:13" x14ac:dyDescent="0.3">
      <c r="A129" s="2">
        <f t="shared" si="4"/>
        <v>128</v>
      </c>
      <c r="B129">
        <f>Tableau146[[#This Row],[num ligne]]</f>
        <v>128</v>
      </c>
      <c r="C129" t="str">
        <f>"00000000-0000-0000-0000-000000000" &amp; DEC2HEX(Tableau146[[#This Row],[id]],3)</f>
        <v>00000000-0000-0000-0000-000000000080</v>
      </c>
      <c r="D129" s="5">
        <f>1+MOD(ROW()-2,MAX(topic!A:A))</f>
        <v>40</v>
      </c>
      <c r="E129" s="5" t="str">
        <f>"00000000-0000-0000-0000-000000000" &amp; DEC2HEX(Tableau146[[#This Row],[topic_id]],3)</f>
        <v>00000000-0000-0000-0000-000000000028</v>
      </c>
      <c r="F129" s="8">
        <f>params!$B$3-ROW()+MOD(ROW(),23)/24 +MOD(ROW()+44,60)/24/60</f>
        <v>43338.04386574075</v>
      </c>
      <c r="G129" s="5">
        <f>1+MOD(ROW()-2,MAX(member!A:A))</f>
        <v>40</v>
      </c>
      <c r="H129" s="5" t="str">
        <f>"00000000-0000-0000-0000-000000000" &amp; DEC2HEX(Tableau146[[#This Row],[author_id]],3)</f>
        <v>00000000-0000-0000-0000-000000000028</v>
      </c>
      <c r="I129" s="5" t="str">
        <f t="shared" si="5"/>
        <v>true</v>
      </c>
      <c r="J129" s="5" t="str">
        <f>"The title of &lt;" &amp; Tableau146[[#This Row],[id]] &amp; "&gt;"</f>
        <v>The title of &lt;128&gt;</v>
      </c>
      <c r="K129" s="5" t="str">
        <f>"The content of the post &lt;" &amp; Tableau146[[#This Row],[id]] &amp; "&gt;"</f>
        <v>The content of the post &lt;128&gt;</v>
      </c>
      <c r="L129" s="5" t="str">
        <f>"insert into post (id, topic_id, date, author_id, publicly_available, title, content) values (" &amp; B129 &amp; ", " &amp; D129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(128, 40, '2018-08-26 01:03:10', 40, true, 'The title of &lt;128&gt;', 'The content of the post &lt;128&gt;');</v>
      </c>
      <c r="M129" s="5" t="str">
        <f>"insert into post (id, topic_id, date, author_id, publicly_available, title, content) values ('" &amp; C129 &amp; "', '" &amp; E129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('00000000-0000-0000-0000-000000000080', '00000000-0000-0000-0000-000000000028', '2018-08-26 01:03:10', '00000000-0000-0000-0000-000000000028', true, 'The title of &lt;128&gt;', 'The content of the post &lt;128&gt;');</v>
      </c>
    </row>
    <row r="130" spans="1:13" x14ac:dyDescent="0.3">
      <c r="A130" s="2">
        <f t="shared" si="4"/>
        <v>129</v>
      </c>
      <c r="B130">
        <f>Tableau146[[#This Row],[num ligne]]</f>
        <v>129</v>
      </c>
      <c r="C130" t="str">
        <f>"00000000-0000-0000-0000-000000000" &amp; DEC2HEX(Tableau146[[#This Row],[id]],3)</f>
        <v>00000000-0000-0000-0000-000000000081</v>
      </c>
      <c r="D130" s="5">
        <f>1+MOD(ROW()-2,MAX(topic!A:A))</f>
        <v>41</v>
      </c>
      <c r="E130" s="5" t="str">
        <f>"00000000-0000-0000-0000-000000000" &amp; DEC2HEX(Tableau146[[#This Row],[topic_id]],3)</f>
        <v>00000000-0000-0000-0000-000000000029</v>
      </c>
      <c r="F130" s="8">
        <f>params!$B$3-ROW()+MOD(ROW(),23)/24 +MOD(ROW()+44,60)/24/60</f>
        <v>43337.086226851854</v>
      </c>
      <c r="G130" s="5">
        <f>1+MOD(ROW()-2,MAX(member!A:A))</f>
        <v>41</v>
      </c>
      <c r="H130" s="5" t="str">
        <f>"00000000-0000-0000-0000-000000000" &amp; DEC2HEX(Tableau146[[#This Row],[author_id]],3)</f>
        <v>00000000-0000-0000-0000-000000000029</v>
      </c>
      <c r="I130" s="5" t="str">
        <f t="shared" si="5"/>
        <v>false</v>
      </c>
      <c r="J130" s="5" t="str">
        <f>"The title of &lt;" &amp; Tableau146[[#This Row],[id]] &amp; "&gt;"</f>
        <v>The title of &lt;129&gt;</v>
      </c>
      <c r="K130" s="5" t="str">
        <f>"The content of the post &lt;" &amp; Tableau146[[#This Row],[id]] &amp; "&gt;"</f>
        <v>The content of the post &lt;129&gt;</v>
      </c>
      <c r="L130" s="5" t="str">
        <f>"insert into post (id, topic_id, date, author_id, publicly_available, title, content) values (" &amp; B130 &amp; ", " &amp; D130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(129, 41, '2018-08-25 02:04:10', 41, false, 'The title of &lt;129&gt;', 'The content of the post &lt;129&gt;');</v>
      </c>
      <c r="M130" s="5" t="str">
        <f>"insert into post (id, topic_id, date, author_id, publicly_available, title, content) values ('" &amp; C130 &amp; "', '" &amp; E130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('00000000-0000-0000-0000-000000000081', '00000000-0000-0000-0000-000000000029', '2018-08-25 02:04:10', '00000000-0000-0000-0000-000000000029', false, 'The title of &lt;129&gt;', 'The content of the post &lt;129&gt;');</v>
      </c>
    </row>
    <row r="131" spans="1:13" x14ac:dyDescent="0.3">
      <c r="A131" s="2">
        <f t="shared" si="4"/>
        <v>130</v>
      </c>
      <c r="B131">
        <f>Tableau146[[#This Row],[num ligne]]</f>
        <v>130</v>
      </c>
      <c r="C131" t="str">
        <f>"00000000-0000-0000-0000-000000000" &amp; DEC2HEX(Tableau146[[#This Row],[id]],3)</f>
        <v>00000000-0000-0000-0000-000000000082</v>
      </c>
      <c r="D131" s="5">
        <f>1+MOD(ROW()-2,MAX(topic!A:A))</f>
        <v>42</v>
      </c>
      <c r="E131" s="5" t="str">
        <f>"00000000-0000-0000-0000-000000000" &amp; DEC2HEX(Tableau146[[#This Row],[topic_id]],3)</f>
        <v>00000000-0000-0000-0000-00000000002A</v>
      </c>
      <c r="F131" s="8">
        <f>params!$B$3-ROW()+MOD(ROW(),23)/24 +MOD(ROW()+44,60)/24/60</f>
        <v>43336.128587962965</v>
      </c>
      <c r="G131" s="5">
        <f>1+MOD(ROW()-2,MAX(member!A:A))</f>
        <v>42</v>
      </c>
      <c r="H131" s="5" t="str">
        <f>"00000000-0000-0000-0000-000000000" &amp; DEC2HEX(Tableau146[[#This Row],[author_id]],3)</f>
        <v>00000000-0000-0000-0000-00000000002A</v>
      </c>
      <c r="I131" s="5" t="str">
        <f t="shared" si="5"/>
        <v>true</v>
      </c>
      <c r="J131" s="5" t="str">
        <f>"The title of &lt;" &amp; Tableau146[[#This Row],[id]] &amp; "&gt;"</f>
        <v>The title of &lt;130&gt;</v>
      </c>
      <c r="K131" s="5" t="str">
        <f>"The content of the post &lt;" &amp; Tableau146[[#This Row],[id]] &amp; "&gt;"</f>
        <v>The content of the post &lt;130&gt;</v>
      </c>
      <c r="L131" s="5" t="str">
        <f>"insert into post (id, topic_id, date, author_id, publicly_available, title, content) values (" &amp; B131 &amp; ", " &amp; D131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(130, 42, '2018-08-24 03:05:10', 42, true, 'The title of &lt;130&gt;', 'The content of the post &lt;130&gt;');</v>
      </c>
      <c r="M131" s="5" t="str">
        <f>"insert into post (id, topic_id, date, author_id, publicly_available, title, content) values ('" &amp; C131 &amp; "', '" &amp; E131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('00000000-0000-0000-0000-000000000082', '00000000-0000-0000-0000-00000000002A', '2018-08-24 03:05:10', '00000000-0000-0000-0000-00000000002A', true, 'The title of &lt;130&gt;', 'The content of the post &lt;130&gt;');</v>
      </c>
    </row>
    <row r="132" spans="1:13" x14ac:dyDescent="0.3">
      <c r="A132" s="2">
        <f t="shared" si="4"/>
        <v>131</v>
      </c>
      <c r="B132">
        <f>Tableau146[[#This Row],[num ligne]]</f>
        <v>131</v>
      </c>
      <c r="C132" t="str">
        <f>"00000000-0000-0000-0000-000000000" &amp; DEC2HEX(Tableau146[[#This Row],[id]],3)</f>
        <v>00000000-0000-0000-0000-000000000083</v>
      </c>
      <c r="D132" s="5">
        <f>1+MOD(ROW()-2,MAX(topic!A:A))</f>
        <v>43</v>
      </c>
      <c r="E132" s="5" t="str">
        <f>"00000000-0000-0000-0000-000000000" &amp; DEC2HEX(Tableau146[[#This Row],[topic_id]],3)</f>
        <v>00000000-0000-0000-0000-00000000002B</v>
      </c>
      <c r="F132" s="8">
        <f>params!$B$3-ROW()+MOD(ROW(),23)/24 +MOD(ROW()+44,60)/24/60</f>
        <v>43335.170949074083</v>
      </c>
      <c r="G132" s="5">
        <f>1+MOD(ROW()-2,MAX(member!A:A))</f>
        <v>43</v>
      </c>
      <c r="H132" s="5" t="str">
        <f>"00000000-0000-0000-0000-000000000" &amp; DEC2HEX(Tableau146[[#This Row],[author_id]],3)</f>
        <v>00000000-0000-0000-0000-00000000002B</v>
      </c>
      <c r="I132" s="5" t="str">
        <f t="shared" si="5"/>
        <v>true</v>
      </c>
      <c r="J132" s="5" t="str">
        <f>"The title of &lt;" &amp; Tableau146[[#This Row],[id]] &amp; "&gt;"</f>
        <v>The title of &lt;131&gt;</v>
      </c>
      <c r="K132" s="5" t="str">
        <f>"The content of the post &lt;" &amp; Tableau146[[#This Row],[id]] &amp; "&gt;"</f>
        <v>The content of the post &lt;131&gt;</v>
      </c>
      <c r="L132" s="5" t="str">
        <f>"insert into post (id, topic_id, date, author_id, publicly_available, title, content) values (" &amp; B132 &amp; ", " &amp; D132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(131, 43, '2018-08-23 04:06:10', 43, true, 'The title of &lt;131&gt;', 'The content of the post &lt;131&gt;');</v>
      </c>
      <c r="M132" s="5" t="str">
        <f>"insert into post (id, topic_id, date, author_id, publicly_available, title, content) values ('" &amp; C132 &amp; "', '" &amp; E132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('00000000-0000-0000-0000-000000000083', '00000000-0000-0000-0000-00000000002B', '2018-08-23 04:06:10', '00000000-0000-0000-0000-00000000002B', true, 'The title of &lt;131&gt;', 'The content of the post &lt;131&gt;');</v>
      </c>
    </row>
    <row r="133" spans="1:13" x14ac:dyDescent="0.3">
      <c r="A133" s="2">
        <f t="shared" si="4"/>
        <v>132</v>
      </c>
      <c r="B133">
        <f>Tableau146[[#This Row],[num ligne]]</f>
        <v>132</v>
      </c>
      <c r="C133" t="str">
        <f>"00000000-0000-0000-0000-000000000" &amp; DEC2HEX(Tableau146[[#This Row],[id]],3)</f>
        <v>00000000-0000-0000-0000-000000000084</v>
      </c>
      <c r="D133" s="5">
        <f>1+MOD(ROW()-2,MAX(topic!A:A))</f>
        <v>44</v>
      </c>
      <c r="E133" s="5" t="str">
        <f>"00000000-0000-0000-0000-000000000" &amp; DEC2HEX(Tableau146[[#This Row],[topic_id]],3)</f>
        <v>00000000-0000-0000-0000-00000000002C</v>
      </c>
      <c r="F133" s="8">
        <f>params!$B$3-ROW()+MOD(ROW(),23)/24 +MOD(ROW()+44,60)/24/60</f>
        <v>43334.213310185187</v>
      </c>
      <c r="G133" s="5">
        <f>1+MOD(ROW()-2,MAX(member!A:A))</f>
        <v>44</v>
      </c>
      <c r="H133" s="5" t="str">
        <f>"00000000-0000-0000-0000-000000000" &amp; DEC2HEX(Tableau146[[#This Row],[author_id]],3)</f>
        <v>00000000-0000-0000-0000-00000000002C</v>
      </c>
      <c r="I133" s="5" t="str">
        <f t="shared" si="5"/>
        <v>true</v>
      </c>
      <c r="J133" s="5" t="str">
        <f>"The title of &lt;" &amp; Tableau146[[#This Row],[id]] &amp; "&gt;"</f>
        <v>The title of &lt;132&gt;</v>
      </c>
      <c r="K133" s="5" t="str">
        <f>"The content of the post &lt;" &amp; Tableau146[[#This Row],[id]] &amp; "&gt;"</f>
        <v>The content of the post &lt;132&gt;</v>
      </c>
      <c r="L133" s="5" t="str">
        <f>"insert into post (id, topic_id, date, author_id, publicly_available, title, content) values (" &amp; B133 &amp; ", " &amp; D133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(132, 44, '2018-08-22 05:07:10', 44, true, 'The title of &lt;132&gt;', 'The content of the post &lt;132&gt;');</v>
      </c>
      <c r="M133" s="5" t="str">
        <f>"insert into post (id, topic_id, date, author_id, publicly_available, title, content) values ('" &amp; C133 &amp; "', '" &amp; E133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('00000000-0000-0000-0000-000000000084', '00000000-0000-0000-0000-00000000002C', '2018-08-22 05:07:10', '00000000-0000-0000-0000-00000000002C', true, 'The title of &lt;132&gt;', 'The content of the post &lt;132&gt;');</v>
      </c>
    </row>
    <row r="134" spans="1:13" x14ac:dyDescent="0.3">
      <c r="A134" s="2">
        <f t="shared" si="4"/>
        <v>133</v>
      </c>
      <c r="B134">
        <f>Tableau146[[#This Row],[num ligne]]</f>
        <v>133</v>
      </c>
      <c r="C134" t="str">
        <f>"00000000-0000-0000-0000-000000000" &amp; DEC2HEX(Tableau146[[#This Row],[id]],3)</f>
        <v>00000000-0000-0000-0000-000000000085</v>
      </c>
      <c r="D134" s="5">
        <f>1+MOD(ROW()-2,MAX(topic!A:A))</f>
        <v>1</v>
      </c>
      <c r="E134" s="5" t="str">
        <f>"00000000-0000-0000-0000-000000000" &amp; DEC2HEX(Tableau146[[#This Row],[topic_id]],3)</f>
        <v>00000000-0000-0000-0000-000000000001</v>
      </c>
      <c r="F134" s="8">
        <f>params!$B$3-ROW()+MOD(ROW(),23)/24 +MOD(ROW()+44,60)/24/60</f>
        <v>43333.255671296298</v>
      </c>
      <c r="G134" s="5">
        <f>1+MOD(ROW()-2,MAX(member!A:A))</f>
        <v>1</v>
      </c>
      <c r="H134" s="5" t="str">
        <f>"00000000-0000-0000-0000-000000000" &amp; DEC2HEX(Tableau146[[#This Row],[author_id]],3)</f>
        <v>00000000-0000-0000-0000-000000000001</v>
      </c>
      <c r="I134" s="5" t="str">
        <f t="shared" si="5"/>
        <v>true</v>
      </c>
      <c r="J134" s="5" t="str">
        <f>"The title of &lt;" &amp; Tableau146[[#This Row],[id]] &amp; "&gt;"</f>
        <v>The title of &lt;133&gt;</v>
      </c>
      <c r="K134" s="5" t="str">
        <f>"The content of the post &lt;" &amp; Tableau146[[#This Row],[id]] &amp; "&gt;"</f>
        <v>The content of the post &lt;133&gt;</v>
      </c>
      <c r="L134" s="5" t="str">
        <f>"insert into post (id, topic_id, date, author_id, publicly_available, title, content) values (" &amp; B134 &amp; ", " &amp; D134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(133, 1, '2018-08-21 06:08:10', 1, true, 'The title of &lt;133&gt;', 'The content of the post &lt;133&gt;');</v>
      </c>
      <c r="M134" s="5" t="str">
        <f>"insert into post (id, topic_id, date, author_id, publicly_available, title, content) values ('" &amp; C134 &amp; "', '" &amp; E134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('00000000-0000-0000-0000-000000000085', '00000000-0000-0000-0000-000000000001', '2018-08-21 06:08:10', '00000000-0000-0000-0000-000000000001', true, 'The title of &lt;133&gt;', 'The content of the post &lt;133&gt;');</v>
      </c>
    </row>
    <row r="135" spans="1:13" x14ac:dyDescent="0.3">
      <c r="A135" s="2">
        <f t="shared" si="4"/>
        <v>134</v>
      </c>
      <c r="B135">
        <f>Tableau146[[#This Row],[num ligne]]</f>
        <v>134</v>
      </c>
      <c r="C135" t="str">
        <f>"00000000-0000-0000-0000-000000000" &amp; DEC2HEX(Tableau146[[#This Row],[id]],3)</f>
        <v>00000000-0000-0000-0000-000000000086</v>
      </c>
      <c r="D135" s="5">
        <f>1+MOD(ROW()-2,MAX(topic!A:A))</f>
        <v>2</v>
      </c>
      <c r="E135" s="5" t="str">
        <f>"00000000-0000-0000-0000-000000000" &amp; DEC2HEX(Tableau146[[#This Row],[topic_id]],3)</f>
        <v>00000000-0000-0000-0000-000000000002</v>
      </c>
      <c r="F135" s="8">
        <f>params!$B$3-ROW()+MOD(ROW(),23)/24 +MOD(ROW()+44,60)/24/60</f>
        <v>43332.298032407416</v>
      </c>
      <c r="G135" s="5">
        <f>1+MOD(ROW()-2,MAX(member!A:A))</f>
        <v>2</v>
      </c>
      <c r="H135" s="5" t="str">
        <f>"00000000-0000-0000-0000-000000000" &amp; DEC2HEX(Tableau146[[#This Row],[author_id]],3)</f>
        <v>00000000-0000-0000-0000-000000000002</v>
      </c>
      <c r="I135" s="5" t="str">
        <f t="shared" si="5"/>
        <v>true</v>
      </c>
      <c r="J135" s="5" t="str">
        <f>"The title of &lt;" &amp; Tableau146[[#This Row],[id]] &amp; "&gt;"</f>
        <v>The title of &lt;134&gt;</v>
      </c>
      <c r="K135" s="5" t="str">
        <f>"The content of the post &lt;" &amp; Tableau146[[#This Row],[id]] &amp; "&gt;"</f>
        <v>The content of the post &lt;134&gt;</v>
      </c>
      <c r="L135" s="5" t="str">
        <f>"insert into post (id, topic_id, date, author_id, publicly_available, title, content) values (" &amp; B135 &amp; ", " &amp; D135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(134, 2, '2018-08-20 07:09:10', 2, true, 'The title of &lt;134&gt;', 'The content of the post &lt;134&gt;');</v>
      </c>
      <c r="M135" s="5" t="str">
        <f>"insert into post (id, topic_id, date, author_id, publicly_available, title, content) values ('" &amp; C135 &amp; "', '" &amp; E135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('00000000-0000-0000-0000-000000000086', '00000000-0000-0000-0000-000000000002', '2018-08-20 07:09:10', '00000000-0000-0000-0000-000000000002', true, 'The title of &lt;134&gt;', 'The content of the post &lt;134&gt;');</v>
      </c>
    </row>
    <row r="136" spans="1:13" x14ac:dyDescent="0.3">
      <c r="A136" s="2">
        <f t="shared" si="4"/>
        <v>135</v>
      </c>
      <c r="B136">
        <f>Tableau146[[#This Row],[num ligne]]</f>
        <v>135</v>
      </c>
      <c r="C136" t="str">
        <f>"00000000-0000-0000-0000-000000000" &amp; DEC2HEX(Tableau146[[#This Row],[id]],3)</f>
        <v>00000000-0000-0000-0000-000000000087</v>
      </c>
      <c r="D136" s="5">
        <f>1+MOD(ROW()-2,MAX(topic!A:A))</f>
        <v>3</v>
      </c>
      <c r="E136" s="5" t="str">
        <f>"00000000-0000-0000-0000-000000000" &amp; DEC2HEX(Tableau146[[#This Row],[topic_id]],3)</f>
        <v>00000000-0000-0000-0000-000000000003</v>
      </c>
      <c r="F136" s="8">
        <f>params!$B$3-ROW()+MOD(ROW(),23)/24 +MOD(ROW()+44,60)/24/60</f>
        <v>43331.298726851855</v>
      </c>
      <c r="G136" s="5">
        <f>1+MOD(ROW()-2,MAX(member!A:A))</f>
        <v>3</v>
      </c>
      <c r="H136" s="5" t="str">
        <f>"00000000-0000-0000-0000-000000000" &amp; DEC2HEX(Tableau146[[#This Row],[author_id]],3)</f>
        <v>00000000-0000-0000-0000-000000000003</v>
      </c>
      <c r="I136" s="5" t="str">
        <f t="shared" si="5"/>
        <v>true</v>
      </c>
      <c r="J136" s="5" t="str">
        <f>"The title of &lt;" &amp; Tableau146[[#This Row],[id]] &amp; "&gt;"</f>
        <v>The title of &lt;135&gt;</v>
      </c>
      <c r="K136" s="5" t="str">
        <f>"The content of the post &lt;" &amp; Tableau146[[#This Row],[id]] &amp; "&gt;"</f>
        <v>The content of the post &lt;135&gt;</v>
      </c>
      <c r="L136" s="5" t="str">
        <f>"insert into post (id, topic_id, date, author_id, publicly_available, title, content) values (" &amp; B136 &amp; ", " &amp; D136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(135, 3, '2018-08-19 07:10:10', 3, true, 'The title of &lt;135&gt;', 'The content of the post &lt;135&gt;');</v>
      </c>
      <c r="M136" s="5" t="str">
        <f>"insert into post (id, topic_id, date, author_id, publicly_available, title, content) values ('" &amp; C136 &amp; "', '" &amp; E136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('00000000-0000-0000-0000-000000000087', '00000000-0000-0000-0000-000000000003', '2018-08-19 07:10:10', '00000000-0000-0000-0000-000000000003', true, 'The title of &lt;135&gt;', 'The content of the post &lt;135&gt;');</v>
      </c>
    </row>
    <row r="137" spans="1:13" x14ac:dyDescent="0.3">
      <c r="A137" s="2">
        <f t="shared" si="4"/>
        <v>136</v>
      </c>
      <c r="B137">
        <f>Tableau146[[#This Row],[num ligne]]</f>
        <v>136</v>
      </c>
      <c r="C137" t="str">
        <f>"00000000-0000-0000-0000-000000000" &amp; DEC2HEX(Tableau146[[#This Row],[id]],3)</f>
        <v>00000000-0000-0000-0000-000000000088</v>
      </c>
      <c r="D137" s="5">
        <f>1+MOD(ROW()-2,MAX(topic!A:A))</f>
        <v>4</v>
      </c>
      <c r="E137" s="5" t="str">
        <f>"00000000-0000-0000-0000-000000000" &amp; DEC2HEX(Tableau146[[#This Row],[topic_id]],3)</f>
        <v>00000000-0000-0000-0000-000000000004</v>
      </c>
      <c r="F137" s="8">
        <f>params!$B$3-ROW()+MOD(ROW(),23)/24 +MOD(ROW()+44,60)/24/60</f>
        <v>43330.341087962966</v>
      </c>
      <c r="G137" s="5">
        <f>1+MOD(ROW()-2,MAX(member!A:A))</f>
        <v>4</v>
      </c>
      <c r="H137" s="5" t="str">
        <f>"00000000-0000-0000-0000-000000000" &amp; DEC2HEX(Tableau146[[#This Row],[author_id]],3)</f>
        <v>00000000-0000-0000-0000-000000000004</v>
      </c>
      <c r="I137" s="5" t="str">
        <f t="shared" si="5"/>
        <v>true</v>
      </c>
      <c r="J137" s="5" t="str">
        <f>"The title of &lt;" &amp; Tableau146[[#This Row],[id]] &amp; "&gt;"</f>
        <v>The title of &lt;136&gt;</v>
      </c>
      <c r="K137" s="5" t="str">
        <f>"The content of the post &lt;" &amp; Tableau146[[#This Row],[id]] &amp; "&gt;"</f>
        <v>The content of the post &lt;136&gt;</v>
      </c>
      <c r="L137" s="5" t="str">
        <f>"insert into post (id, topic_id, date, author_id, publicly_available, title, content) values (" &amp; B137 &amp; ", " &amp; D137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(136, 4, '2018-08-18 08:11:10', 4, true, 'The title of &lt;136&gt;', 'The content of the post &lt;136&gt;');</v>
      </c>
      <c r="M137" s="5" t="str">
        <f>"insert into post (id, topic_id, date, author_id, publicly_available, title, content) values ('" &amp; C137 &amp; "', '" &amp; E137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('00000000-0000-0000-0000-000000000088', '00000000-0000-0000-0000-000000000004', '2018-08-18 08:11:10', '00000000-0000-0000-0000-000000000004', true, 'The title of &lt;136&gt;', 'The content of the post &lt;136&gt;');</v>
      </c>
    </row>
    <row r="138" spans="1:13" x14ac:dyDescent="0.3">
      <c r="A138" s="2">
        <f t="shared" si="4"/>
        <v>137</v>
      </c>
      <c r="B138">
        <f>Tableau146[[#This Row],[num ligne]]</f>
        <v>137</v>
      </c>
      <c r="C138" t="str">
        <f>"00000000-0000-0000-0000-000000000" &amp; DEC2HEX(Tableau146[[#This Row],[id]],3)</f>
        <v>00000000-0000-0000-0000-000000000089</v>
      </c>
      <c r="D138" s="5">
        <f>1+MOD(ROW()-2,MAX(topic!A:A))</f>
        <v>5</v>
      </c>
      <c r="E138" s="5" t="str">
        <f>"00000000-0000-0000-0000-000000000" &amp; DEC2HEX(Tableau146[[#This Row],[topic_id]],3)</f>
        <v>00000000-0000-0000-0000-000000000005</v>
      </c>
      <c r="F138" s="8">
        <f>params!$B$3-ROW()+MOD(ROW(),23)/24 +MOD(ROW()+44,60)/24/60</f>
        <v>43328.425115740742</v>
      </c>
      <c r="G138" s="5">
        <f>1+MOD(ROW()-2,MAX(member!A:A))</f>
        <v>5</v>
      </c>
      <c r="H138" s="5" t="str">
        <f>"00000000-0000-0000-0000-000000000" &amp; DEC2HEX(Tableau146[[#This Row],[author_id]],3)</f>
        <v>00000000-0000-0000-0000-000000000005</v>
      </c>
      <c r="I138" s="5" t="str">
        <f t="shared" si="5"/>
        <v>true</v>
      </c>
      <c r="J138" s="5" t="str">
        <f>"The title of &lt;" &amp; Tableau146[[#This Row],[id]] &amp; "&gt;"</f>
        <v>The title of &lt;137&gt;</v>
      </c>
      <c r="K138" s="5" t="str">
        <f>"The content of the post &lt;" &amp; Tableau146[[#This Row],[id]] &amp; "&gt;"</f>
        <v>The content of the post &lt;137&gt;</v>
      </c>
      <c r="L138" s="5" t="str">
        <f>"insert into post (id, topic_id, date, author_id, publicly_available, title, content) values (" &amp; B138 &amp; ", " &amp; D138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(137, 5, '2018-08-16 10:12:10', 5, true, 'The title of &lt;137&gt;', 'The content of the post &lt;137&gt;');</v>
      </c>
      <c r="M138" s="5" t="str">
        <f>"insert into post (id, topic_id, date, author_id, publicly_available, title, content) values ('" &amp; C138 &amp; "', '" &amp; E138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('00000000-0000-0000-0000-000000000089', '00000000-0000-0000-0000-000000000005', '2018-08-16 10:12:10', '00000000-0000-0000-0000-000000000005', true, 'The title of &lt;137&gt;', 'The content of the post &lt;137&gt;');</v>
      </c>
    </row>
    <row r="139" spans="1:13" x14ac:dyDescent="0.3">
      <c r="A139" s="2">
        <f t="shared" si="4"/>
        <v>138</v>
      </c>
      <c r="B139">
        <f>Tableau146[[#This Row],[num ligne]]</f>
        <v>138</v>
      </c>
      <c r="C139" t="str">
        <f>"00000000-0000-0000-0000-000000000" &amp; DEC2HEX(Tableau146[[#This Row],[id]],3)</f>
        <v>00000000-0000-0000-0000-00000000008A</v>
      </c>
      <c r="D139" s="5">
        <f>1+MOD(ROW()-2,MAX(topic!A:A))</f>
        <v>6</v>
      </c>
      <c r="E139" s="5" t="str">
        <f>"00000000-0000-0000-0000-000000000" &amp; DEC2HEX(Tableau146[[#This Row],[topic_id]],3)</f>
        <v>00000000-0000-0000-0000-000000000006</v>
      </c>
      <c r="F139" s="8">
        <f>params!$B$3-ROW()+MOD(ROW(),23)/24 +MOD(ROW()+44,60)/24/60</f>
        <v>43327.467476851853</v>
      </c>
      <c r="G139" s="5">
        <f>1+MOD(ROW()-2,MAX(member!A:A))</f>
        <v>6</v>
      </c>
      <c r="H139" s="5" t="str">
        <f>"00000000-0000-0000-0000-000000000" &amp; DEC2HEX(Tableau146[[#This Row],[author_id]],3)</f>
        <v>00000000-0000-0000-0000-000000000006</v>
      </c>
      <c r="I139" s="5" t="str">
        <f t="shared" si="5"/>
        <v>true</v>
      </c>
      <c r="J139" s="5" t="str">
        <f>"The title of &lt;" &amp; Tableau146[[#This Row],[id]] &amp; "&gt;"</f>
        <v>The title of &lt;138&gt;</v>
      </c>
      <c r="K139" s="5" t="str">
        <f>"The content of the post &lt;" &amp; Tableau146[[#This Row],[id]] &amp; "&gt;"</f>
        <v>The content of the post &lt;138&gt;</v>
      </c>
      <c r="L139" s="5" t="str">
        <f>"insert into post (id, topic_id, date, author_id, publicly_available, title, content) values (" &amp; B139 &amp; ", " &amp; D139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(138, 6, '2018-08-15 11:13:10', 6, true, 'The title of &lt;138&gt;', 'The content of the post &lt;138&gt;');</v>
      </c>
      <c r="M139" s="5" t="str">
        <f>"insert into post (id, topic_id, date, author_id, publicly_available, title, content) values ('" &amp; C139 &amp; "', '" &amp; E139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('00000000-0000-0000-0000-00000000008A', '00000000-0000-0000-0000-000000000006', '2018-08-15 11:13:10', '00000000-0000-0000-0000-000000000006', true, 'The title of &lt;138&gt;', 'The content of the post &lt;138&gt;');</v>
      </c>
    </row>
    <row r="140" spans="1:13" x14ac:dyDescent="0.3">
      <c r="A140" s="2">
        <f t="shared" ref="A140:A203" si="6">ROW()-1</f>
        <v>139</v>
      </c>
      <c r="B140">
        <f>Tableau146[[#This Row],[num ligne]]</f>
        <v>139</v>
      </c>
      <c r="C140" t="str">
        <f>"00000000-0000-0000-0000-000000000" &amp; DEC2HEX(Tableau146[[#This Row],[id]],3)</f>
        <v>00000000-0000-0000-0000-00000000008B</v>
      </c>
      <c r="D140" s="5">
        <f>1+MOD(ROW()-2,MAX(topic!A:A))</f>
        <v>7</v>
      </c>
      <c r="E140" s="5" t="str">
        <f>"00000000-0000-0000-0000-000000000" &amp; DEC2HEX(Tableau146[[#This Row],[topic_id]],3)</f>
        <v>00000000-0000-0000-0000-000000000007</v>
      </c>
      <c r="F140" s="8">
        <f>params!$B$3-ROW()+MOD(ROW(),23)/24 +MOD(ROW()+44,60)/24/60</f>
        <v>43326.509837962971</v>
      </c>
      <c r="G140" s="5">
        <f>1+MOD(ROW()-2,MAX(member!A:A))</f>
        <v>7</v>
      </c>
      <c r="H140" s="5" t="str">
        <f>"00000000-0000-0000-0000-000000000" &amp; DEC2HEX(Tableau146[[#This Row],[author_id]],3)</f>
        <v>00000000-0000-0000-0000-000000000007</v>
      </c>
      <c r="I140" s="5" t="str">
        <f t="shared" ref="I140:I203" si="7">IF(MOD(ROW(),10)=0,"false","true")</f>
        <v>false</v>
      </c>
      <c r="J140" s="5" t="str">
        <f>"The title of &lt;" &amp; Tableau146[[#This Row],[id]] &amp; "&gt;"</f>
        <v>The title of &lt;139&gt;</v>
      </c>
      <c r="K140" s="5" t="str">
        <f>"The content of the post &lt;" &amp; Tableau146[[#This Row],[id]] &amp; "&gt;"</f>
        <v>The content of the post &lt;139&gt;</v>
      </c>
      <c r="L140" s="5" t="str">
        <f>"insert into post (id, topic_id, date, author_id, publicly_available, title, content) values (" &amp; B140 &amp; ", " &amp; D140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(139, 7, '2018-08-14 12:14:10', 7, false, 'The title of &lt;139&gt;', 'The content of the post &lt;139&gt;');</v>
      </c>
      <c r="M140" s="5" t="str">
        <f>"insert into post (id, topic_id, date, author_id, publicly_available, title, content) values ('" &amp; C140 &amp; "', '" &amp; E140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('00000000-0000-0000-0000-00000000008B', '00000000-0000-0000-0000-000000000007', '2018-08-14 12:14:10', '00000000-0000-0000-0000-000000000007', false, 'The title of &lt;139&gt;', 'The content of the post &lt;139&gt;');</v>
      </c>
    </row>
    <row r="141" spans="1:13" x14ac:dyDescent="0.3">
      <c r="A141" s="2">
        <f t="shared" si="6"/>
        <v>140</v>
      </c>
      <c r="B141">
        <f>Tableau146[[#This Row],[num ligne]]</f>
        <v>140</v>
      </c>
      <c r="C141" t="str">
        <f>"00000000-0000-0000-0000-000000000" &amp; DEC2HEX(Tableau146[[#This Row],[id]],3)</f>
        <v>00000000-0000-0000-0000-00000000008C</v>
      </c>
      <c r="D141" s="5">
        <f>1+MOD(ROW()-2,MAX(topic!A:A))</f>
        <v>8</v>
      </c>
      <c r="E141" s="5" t="str">
        <f>"00000000-0000-0000-0000-000000000" &amp; DEC2HEX(Tableau146[[#This Row],[topic_id]],3)</f>
        <v>00000000-0000-0000-0000-000000000008</v>
      </c>
      <c r="F141" s="8">
        <f>params!$B$3-ROW()+MOD(ROW(),23)/24 +MOD(ROW()+44,60)/24/60</f>
        <v>43325.552199074074</v>
      </c>
      <c r="G141" s="5">
        <f>1+MOD(ROW()-2,MAX(member!A:A))</f>
        <v>8</v>
      </c>
      <c r="H141" s="5" t="str">
        <f>"00000000-0000-0000-0000-000000000" &amp; DEC2HEX(Tableau146[[#This Row],[author_id]],3)</f>
        <v>00000000-0000-0000-0000-000000000008</v>
      </c>
      <c r="I141" s="5" t="str">
        <f t="shared" si="7"/>
        <v>true</v>
      </c>
      <c r="J141" s="5" t="str">
        <f>"The title of &lt;" &amp; Tableau146[[#This Row],[id]] &amp; "&gt;"</f>
        <v>The title of &lt;140&gt;</v>
      </c>
      <c r="K141" s="5" t="str">
        <f>"The content of the post &lt;" &amp; Tableau146[[#This Row],[id]] &amp; "&gt;"</f>
        <v>The content of the post &lt;140&gt;</v>
      </c>
      <c r="L141" s="5" t="str">
        <f>"insert into post (id, topic_id, date, author_id, publicly_available, title, content) values (" &amp; B141 &amp; ", " &amp; D141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(140, 8, '2018-08-13 13:15:10', 8, true, 'The title of &lt;140&gt;', 'The content of the post &lt;140&gt;');</v>
      </c>
      <c r="M141" s="5" t="str">
        <f>"insert into post (id, topic_id, date, author_id, publicly_available, title, content) values ('" &amp; C141 &amp; "', '" &amp; E141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('00000000-0000-0000-0000-00000000008C', '00000000-0000-0000-0000-000000000008', '2018-08-13 13:15:10', '00000000-0000-0000-0000-000000000008', true, 'The title of &lt;140&gt;', 'The content of the post &lt;140&gt;');</v>
      </c>
    </row>
    <row r="142" spans="1:13" x14ac:dyDescent="0.3">
      <c r="A142" s="2">
        <f t="shared" si="6"/>
        <v>141</v>
      </c>
      <c r="B142">
        <f>Tableau146[[#This Row],[num ligne]]</f>
        <v>141</v>
      </c>
      <c r="C142" t="str">
        <f>"00000000-0000-0000-0000-000000000" &amp; DEC2HEX(Tableau146[[#This Row],[id]],3)</f>
        <v>00000000-0000-0000-0000-00000000008D</v>
      </c>
      <c r="D142" s="5">
        <f>1+MOD(ROW()-2,MAX(topic!A:A))</f>
        <v>9</v>
      </c>
      <c r="E142" s="5" t="str">
        <f>"00000000-0000-0000-0000-000000000" &amp; DEC2HEX(Tableau146[[#This Row],[topic_id]],3)</f>
        <v>00000000-0000-0000-0000-000000000009</v>
      </c>
      <c r="F142" s="8">
        <f>params!$B$3-ROW()+MOD(ROW(),23)/24 +MOD(ROW()+44,60)/24/60</f>
        <v>43324.594560185185</v>
      </c>
      <c r="G142" s="5">
        <f>1+MOD(ROW()-2,MAX(member!A:A))</f>
        <v>9</v>
      </c>
      <c r="H142" s="5" t="str">
        <f>"00000000-0000-0000-0000-000000000" &amp; DEC2HEX(Tableau146[[#This Row],[author_id]],3)</f>
        <v>00000000-0000-0000-0000-000000000009</v>
      </c>
      <c r="I142" s="5" t="str">
        <f t="shared" si="7"/>
        <v>true</v>
      </c>
      <c r="J142" s="5" t="str">
        <f>"The title of &lt;" &amp; Tableau146[[#This Row],[id]] &amp; "&gt;"</f>
        <v>The title of &lt;141&gt;</v>
      </c>
      <c r="K142" s="5" t="str">
        <f>"The content of the post &lt;" &amp; Tableau146[[#This Row],[id]] &amp; "&gt;"</f>
        <v>The content of the post &lt;141&gt;</v>
      </c>
      <c r="L142" s="5" t="str">
        <f>"insert into post (id, topic_id, date, author_id, publicly_available, title, content) values (" &amp; B142 &amp; ", " &amp; D142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(141, 9, '2018-08-12 14:16:10', 9, true, 'The title of &lt;141&gt;', 'The content of the post &lt;141&gt;');</v>
      </c>
      <c r="M142" s="5" t="str">
        <f>"insert into post (id, topic_id, date, author_id, publicly_available, title, content) values ('" &amp; C142 &amp; "', '" &amp; E142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('00000000-0000-0000-0000-00000000008D', '00000000-0000-0000-0000-000000000009', '2018-08-12 14:16:10', '00000000-0000-0000-0000-000000000009', true, 'The title of &lt;141&gt;', 'The content of the post &lt;141&gt;');</v>
      </c>
    </row>
    <row r="143" spans="1:13" x14ac:dyDescent="0.3">
      <c r="A143" s="2">
        <f t="shared" si="6"/>
        <v>142</v>
      </c>
      <c r="B143">
        <f>Tableau146[[#This Row],[num ligne]]</f>
        <v>142</v>
      </c>
      <c r="C143" t="str">
        <f>"00000000-0000-0000-0000-000000000" &amp; DEC2HEX(Tableau146[[#This Row],[id]],3)</f>
        <v>00000000-0000-0000-0000-00000000008E</v>
      </c>
      <c r="D143" s="5">
        <f>1+MOD(ROW()-2,MAX(topic!A:A))</f>
        <v>10</v>
      </c>
      <c r="E143" s="5" t="str">
        <f>"00000000-0000-0000-0000-000000000" &amp; DEC2HEX(Tableau146[[#This Row],[topic_id]],3)</f>
        <v>00000000-0000-0000-0000-00000000000A</v>
      </c>
      <c r="F143" s="8">
        <f>params!$B$3-ROW()+MOD(ROW(),23)/24 +MOD(ROW()+44,60)/24/60</f>
        <v>43323.636921296304</v>
      </c>
      <c r="G143" s="5">
        <f>1+MOD(ROW()-2,MAX(member!A:A))</f>
        <v>10</v>
      </c>
      <c r="H143" s="5" t="str">
        <f>"00000000-0000-0000-0000-000000000" &amp; DEC2HEX(Tableau146[[#This Row],[author_id]],3)</f>
        <v>00000000-0000-0000-0000-00000000000A</v>
      </c>
      <c r="I143" s="5" t="str">
        <f t="shared" si="7"/>
        <v>true</v>
      </c>
      <c r="J143" s="5" t="str">
        <f>"The title of &lt;" &amp; Tableau146[[#This Row],[id]] &amp; "&gt;"</f>
        <v>The title of &lt;142&gt;</v>
      </c>
      <c r="K143" s="5" t="str">
        <f>"The content of the post &lt;" &amp; Tableau146[[#This Row],[id]] &amp; "&gt;"</f>
        <v>The content of the post &lt;142&gt;</v>
      </c>
      <c r="L143" s="5" t="str">
        <f>"insert into post (id, topic_id, date, author_id, publicly_available, title, content) values (" &amp; B143 &amp; ", " &amp; D143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(142, 10, '2018-08-11 15:17:10', 10, true, 'The title of &lt;142&gt;', 'The content of the post &lt;142&gt;');</v>
      </c>
      <c r="M143" s="5" t="str">
        <f>"insert into post (id, topic_id, date, author_id, publicly_available, title, content) values ('" &amp; C143 &amp; "', '" &amp; E143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('00000000-0000-0000-0000-00000000008E', '00000000-0000-0000-0000-00000000000A', '2018-08-11 15:17:10', '00000000-0000-0000-0000-00000000000A', true, 'The title of &lt;142&gt;', 'The content of the post &lt;142&gt;');</v>
      </c>
    </row>
    <row r="144" spans="1:13" x14ac:dyDescent="0.3">
      <c r="A144" s="2">
        <f t="shared" si="6"/>
        <v>143</v>
      </c>
      <c r="B144">
        <f>Tableau146[[#This Row],[num ligne]]</f>
        <v>143</v>
      </c>
      <c r="C144" t="str">
        <f>"00000000-0000-0000-0000-000000000" &amp; DEC2HEX(Tableau146[[#This Row],[id]],3)</f>
        <v>00000000-0000-0000-0000-00000000008F</v>
      </c>
      <c r="D144" s="5">
        <f>1+MOD(ROW()-2,MAX(topic!A:A))</f>
        <v>11</v>
      </c>
      <c r="E144" s="5" t="str">
        <f>"00000000-0000-0000-0000-000000000" &amp; DEC2HEX(Tableau146[[#This Row],[topic_id]],3)</f>
        <v>00000000-0000-0000-0000-00000000000B</v>
      </c>
      <c r="F144" s="8">
        <f>params!$B$3-ROW()+MOD(ROW(),23)/24 +MOD(ROW()+44,60)/24/60</f>
        <v>43322.679282407415</v>
      </c>
      <c r="G144" s="5">
        <f>1+MOD(ROW()-2,MAX(member!A:A))</f>
        <v>11</v>
      </c>
      <c r="H144" s="5" t="str">
        <f>"00000000-0000-0000-0000-000000000" &amp; DEC2HEX(Tableau146[[#This Row],[author_id]],3)</f>
        <v>00000000-0000-0000-0000-00000000000B</v>
      </c>
      <c r="I144" s="5" t="str">
        <f t="shared" si="7"/>
        <v>true</v>
      </c>
      <c r="J144" s="5" t="str">
        <f>"The title of &lt;" &amp; Tableau146[[#This Row],[id]] &amp; "&gt;"</f>
        <v>The title of &lt;143&gt;</v>
      </c>
      <c r="K144" s="5" t="str">
        <f>"The content of the post &lt;" &amp; Tableau146[[#This Row],[id]] &amp; "&gt;"</f>
        <v>The content of the post &lt;143&gt;</v>
      </c>
      <c r="L144" s="5" t="str">
        <f>"insert into post (id, topic_id, date, author_id, publicly_available, title, content) values (" &amp; B144 &amp; ", " &amp; D144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(143, 11, '2018-08-10 16:18:10', 11, true, 'The title of &lt;143&gt;', 'The content of the post &lt;143&gt;');</v>
      </c>
      <c r="M144" s="5" t="str">
        <f>"insert into post (id, topic_id, date, author_id, publicly_available, title, content) values ('" &amp; C144 &amp; "', '" &amp; E144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('00000000-0000-0000-0000-00000000008F', '00000000-0000-0000-0000-00000000000B', '2018-08-10 16:18:10', '00000000-0000-0000-0000-00000000000B', true, 'The title of &lt;143&gt;', 'The content of the post &lt;143&gt;');</v>
      </c>
    </row>
    <row r="145" spans="1:13" x14ac:dyDescent="0.3">
      <c r="A145" s="2">
        <f t="shared" si="6"/>
        <v>144</v>
      </c>
      <c r="B145">
        <f>Tableau146[[#This Row],[num ligne]]</f>
        <v>144</v>
      </c>
      <c r="C145" t="str">
        <f>"00000000-0000-0000-0000-000000000" &amp; DEC2HEX(Tableau146[[#This Row],[id]],3)</f>
        <v>00000000-0000-0000-0000-000000000090</v>
      </c>
      <c r="D145" s="5">
        <f>1+MOD(ROW()-2,MAX(topic!A:A))</f>
        <v>12</v>
      </c>
      <c r="E145" s="5" t="str">
        <f>"00000000-0000-0000-0000-000000000" &amp; DEC2HEX(Tableau146[[#This Row],[topic_id]],3)</f>
        <v>00000000-0000-0000-0000-00000000000C</v>
      </c>
      <c r="F145" s="8">
        <f>params!$B$3-ROW()+MOD(ROW(),23)/24 +MOD(ROW()+44,60)/24/60</f>
        <v>43321.721643518518</v>
      </c>
      <c r="G145" s="5">
        <f>1+MOD(ROW()-2,MAX(member!A:A))</f>
        <v>12</v>
      </c>
      <c r="H145" s="5" t="str">
        <f>"00000000-0000-0000-0000-000000000" &amp; DEC2HEX(Tableau146[[#This Row],[author_id]],3)</f>
        <v>00000000-0000-0000-0000-00000000000C</v>
      </c>
      <c r="I145" s="5" t="str">
        <f t="shared" si="7"/>
        <v>true</v>
      </c>
      <c r="J145" s="5" t="str">
        <f>"The title of &lt;" &amp; Tableau146[[#This Row],[id]] &amp; "&gt;"</f>
        <v>The title of &lt;144&gt;</v>
      </c>
      <c r="K145" s="5" t="str">
        <f>"The content of the post &lt;" &amp; Tableau146[[#This Row],[id]] &amp; "&gt;"</f>
        <v>The content of the post &lt;144&gt;</v>
      </c>
      <c r="L145" s="5" t="str">
        <f>"insert into post (id, topic_id, date, author_id, publicly_available, title, content) values (" &amp; B145 &amp; ", " &amp; D145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(144, 12, '2018-08-09 17:19:10', 12, true, 'The title of &lt;144&gt;', 'The content of the post &lt;144&gt;');</v>
      </c>
      <c r="M145" s="5" t="str">
        <f>"insert into post (id, topic_id, date, author_id, publicly_available, title, content) values ('" &amp; C145 &amp; "', '" &amp; E145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('00000000-0000-0000-0000-000000000090', '00000000-0000-0000-0000-00000000000C', '2018-08-09 17:19:10', '00000000-0000-0000-0000-00000000000C', true, 'The title of &lt;144&gt;', 'The content of the post &lt;144&gt;');</v>
      </c>
    </row>
    <row r="146" spans="1:13" x14ac:dyDescent="0.3">
      <c r="A146" s="2">
        <f t="shared" si="6"/>
        <v>145</v>
      </c>
      <c r="B146">
        <f>Tableau146[[#This Row],[num ligne]]</f>
        <v>145</v>
      </c>
      <c r="C146" t="str">
        <f>"00000000-0000-0000-0000-000000000" &amp; DEC2HEX(Tableau146[[#This Row],[id]],3)</f>
        <v>00000000-0000-0000-0000-000000000091</v>
      </c>
      <c r="D146" s="5">
        <f>1+MOD(ROW()-2,MAX(topic!A:A))</f>
        <v>13</v>
      </c>
      <c r="E146" s="5" t="str">
        <f>"00000000-0000-0000-0000-000000000" &amp; DEC2HEX(Tableau146[[#This Row],[topic_id]],3)</f>
        <v>00000000-0000-0000-0000-00000000000D</v>
      </c>
      <c r="F146" s="8">
        <f>params!$B$3-ROW()+MOD(ROW(),23)/24 +MOD(ROW()+44,60)/24/60</f>
        <v>43320.764004629636</v>
      </c>
      <c r="G146" s="5">
        <f>1+MOD(ROW()-2,MAX(member!A:A))</f>
        <v>13</v>
      </c>
      <c r="H146" s="5" t="str">
        <f>"00000000-0000-0000-0000-000000000" &amp; DEC2HEX(Tableau146[[#This Row],[author_id]],3)</f>
        <v>00000000-0000-0000-0000-00000000000D</v>
      </c>
      <c r="I146" s="5" t="str">
        <f t="shared" si="7"/>
        <v>true</v>
      </c>
      <c r="J146" s="5" t="str">
        <f>"The title of &lt;" &amp; Tableau146[[#This Row],[id]] &amp; "&gt;"</f>
        <v>The title of &lt;145&gt;</v>
      </c>
      <c r="K146" s="5" t="str">
        <f>"The content of the post &lt;" &amp; Tableau146[[#This Row],[id]] &amp; "&gt;"</f>
        <v>The content of the post &lt;145&gt;</v>
      </c>
      <c r="L146" s="5" t="str">
        <f>"insert into post (id, topic_id, date, author_id, publicly_available, title, content) values (" &amp; B146 &amp; ", " &amp; D146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(145, 13, '2018-08-08 18:20:10', 13, true, 'The title of &lt;145&gt;', 'The content of the post &lt;145&gt;');</v>
      </c>
      <c r="M146" s="5" t="str">
        <f>"insert into post (id, topic_id, date, author_id, publicly_available, title, content) values ('" &amp; C146 &amp; "', '" &amp; E146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('00000000-0000-0000-0000-000000000091', '00000000-0000-0000-0000-00000000000D', '2018-08-08 18:20:10', '00000000-0000-0000-0000-00000000000D', true, 'The title of &lt;145&gt;', 'The content of the post &lt;145&gt;');</v>
      </c>
    </row>
    <row r="147" spans="1:13" x14ac:dyDescent="0.3">
      <c r="A147" s="2">
        <f t="shared" si="6"/>
        <v>146</v>
      </c>
      <c r="B147">
        <f>Tableau146[[#This Row],[num ligne]]</f>
        <v>146</v>
      </c>
      <c r="C147" t="str">
        <f>"00000000-0000-0000-0000-000000000" &amp; DEC2HEX(Tableau146[[#This Row],[id]],3)</f>
        <v>00000000-0000-0000-0000-000000000092</v>
      </c>
      <c r="D147" s="5">
        <f>1+MOD(ROW()-2,MAX(topic!A:A))</f>
        <v>14</v>
      </c>
      <c r="E147" s="5" t="str">
        <f>"00000000-0000-0000-0000-000000000" &amp; DEC2HEX(Tableau146[[#This Row],[topic_id]],3)</f>
        <v>00000000-0000-0000-0000-00000000000E</v>
      </c>
      <c r="F147" s="8">
        <f>params!$B$3-ROW()+MOD(ROW(),23)/24 +MOD(ROW()+44,60)/24/60</f>
        <v>43319.806365740747</v>
      </c>
      <c r="G147" s="5">
        <f>1+MOD(ROW()-2,MAX(member!A:A))</f>
        <v>14</v>
      </c>
      <c r="H147" s="5" t="str">
        <f>"00000000-0000-0000-0000-000000000" &amp; DEC2HEX(Tableau146[[#This Row],[author_id]],3)</f>
        <v>00000000-0000-0000-0000-00000000000E</v>
      </c>
      <c r="I147" s="5" t="str">
        <f t="shared" si="7"/>
        <v>true</v>
      </c>
      <c r="J147" s="5" t="str">
        <f>"The title of &lt;" &amp; Tableau146[[#This Row],[id]] &amp; "&gt;"</f>
        <v>The title of &lt;146&gt;</v>
      </c>
      <c r="K147" s="5" t="str">
        <f>"The content of the post &lt;" &amp; Tableau146[[#This Row],[id]] &amp; "&gt;"</f>
        <v>The content of the post &lt;146&gt;</v>
      </c>
      <c r="L147" s="5" t="str">
        <f>"insert into post (id, topic_id, date, author_id, publicly_available, title, content) values (" &amp; B147 &amp; ", " &amp; D147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(146, 14, '2018-08-07 19:21:10', 14, true, 'The title of &lt;146&gt;', 'The content of the post &lt;146&gt;');</v>
      </c>
      <c r="M147" s="5" t="str">
        <f>"insert into post (id, topic_id, date, author_id, publicly_available, title, content) values ('" &amp; C147 &amp; "', '" &amp; E147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('00000000-0000-0000-0000-000000000092', '00000000-0000-0000-0000-00000000000E', '2018-08-07 19:21:10', '00000000-0000-0000-0000-00000000000E', true, 'The title of &lt;146&gt;', 'The content of the post &lt;146&gt;');</v>
      </c>
    </row>
    <row r="148" spans="1:13" x14ac:dyDescent="0.3">
      <c r="A148" s="2">
        <f t="shared" si="6"/>
        <v>147</v>
      </c>
      <c r="B148">
        <f>Tableau146[[#This Row],[num ligne]]</f>
        <v>147</v>
      </c>
      <c r="C148" t="str">
        <f>"00000000-0000-0000-0000-000000000" &amp; DEC2HEX(Tableau146[[#This Row],[id]],3)</f>
        <v>00000000-0000-0000-0000-000000000093</v>
      </c>
      <c r="D148" s="5">
        <f>1+MOD(ROW()-2,MAX(topic!A:A))</f>
        <v>15</v>
      </c>
      <c r="E148" s="5" t="str">
        <f>"00000000-0000-0000-0000-000000000" &amp; DEC2HEX(Tableau146[[#This Row],[topic_id]],3)</f>
        <v>00000000-0000-0000-0000-00000000000F</v>
      </c>
      <c r="F148" s="8">
        <f>params!$B$3-ROW()+MOD(ROW(),23)/24 +MOD(ROW()+44,60)/24/60</f>
        <v>43318.848726851851</v>
      </c>
      <c r="G148" s="5">
        <f>1+MOD(ROW()-2,MAX(member!A:A))</f>
        <v>15</v>
      </c>
      <c r="H148" s="5" t="str">
        <f>"00000000-0000-0000-0000-000000000" &amp; DEC2HEX(Tableau146[[#This Row],[author_id]],3)</f>
        <v>00000000-0000-0000-0000-00000000000F</v>
      </c>
      <c r="I148" s="5" t="str">
        <f t="shared" si="7"/>
        <v>true</v>
      </c>
      <c r="J148" s="5" t="str">
        <f>"The title of &lt;" &amp; Tableau146[[#This Row],[id]] &amp; "&gt;"</f>
        <v>The title of &lt;147&gt;</v>
      </c>
      <c r="K148" s="5" t="str">
        <f>"The content of the post &lt;" &amp; Tableau146[[#This Row],[id]] &amp; "&gt;"</f>
        <v>The content of the post &lt;147&gt;</v>
      </c>
      <c r="L148" s="5" t="str">
        <f>"insert into post (id, topic_id, date, author_id, publicly_available, title, content) values (" &amp; B148 &amp; ", " &amp; D148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(147, 15, '2018-08-06 20:22:10', 15, true, 'The title of &lt;147&gt;', 'The content of the post &lt;147&gt;');</v>
      </c>
      <c r="M148" s="5" t="str">
        <f>"insert into post (id, topic_id, date, author_id, publicly_available, title, content) values ('" &amp; C148 &amp; "', '" &amp; E148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('00000000-0000-0000-0000-000000000093', '00000000-0000-0000-0000-00000000000F', '2018-08-06 20:22:10', '00000000-0000-0000-0000-00000000000F', true, 'The title of &lt;147&gt;', 'The content of the post &lt;147&gt;');</v>
      </c>
    </row>
    <row r="149" spans="1:13" x14ac:dyDescent="0.3">
      <c r="A149" s="2">
        <f t="shared" si="6"/>
        <v>148</v>
      </c>
      <c r="B149">
        <f>Tableau146[[#This Row],[num ligne]]</f>
        <v>148</v>
      </c>
      <c r="C149" t="str">
        <f>"00000000-0000-0000-0000-000000000" &amp; DEC2HEX(Tableau146[[#This Row],[id]],3)</f>
        <v>00000000-0000-0000-0000-000000000094</v>
      </c>
      <c r="D149" s="5">
        <f>1+MOD(ROW()-2,MAX(topic!A:A))</f>
        <v>16</v>
      </c>
      <c r="E149" s="5" t="str">
        <f>"00000000-0000-0000-0000-000000000" &amp; DEC2HEX(Tableau146[[#This Row],[topic_id]],3)</f>
        <v>00000000-0000-0000-0000-000000000010</v>
      </c>
      <c r="F149" s="8">
        <f>params!$B$3-ROW()+MOD(ROW(),23)/24 +MOD(ROW()+44,60)/24/60</f>
        <v>43317.891087962969</v>
      </c>
      <c r="G149" s="5">
        <f>1+MOD(ROW()-2,MAX(member!A:A))</f>
        <v>16</v>
      </c>
      <c r="H149" s="5" t="str">
        <f>"00000000-0000-0000-0000-000000000" &amp; DEC2HEX(Tableau146[[#This Row],[author_id]],3)</f>
        <v>00000000-0000-0000-0000-000000000010</v>
      </c>
      <c r="I149" s="5" t="str">
        <f t="shared" si="7"/>
        <v>true</v>
      </c>
      <c r="J149" s="5" t="str">
        <f>"The title of &lt;" &amp; Tableau146[[#This Row],[id]] &amp; "&gt;"</f>
        <v>The title of &lt;148&gt;</v>
      </c>
      <c r="K149" s="5" t="str">
        <f>"The content of the post &lt;" &amp; Tableau146[[#This Row],[id]] &amp; "&gt;"</f>
        <v>The content of the post &lt;148&gt;</v>
      </c>
      <c r="L149" s="5" t="str">
        <f>"insert into post (id, topic_id, date, author_id, publicly_available, title, content) values (" &amp; B149 &amp; ", " &amp; D149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(148, 16, '2018-08-05 21:23:10', 16, true, 'The title of &lt;148&gt;', 'The content of the post &lt;148&gt;');</v>
      </c>
      <c r="M149" s="5" t="str">
        <f>"insert into post (id, topic_id, date, author_id, publicly_available, title, content) values ('" &amp; C149 &amp; "', '" &amp; E149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('00000000-0000-0000-0000-000000000094', '00000000-0000-0000-0000-000000000010', '2018-08-05 21:23:10', '00000000-0000-0000-0000-000000000010', true, 'The title of &lt;148&gt;', 'The content of the post &lt;148&gt;');</v>
      </c>
    </row>
    <row r="150" spans="1:13" x14ac:dyDescent="0.3">
      <c r="A150" s="2">
        <f t="shared" si="6"/>
        <v>149</v>
      </c>
      <c r="B150">
        <f>Tableau146[[#This Row],[num ligne]]</f>
        <v>149</v>
      </c>
      <c r="C150" t="str">
        <f>"00000000-0000-0000-0000-000000000" &amp; DEC2HEX(Tableau146[[#This Row],[id]],3)</f>
        <v>00000000-0000-0000-0000-000000000095</v>
      </c>
      <c r="D150" s="5">
        <f>1+MOD(ROW()-2,MAX(topic!A:A))</f>
        <v>17</v>
      </c>
      <c r="E150" s="5" t="str">
        <f>"00000000-0000-0000-0000-000000000" &amp; DEC2HEX(Tableau146[[#This Row],[topic_id]],3)</f>
        <v>00000000-0000-0000-0000-000000000011</v>
      </c>
      <c r="F150" s="8">
        <f>params!$B$3-ROW()+MOD(ROW(),23)/24 +MOD(ROW()+44,60)/24/60</f>
        <v>43316.93344907408</v>
      </c>
      <c r="G150" s="5">
        <f>1+MOD(ROW()-2,MAX(member!A:A))</f>
        <v>17</v>
      </c>
      <c r="H150" s="5" t="str">
        <f>"00000000-0000-0000-0000-000000000" &amp; DEC2HEX(Tableau146[[#This Row],[author_id]],3)</f>
        <v>00000000-0000-0000-0000-000000000011</v>
      </c>
      <c r="I150" s="5" t="str">
        <f t="shared" si="7"/>
        <v>false</v>
      </c>
      <c r="J150" s="5" t="str">
        <f>"The title of &lt;" &amp; Tableau146[[#This Row],[id]] &amp; "&gt;"</f>
        <v>The title of &lt;149&gt;</v>
      </c>
      <c r="K150" s="5" t="str">
        <f>"The content of the post &lt;" &amp; Tableau146[[#This Row],[id]] &amp; "&gt;"</f>
        <v>The content of the post &lt;149&gt;</v>
      </c>
      <c r="L150" s="5" t="str">
        <f>"insert into post (id, topic_id, date, author_id, publicly_available, title, content) values (" &amp; B150 &amp; ", " &amp; D150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(149, 17, '2018-08-04 22:24:10', 17, false, 'The title of &lt;149&gt;', 'The content of the post &lt;149&gt;');</v>
      </c>
      <c r="M150" s="5" t="str">
        <f>"insert into post (id, topic_id, date, author_id, publicly_available, title, content) values ('" &amp; C150 &amp; "', '" &amp; E150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('00000000-0000-0000-0000-000000000095', '00000000-0000-0000-0000-000000000011', '2018-08-04 22:24:10', '00000000-0000-0000-0000-000000000011', false, 'The title of &lt;149&gt;', 'The content of the post &lt;149&gt;');</v>
      </c>
    </row>
    <row r="151" spans="1:13" x14ac:dyDescent="0.3">
      <c r="A151" s="2">
        <f t="shared" si="6"/>
        <v>150</v>
      </c>
      <c r="B151">
        <f>Tableau146[[#This Row],[num ligne]]</f>
        <v>150</v>
      </c>
      <c r="C151" t="str">
        <f>"00000000-0000-0000-0000-000000000" &amp; DEC2HEX(Tableau146[[#This Row],[id]],3)</f>
        <v>00000000-0000-0000-0000-000000000096</v>
      </c>
      <c r="D151" s="5">
        <f>1+MOD(ROW()-2,MAX(topic!A:A))</f>
        <v>18</v>
      </c>
      <c r="E151" s="5" t="str">
        <f>"00000000-0000-0000-0000-000000000" &amp; DEC2HEX(Tableau146[[#This Row],[topic_id]],3)</f>
        <v>00000000-0000-0000-0000-000000000012</v>
      </c>
      <c r="F151" s="8">
        <f>params!$B$3-ROW()+MOD(ROW(),23)/24 +MOD(ROW()+44,60)/24/60</f>
        <v>43315.975810185184</v>
      </c>
      <c r="G151" s="5">
        <f>1+MOD(ROW()-2,MAX(member!A:A))</f>
        <v>18</v>
      </c>
      <c r="H151" s="5" t="str">
        <f>"00000000-0000-0000-0000-000000000" &amp; DEC2HEX(Tableau146[[#This Row],[author_id]],3)</f>
        <v>00000000-0000-0000-0000-000000000012</v>
      </c>
      <c r="I151" s="5" t="str">
        <f t="shared" si="7"/>
        <v>true</v>
      </c>
      <c r="J151" s="5" t="str">
        <f>"The title of &lt;" &amp; Tableau146[[#This Row],[id]] &amp; "&gt;"</f>
        <v>The title of &lt;150&gt;</v>
      </c>
      <c r="K151" s="5" t="str">
        <f>"The content of the post &lt;" &amp; Tableau146[[#This Row],[id]] &amp; "&gt;"</f>
        <v>The content of the post &lt;150&gt;</v>
      </c>
      <c r="L151" s="5" t="str">
        <f>"insert into post (id, topic_id, date, author_id, publicly_available, title, content) values (" &amp; B151 &amp; ", " &amp; D151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(150, 18, '2018-08-03 23:25:10', 18, true, 'The title of &lt;150&gt;', 'The content of the post &lt;150&gt;');</v>
      </c>
      <c r="M151" s="5" t="str">
        <f>"insert into post (id, topic_id, date, author_id, publicly_available, title, content) values ('" &amp; C151 &amp; "', '" &amp; E151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('00000000-0000-0000-0000-000000000096', '00000000-0000-0000-0000-000000000012', '2018-08-03 23:25:10', '00000000-0000-0000-0000-000000000012', true, 'The title of &lt;150&gt;', 'The content of the post &lt;150&gt;');</v>
      </c>
    </row>
    <row r="152" spans="1:13" x14ac:dyDescent="0.3">
      <c r="A152" s="2">
        <f t="shared" si="6"/>
        <v>151</v>
      </c>
      <c r="B152">
        <f>Tableau146[[#This Row],[num ligne]]</f>
        <v>151</v>
      </c>
      <c r="C152" t="str">
        <f>"00000000-0000-0000-0000-000000000" &amp; DEC2HEX(Tableau146[[#This Row],[id]],3)</f>
        <v>00000000-0000-0000-0000-000000000097</v>
      </c>
      <c r="D152" s="5">
        <f>1+MOD(ROW()-2,MAX(topic!A:A))</f>
        <v>19</v>
      </c>
      <c r="E152" s="5" t="str">
        <f>"00000000-0000-0000-0000-000000000" &amp; DEC2HEX(Tableau146[[#This Row],[topic_id]],3)</f>
        <v>00000000-0000-0000-0000-000000000013</v>
      </c>
      <c r="F152" s="8">
        <f>params!$B$3-ROW()+MOD(ROW(),23)/24 +MOD(ROW()+44,60)/24/60</f>
        <v>43315.018171296302</v>
      </c>
      <c r="G152" s="5">
        <f>1+MOD(ROW()-2,MAX(member!A:A))</f>
        <v>19</v>
      </c>
      <c r="H152" s="5" t="str">
        <f>"00000000-0000-0000-0000-000000000" &amp; DEC2HEX(Tableau146[[#This Row],[author_id]],3)</f>
        <v>00000000-0000-0000-0000-000000000013</v>
      </c>
      <c r="I152" s="5" t="str">
        <f t="shared" si="7"/>
        <v>true</v>
      </c>
      <c r="J152" s="5" t="str">
        <f>"The title of &lt;" &amp; Tableau146[[#This Row],[id]] &amp; "&gt;"</f>
        <v>The title of &lt;151&gt;</v>
      </c>
      <c r="K152" s="5" t="str">
        <f>"The content of the post &lt;" &amp; Tableau146[[#This Row],[id]] &amp; "&gt;"</f>
        <v>The content of the post &lt;151&gt;</v>
      </c>
      <c r="L152" s="5" t="str">
        <f>"insert into post (id, topic_id, date, author_id, publicly_available, title, content) values (" &amp; B152 &amp; ", " &amp; D152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(151, 19, '2018-08-03 00:26:10', 19, true, 'The title of &lt;151&gt;', 'The content of the post &lt;151&gt;');</v>
      </c>
      <c r="M152" s="5" t="str">
        <f>"insert into post (id, topic_id, date, author_id, publicly_available, title, content) values ('" &amp; C152 &amp; "', '" &amp; E152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('00000000-0000-0000-0000-000000000097', '00000000-0000-0000-0000-000000000013', '2018-08-03 00:26:10', '00000000-0000-0000-0000-000000000013', true, 'The title of &lt;151&gt;', 'The content of the post &lt;151&gt;');</v>
      </c>
    </row>
    <row r="153" spans="1:13" x14ac:dyDescent="0.3">
      <c r="A153" s="2">
        <f t="shared" si="6"/>
        <v>152</v>
      </c>
      <c r="B153">
        <f>Tableau146[[#This Row],[num ligne]]</f>
        <v>152</v>
      </c>
      <c r="C153" t="str">
        <f>"00000000-0000-0000-0000-000000000" &amp; DEC2HEX(Tableau146[[#This Row],[id]],3)</f>
        <v>00000000-0000-0000-0000-000000000098</v>
      </c>
      <c r="D153" s="5">
        <f>1+MOD(ROW()-2,MAX(topic!A:A))</f>
        <v>20</v>
      </c>
      <c r="E153" s="5" t="str">
        <f>"00000000-0000-0000-0000-000000000" &amp; DEC2HEX(Tableau146[[#This Row],[topic_id]],3)</f>
        <v>00000000-0000-0000-0000-000000000014</v>
      </c>
      <c r="F153" s="8">
        <f>params!$B$3-ROW()+MOD(ROW(),23)/24 +MOD(ROW()+44,60)/24/60</f>
        <v>43314.060532407413</v>
      </c>
      <c r="G153" s="5">
        <f>1+MOD(ROW()-2,MAX(member!A:A))</f>
        <v>20</v>
      </c>
      <c r="H153" s="5" t="str">
        <f>"00000000-0000-0000-0000-000000000" &amp; DEC2HEX(Tableau146[[#This Row],[author_id]],3)</f>
        <v>00000000-0000-0000-0000-000000000014</v>
      </c>
      <c r="I153" s="5" t="str">
        <f t="shared" si="7"/>
        <v>true</v>
      </c>
      <c r="J153" s="5" t="str">
        <f>"The title of &lt;" &amp; Tableau146[[#This Row],[id]] &amp; "&gt;"</f>
        <v>The title of &lt;152&gt;</v>
      </c>
      <c r="K153" s="5" t="str">
        <f>"The content of the post &lt;" &amp; Tableau146[[#This Row],[id]] &amp; "&gt;"</f>
        <v>The content of the post &lt;152&gt;</v>
      </c>
      <c r="L153" s="5" t="str">
        <f>"insert into post (id, topic_id, date, author_id, publicly_available, title, content) values (" &amp; B153 &amp; ", " &amp; D153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(152, 20, '2018-08-02 01:27:10', 20, true, 'The title of &lt;152&gt;', 'The content of the post &lt;152&gt;');</v>
      </c>
      <c r="M153" s="5" t="str">
        <f>"insert into post (id, topic_id, date, author_id, publicly_available, title, content) values ('" &amp; C153 &amp; "', '" &amp; E153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('00000000-0000-0000-0000-000000000098', '00000000-0000-0000-0000-000000000014', '2018-08-02 01:27:10', '00000000-0000-0000-0000-000000000014', true, 'The title of &lt;152&gt;', 'The content of the post &lt;152&gt;');</v>
      </c>
    </row>
    <row r="154" spans="1:13" x14ac:dyDescent="0.3">
      <c r="A154" s="2">
        <f t="shared" si="6"/>
        <v>153</v>
      </c>
      <c r="B154">
        <f>Tableau146[[#This Row],[num ligne]]</f>
        <v>153</v>
      </c>
      <c r="C154" t="str">
        <f>"00000000-0000-0000-0000-000000000" &amp; DEC2HEX(Tableau146[[#This Row],[id]],3)</f>
        <v>00000000-0000-0000-0000-000000000099</v>
      </c>
      <c r="D154" s="5">
        <f>1+MOD(ROW()-2,MAX(topic!A:A))</f>
        <v>21</v>
      </c>
      <c r="E154" s="5" t="str">
        <f>"00000000-0000-0000-0000-000000000" &amp; DEC2HEX(Tableau146[[#This Row],[topic_id]],3)</f>
        <v>00000000-0000-0000-0000-000000000015</v>
      </c>
      <c r="F154" s="8">
        <f>params!$B$3-ROW()+MOD(ROW(),23)/24 +MOD(ROW()+44,60)/24/60</f>
        <v>43313.102893518517</v>
      </c>
      <c r="G154" s="5">
        <f>1+MOD(ROW()-2,MAX(member!A:A))</f>
        <v>21</v>
      </c>
      <c r="H154" s="5" t="str">
        <f>"00000000-0000-0000-0000-000000000" &amp; DEC2HEX(Tableau146[[#This Row],[author_id]],3)</f>
        <v>00000000-0000-0000-0000-000000000015</v>
      </c>
      <c r="I154" s="5" t="str">
        <f t="shared" si="7"/>
        <v>true</v>
      </c>
      <c r="J154" s="5" t="str">
        <f>"The title of &lt;" &amp; Tableau146[[#This Row],[id]] &amp; "&gt;"</f>
        <v>The title of &lt;153&gt;</v>
      </c>
      <c r="K154" s="5" t="str">
        <f>"The content of the post &lt;" &amp; Tableau146[[#This Row],[id]] &amp; "&gt;"</f>
        <v>The content of the post &lt;153&gt;</v>
      </c>
      <c r="L154" s="5" t="str">
        <f>"insert into post (id, topic_id, date, author_id, publicly_available, title, content) values (" &amp; B154 &amp; ", " &amp; D154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(153, 21, '2018-08-01 02:28:10', 21, true, 'The title of &lt;153&gt;', 'The content of the post &lt;153&gt;');</v>
      </c>
      <c r="M154" s="5" t="str">
        <f>"insert into post (id, topic_id, date, author_id, publicly_available, title, content) values ('" &amp; C154 &amp; "', '" &amp; E154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('00000000-0000-0000-0000-000000000099', '00000000-0000-0000-0000-000000000015', '2018-08-01 02:28:10', '00000000-0000-0000-0000-000000000015', true, 'The title of &lt;153&gt;', 'The content of the post &lt;153&gt;');</v>
      </c>
    </row>
    <row r="155" spans="1:13" x14ac:dyDescent="0.3">
      <c r="A155" s="2">
        <f t="shared" si="6"/>
        <v>154</v>
      </c>
      <c r="B155">
        <f>Tableau146[[#This Row],[num ligne]]</f>
        <v>154</v>
      </c>
      <c r="C155" t="str">
        <f>"00000000-0000-0000-0000-000000000" &amp; DEC2HEX(Tableau146[[#This Row],[id]],3)</f>
        <v>00000000-0000-0000-0000-00000000009A</v>
      </c>
      <c r="D155" s="5">
        <f>1+MOD(ROW()-2,MAX(topic!A:A))</f>
        <v>22</v>
      </c>
      <c r="E155" s="5" t="str">
        <f>"00000000-0000-0000-0000-000000000" &amp; DEC2HEX(Tableau146[[#This Row],[topic_id]],3)</f>
        <v>00000000-0000-0000-0000-000000000016</v>
      </c>
      <c r="F155" s="8">
        <f>params!$B$3-ROW()+MOD(ROW(),23)/24 +MOD(ROW()+44,60)/24/60</f>
        <v>43312.145254629635</v>
      </c>
      <c r="G155" s="5">
        <f>1+MOD(ROW()-2,MAX(member!A:A))</f>
        <v>22</v>
      </c>
      <c r="H155" s="5" t="str">
        <f>"00000000-0000-0000-0000-000000000" &amp; DEC2HEX(Tableau146[[#This Row],[author_id]],3)</f>
        <v>00000000-0000-0000-0000-000000000016</v>
      </c>
      <c r="I155" s="5" t="str">
        <f t="shared" si="7"/>
        <v>true</v>
      </c>
      <c r="J155" s="5" t="str">
        <f>"The title of &lt;" &amp; Tableau146[[#This Row],[id]] &amp; "&gt;"</f>
        <v>The title of &lt;154&gt;</v>
      </c>
      <c r="K155" s="5" t="str">
        <f>"The content of the post &lt;" &amp; Tableau146[[#This Row],[id]] &amp; "&gt;"</f>
        <v>The content of the post &lt;154&gt;</v>
      </c>
      <c r="L155" s="5" t="str">
        <f>"insert into post (id, topic_id, date, author_id, publicly_available, title, content) values (" &amp; B155 &amp; ", " &amp; D155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(154, 22, '2018-07-31 03:29:10', 22, true, 'The title of &lt;154&gt;', 'The content of the post &lt;154&gt;');</v>
      </c>
      <c r="M155" s="5" t="str">
        <f>"insert into post (id, topic_id, date, author_id, publicly_available, title, content) values ('" &amp; C155 &amp; "', '" &amp; E155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('00000000-0000-0000-0000-00000000009A', '00000000-0000-0000-0000-000000000016', '2018-07-31 03:29:10', '00000000-0000-0000-0000-000000000016', true, 'The title of &lt;154&gt;', 'The content of the post &lt;154&gt;');</v>
      </c>
    </row>
    <row r="156" spans="1:13" x14ac:dyDescent="0.3">
      <c r="A156" s="2">
        <f t="shared" si="6"/>
        <v>155</v>
      </c>
      <c r="B156">
        <f>Tableau146[[#This Row],[num ligne]]</f>
        <v>155</v>
      </c>
      <c r="C156" t="str">
        <f>"00000000-0000-0000-0000-000000000" &amp; DEC2HEX(Tableau146[[#This Row],[id]],3)</f>
        <v>00000000-0000-0000-0000-00000000009B</v>
      </c>
      <c r="D156" s="5">
        <f>1+MOD(ROW()-2,MAX(topic!A:A))</f>
        <v>23</v>
      </c>
      <c r="E156" s="5" t="str">
        <f>"00000000-0000-0000-0000-000000000" &amp; DEC2HEX(Tableau146[[#This Row],[topic_id]],3)</f>
        <v>00000000-0000-0000-0000-000000000017</v>
      </c>
      <c r="F156" s="8">
        <f>params!$B$3-ROW()+MOD(ROW(),23)/24 +MOD(ROW()+44,60)/24/60</f>
        <v>43311.187615740746</v>
      </c>
      <c r="G156" s="5">
        <f>1+MOD(ROW()-2,MAX(member!A:A))</f>
        <v>23</v>
      </c>
      <c r="H156" s="5" t="str">
        <f>"00000000-0000-0000-0000-000000000" &amp; DEC2HEX(Tableau146[[#This Row],[author_id]],3)</f>
        <v>00000000-0000-0000-0000-000000000017</v>
      </c>
      <c r="I156" s="5" t="str">
        <f t="shared" si="7"/>
        <v>true</v>
      </c>
      <c r="J156" s="5" t="str">
        <f>"The title of &lt;" &amp; Tableau146[[#This Row],[id]] &amp; "&gt;"</f>
        <v>The title of &lt;155&gt;</v>
      </c>
      <c r="K156" s="5" t="str">
        <f>"The content of the post &lt;" &amp; Tableau146[[#This Row],[id]] &amp; "&gt;"</f>
        <v>The content of the post &lt;155&gt;</v>
      </c>
      <c r="L156" s="5" t="str">
        <f>"insert into post (id, topic_id, date, author_id, publicly_available, title, content) values (" &amp; B156 &amp; ", " &amp; D156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(155, 23, '2018-07-30 04:30:10', 23, true, 'The title of &lt;155&gt;', 'The content of the post &lt;155&gt;');</v>
      </c>
      <c r="M156" s="5" t="str">
        <f>"insert into post (id, topic_id, date, author_id, publicly_available, title, content) values ('" &amp; C156 &amp; "', '" &amp; E156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('00000000-0000-0000-0000-00000000009B', '00000000-0000-0000-0000-000000000017', '2018-07-30 04:30:10', '00000000-0000-0000-0000-000000000017', true, 'The title of &lt;155&gt;', 'The content of the post &lt;155&gt;');</v>
      </c>
    </row>
    <row r="157" spans="1:13" x14ac:dyDescent="0.3">
      <c r="A157" s="2">
        <f t="shared" si="6"/>
        <v>156</v>
      </c>
      <c r="B157">
        <f>Tableau146[[#This Row],[num ligne]]</f>
        <v>156</v>
      </c>
      <c r="C157" t="str">
        <f>"00000000-0000-0000-0000-000000000" &amp; DEC2HEX(Tableau146[[#This Row],[id]],3)</f>
        <v>00000000-0000-0000-0000-00000000009C</v>
      </c>
      <c r="D157" s="5">
        <f>1+MOD(ROW()-2,MAX(topic!A:A))</f>
        <v>24</v>
      </c>
      <c r="E157" s="5" t="str">
        <f>"00000000-0000-0000-0000-000000000" &amp; DEC2HEX(Tableau146[[#This Row],[topic_id]],3)</f>
        <v>00000000-0000-0000-0000-000000000018</v>
      </c>
      <c r="F157" s="8">
        <f>params!$B$3-ROW()+MOD(ROW(),23)/24 +MOD(ROW()+44,60)/24/60</f>
        <v>43310.22997685185</v>
      </c>
      <c r="G157" s="5">
        <f>1+MOD(ROW()-2,MAX(member!A:A))</f>
        <v>24</v>
      </c>
      <c r="H157" s="5" t="str">
        <f>"00000000-0000-0000-0000-000000000" &amp; DEC2HEX(Tableau146[[#This Row],[author_id]],3)</f>
        <v>00000000-0000-0000-0000-000000000018</v>
      </c>
      <c r="I157" s="5" t="str">
        <f t="shared" si="7"/>
        <v>true</v>
      </c>
      <c r="J157" s="5" t="str">
        <f>"The title of &lt;" &amp; Tableau146[[#This Row],[id]] &amp; "&gt;"</f>
        <v>The title of &lt;156&gt;</v>
      </c>
      <c r="K157" s="5" t="str">
        <f>"The content of the post &lt;" &amp; Tableau146[[#This Row],[id]] &amp; "&gt;"</f>
        <v>The content of the post &lt;156&gt;</v>
      </c>
      <c r="L157" s="5" t="str">
        <f>"insert into post (id, topic_id, date, author_id, publicly_available, title, content) values (" &amp; B157 &amp; ", " &amp; D157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(156, 24, '2018-07-29 05:31:10', 24, true, 'The title of &lt;156&gt;', 'The content of the post &lt;156&gt;');</v>
      </c>
      <c r="M157" s="5" t="str">
        <f>"insert into post (id, topic_id, date, author_id, publicly_available, title, content) values ('" &amp; C157 &amp; "', '" &amp; E157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('00000000-0000-0000-0000-00000000009C', '00000000-0000-0000-0000-000000000018', '2018-07-29 05:31:10', '00000000-0000-0000-0000-000000000018', true, 'The title of &lt;156&gt;', 'The content of the post &lt;156&gt;');</v>
      </c>
    </row>
    <row r="158" spans="1:13" x14ac:dyDescent="0.3">
      <c r="A158" s="2">
        <f t="shared" si="6"/>
        <v>157</v>
      </c>
      <c r="B158">
        <f>Tableau146[[#This Row],[num ligne]]</f>
        <v>157</v>
      </c>
      <c r="C158" t="str">
        <f>"00000000-0000-0000-0000-000000000" &amp; DEC2HEX(Tableau146[[#This Row],[id]],3)</f>
        <v>00000000-0000-0000-0000-00000000009D</v>
      </c>
      <c r="D158" s="5">
        <f>1+MOD(ROW()-2,MAX(topic!A:A))</f>
        <v>25</v>
      </c>
      <c r="E158" s="5" t="str">
        <f>"00000000-0000-0000-0000-000000000" &amp; DEC2HEX(Tableau146[[#This Row],[topic_id]],3)</f>
        <v>00000000-0000-0000-0000-000000000019</v>
      </c>
      <c r="F158" s="8">
        <f>params!$B$3-ROW()+MOD(ROW(),23)/24 +MOD(ROW()+44,60)/24/60</f>
        <v>43309.272337962968</v>
      </c>
      <c r="G158" s="5">
        <f>1+MOD(ROW()-2,MAX(member!A:A))</f>
        <v>25</v>
      </c>
      <c r="H158" s="5" t="str">
        <f>"00000000-0000-0000-0000-000000000" &amp; DEC2HEX(Tableau146[[#This Row],[author_id]],3)</f>
        <v>00000000-0000-0000-0000-000000000019</v>
      </c>
      <c r="I158" s="5" t="str">
        <f t="shared" si="7"/>
        <v>true</v>
      </c>
      <c r="J158" s="5" t="str">
        <f>"The title of &lt;" &amp; Tableau146[[#This Row],[id]] &amp; "&gt;"</f>
        <v>The title of &lt;157&gt;</v>
      </c>
      <c r="K158" s="5" t="str">
        <f>"The content of the post &lt;" &amp; Tableau146[[#This Row],[id]] &amp; "&gt;"</f>
        <v>The content of the post &lt;157&gt;</v>
      </c>
      <c r="L158" s="5" t="str">
        <f>"insert into post (id, topic_id, date, author_id, publicly_available, title, content) values (" &amp; B158 &amp; ", " &amp; D158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(157, 25, '2018-07-28 06:32:10', 25, true, 'The title of &lt;157&gt;', 'The content of the post &lt;157&gt;');</v>
      </c>
      <c r="M158" s="5" t="str">
        <f>"insert into post (id, topic_id, date, author_id, publicly_available, title, content) values ('" &amp; C158 &amp; "', '" &amp; E158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('00000000-0000-0000-0000-00000000009D', '00000000-0000-0000-0000-000000000019', '2018-07-28 06:32:10', '00000000-0000-0000-0000-000000000019', true, 'The title of &lt;157&gt;', 'The content of the post &lt;157&gt;');</v>
      </c>
    </row>
    <row r="159" spans="1:13" x14ac:dyDescent="0.3">
      <c r="A159" s="2">
        <f t="shared" si="6"/>
        <v>158</v>
      </c>
      <c r="B159">
        <f>Tableau146[[#This Row],[num ligne]]</f>
        <v>158</v>
      </c>
      <c r="C159" t="str">
        <f>"00000000-0000-0000-0000-000000000" &amp; DEC2HEX(Tableau146[[#This Row],[id]],3)</f>
        <v>00000000-0000-0000-0000-00000000009E</v>
      </c>
      <c r="D159" s="5">
        <f>1+MOD(ROW()-2,MAX(topic!A:A))</f>
        <v>26</v>
      </c>
      <c r="E159" s="5" t="str">
        <f>"00000000-0000-0000-0000-000000000" &amp; DEC2HEX(Tableau146[[#This Row],[topic_id]],3)</f>
        <v>00000000-0000-0000-0000-00000000001A</v>
      </c>
      <c r="F159" s="8">
        <f>params!$B$3-ROW()+MOD(ROW(),23)/24 +MOD(ROW()+44,60)/24/60</f>
        <v>43308.314699074079</v>
      </c>
      <c r="G159" s="5">
        <f>1+MOD(ROW()-2,MAX(member!A:A))</f>
        <v>26</v>
      </c>
      <c r="H159" s="5" t="str">
        <f>"00000000-0000-0000-0000-000000000" &amp; DEC2HEX(Tableau146[[#This Row],[author_id]],3)</f>
        <v>00000000-0000-0000-0000-00000000001A</v>
      </c>
      <c r="I159" s="5" t="str">
        <f t="shared" si="7"/>
        <v>true</v>
      </c>
      <c r="J159" s="5" t="str">
        <f>"The title of &lt;" &amp; Tableau146[[#This Row],[id]] &amp; "&gt;"</f>
        <v>The title of &lt;158&gt;</v>
      </c>
      <c r="K159" s="5" t="str">
        <f>"The content of the post &lt;" &amp; Tableau146[[#This Row],[id]] &amp; "&gt;"</f>
        <v>The content of the post &lt;158&gt;</v>
      </c>
      <c r="L159" s="5" t="str">
        <f>"insert into post (id, topic_id, date, author_id, publicly_available, title, content) values (" &amp; B159 &amp; ", " &amp; D159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(158, 26, '2018-07-27 07:33:10', 26, true, 'The title of &lt;158&gt;', 'The content of the post &lt;158&gt;');</v>
      </c>
      <c r="M159" s="5" t="str">
        <f>"insert into post (id, topic_id, date, author_id, publicly_available, title, content) values ('" &amp; C159 &amp; "', '" &amp; E159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('00000000-0000-0000-0000-00000000009E', '00000000-0000-0000-0000-00000000001A', '2018-07-27 07:33:10', '00000000-0000-0000-0000-00000000001A', true, 'The title of &lt;158&gt;', 'The content of the post &lt;158&gt;');</v>
      </c>
    </row>
    <row r="160" spans="1:13" x14ac:dyDescent="0.3">
      <c r="A160" s="2">
        <f t="shared" si="6"/>
        <v>159</v>
      </c>
      <c r="B160">
        <f>Tableau146[[#This Row],[num ligne]]</f>
        <v>159</v>
      </c>
      <c r="C160" t="str">
        <f>"00000000-0000-0000-0000-000000000" &amp; DEC2HEX(Tableau146[[#This Row],[id]],3)</f>
        <v>00000000-0000-0000-0000-00000000009F</v>
      </c>
      <c r="D160" s="5">
        <f>1+MOD(ROW()-2,MAX(topic!A:A))</f>
        <v>27</v>
      </c>
      <c r="E160" s="5" t="str">
        <f>"00000000-0000-0000-0000-000000000" &amp; DEC2HEX(Tableau146[[#This Row],[topic_id]],3)</f>
        <v>00000000-0000-0000-0000-00000000001B</v>
      </c>
      <c r="F160" s="8">
        <f>params!$B$3-ROW()+MOD(ROW(),23)/24 +MOD(ROW()+44,60)/24/60</f>
        <v>43307.35706018519</v>
      </c>
      <c r="G160" s="5">
        <f>1+MOD(ROW()-2,MAX(member!A:A))</f>
        <v>27</v>
      </c>
      <c r="H160" s="5" t="str">
        <f>"00000000-0000-0000-0000-000000000" &amp; DEC2HEX(Tableau146[[#This Row],[author_id]],3)</f>
        <v>00000000-0000-0000-0000-00000000001B</v>
      </c>
      <c r="I160" s="5" t="str">
        <f t="shared" si="7"/>
        <v>false</v>
      </c>
      <c r="J160" s="5" t="str">
        <f>"The title of &lt;" &amp; Tableau146[[#This Row],[id]] &amp; "&gt;"</f>
        <v>The title of &lt;159&gt;</v>
      </c>
      <c r="K160" s="5" t="str">
        <f>"The content of the post &lt;" &amp; Tableau146[[#This Row],[id]] &amp; "&gt;"</f>
        <v>The content of the post &lt;159&gt;</v>
      </c>
      <c r="L160" s="5" t="str">
        <f>"insert into post (id, topic_id, date, author_id, publicly_available, title, content) values (" &amp; B160 &amp; ", " &amp; D160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(159, 27, '2018-07-26 08:34:10', 27, false, 'The title of &lt;159&gt;', 'The content of the post &lt;159&gt;');</v>
      </c>
      <c r="M160" s="5" t="str">
        <f>"insert into post (id, topic_id, date, author_id, publicly_available, title, content) values ('" &amp; C160 &amp; "', '" &amp; E160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('00000000-0000-0000-0000-00000000009F', '00000000-0000-0000-0000-00000000001B', '2018-07-26 08:34:10', '00000000-0000-0000-0000-00000000001B', false, 'The title of &lt;159&gt;', 'The content of the post &lt;159&gt;');</v>
      </c>
    </row>
    <row r="161" spans="1:13" x14ac:dyDescent="0.3">
      <c r="A161" s="2">
        <f t="shared" si="6"/>
        <v>160</v>
      </c>
      <c r="B161">
        <f>Tableau146[[#This Row],[num ligne]]</f>
        <v>160</v>
      </c>
      <c r="C161" t="str">
        <f>"00000000-0000-0000-0000-000000000" &amp; DEC2HEX(Tableau146[[#This Row],[id]],3)</f>
        <v>00000000-0000-0000-0000-0000000000A0</v>
      </c>
      <c r="D161" s="5">
        <f>1+MOD(ROW()-2,MAX(topic!A:A))</f>
        <v>28</v>
      </c>
      <c r="E161" s="5" t="str">
        <f>"00000000-0000-0000-0000-000000000" &amp; DEC2HEX(Tableau146[[#This Row],[topic_id]],3)</f>
        <v>00000000-0000-0000-0000-00000000001C</v>
      </c>
      <c r="F161" s="8">
        <f>params!$B$3-ROW()+MOD(ROW(),23)/24 +MOD(ROW()+44,60)/24/60</f>
        <v>43305.441087962965</v>
      </c>
      <c r="G161" s="5">
        <f>1+MOD(ROW()-2,MAX(member!A:A))</f>
        <v>28</v>
      </c>
      <c r="H161" s="5" t="str">
        <f>"00000000-0000-0000-0000-000000000" &amp; DEC2HEX(Tableau146[[#This Row],[author_id]],3)</f>
        <v>00000000-0000-0000-0000-00000000001C</v>
      </c>
      <c r="I161" s="5" t="str">
        <f t="shared" si="7"/>
        <v>true</v>
      </c>
      <c r="J161" s="5" t="str">
        <f>"The title of &lt;" &amp; Tableau146[[#This Row],[id]] &amp; "&gt;"</f>
        <v>The title of &lt;160&gt;</v>
      </c>
      <c r="K161" s="5" t="str">
        <f>"The content of the post &lt;" &amp; Tableau146[[#This Row],[id]] &amp; "&gt;"</f>
        <v>The content of the post &lt;160&gt;</v>
      </c>
      <c r="L161" s="5" t="str">
        <f>"insert into post (id, topic_id, date, author_id, publicly_available, title, content) values (" &amp; B161 &amp; ", " &amp; D161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(160, 28, '2018-07-24 10:35:10', 28, true, 'The title of &lt;160&gt;', 'The content of the post &lt;160&gt;');</v>
      </c>
      <c r="M161" s="5" t="str">
        <f>"insert into post (id, topic_id, date, author_id, publicly_available, title, content) values ('" &amp; C161 &amp; "', '" &amp; E161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('00000000-0000-0000-0000-0000000000A0', '00000000-0000-0000-0000-00000000001C', '2018-07-24 10:35:10', '00000000-0000-0000-0000-00000000001C', true, 'The title of &lt;160&gt;', 'The content of the post &lt;160&gt;');</v>
      </c>
    </row>
    <row r="162" spans="1:13" x14ac:dyDescent="0.3">
      <c r="A162" s="2">
        <f t="shared" si="6"/>
        <v>161</v>
      </c>
      <c r="B162">
        <f>Tableau146[[#This Row],[num ligne]]</f>
        <v>161</v>
      </c>
      <c r="C162" t="str">
        <f>"00000000-0000-0000-0000-000000000" &amp; DEC2HEX(Tableau146[[#This Row],[id]],3)</f>
        <v>00000000-0000-0000-0000-0000000000A1</v>
      </c>
      <c r="D162" s="5">
        <f>1+MOD(ROW()-2,MAX(topic!A:A))</f>
        <v>29</v>
      </c>
      <c r="E162" s="5" t="str">
        <f>"00000000-0000-0000-0000-000000000" &amp; DEC2HEX(Tableau146[[#This Row],[topic_id]],3)</f>
        <v>00000000-0000-0000-0000-00000000001D</v>
      </c>
      <c r="F162" s="8">
        <f>params!$B$3-ROW()+MOD(ROW(),23)/24 +MOD(ROW()+44,60)/24/60</f>
        <v>43304.483449074076</v>
      </c>
      <c r="G162" s="5">
        <f>1+MOD(ROW()-2,MAX(member!A:A))</f>
        <v>29</v>
      </c>
      <c r="H162" s="5" t="str">
        <f>"00000000-0000-0000-0000-000000000" &amp; DEC2HEX(Tableau146[[#This Row],[author_id]],3)</f>
        <v>00000000-0000-0000-0000-00000000001D</v>
      </c>
      <c r="I162" s="5" t="str">
        <f t="shared" si="7"/>
        <v>true</v>
      </c>
      <c r="J162" s="5" t="str">
        <f>"The title of &lt;" &amp; Tableau146[[#This Row],[id]] &amp; "&gt;"</f>
        <v>The title of &lt;161&gt;</v>
      </c>
      <c r="K162" s="5" t="str">
        <f>"The content of the post &lt;" &amp; Tableau146[[#This Row],[id]] &amp; "&gt;"</f>
        <v>The content of the post &lt;161&gt;</v>
      </c>
      <c r="L162" s="5" t="str">
        <f>"insert into post (id, topic_id, date, author_id, publicly_available, title, content) values (" &amp; B162 &amp; ", " &amp; D162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(161, 29, '2018-07-23 11:36:10', 29, true, 'The title of &lt;161&gt;', 'The content of the post &lt;161&gt;');</v>
      </c>
      <c r="M162" s="5" t="str">
        <f>"insert into post (id, topic_id, date, author_id, publicly_available, title, content) values ('" &amp; C162 &amp; "', '" &amp; E162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('00000000-0000-0000-0000-0000000000A1', '00000000-0000-0000-0000-00000000001D', '2018-07-23 11:36:10', '00000000-0000-0000-0000-00000000001D', true, 'The title of &lt;161&gt;', 'The content of the post &lt;161&gt;');</v>
      </c>
    </row>
    <row r="163" spans="1:13" x14ac:dyDescent="0.3">
      <c r="A163" s="2">
        <f t="shared" si="6"/>
        <v>162</v>
      </c>
      <c r="B163">
        <f>Tableau146[[#This Row],[num ligne]]</f>
        <v>162</v>
      </c>
      <c r="C163" t="str">
        <f>"00000000-0000-0000-0000-000000000" &amp; DEC2HEX(Tableau146[[#This Row],[id]],3)</f>
        <v>00000000-0000-0000-0000-0000000000A2</v>
      </c>
      <c r="D163" s="5">
        <f>1+MOD(ROW()-2,MAX(topic!A:A))</f>
        <v>30</v>
      </c>
      <c r="E163" s="5" t="str">
        <f>"00000000-0000-0000-0000-000000000" &amp; DEC2HEX(Tableau146[[#This Row],[topic_id]],3)</f>
        <v>00000000-0000-0000-0000-00000000001E</v>
      </c>
      <c r="F163" s="8">
        <f>params!$B$3-ROW()+MOD(ROW(),23)/24 +MOD(ROW()+44,60)/24/60</f>
        <v>43303.525810185194</v>
      </c>
      <c r="G163" s="5">
        <f>1+MOD(ROW()-2,MAX(member!A:A))</f>
        <v>30</v>
      </c>
      <c r="H163" s="5" t="str">
        <f>"00000000-0000-0000-0000-000000000" &amp; DEC2HEX(Tableau146[[#This Row],[author_id]],3)</f>
        <v>00000000-0000-0000-0000-00000000001E</v>
      </c>
      <c r="I163" s="5" t="str">
        <f t="shared" si="7"/>
        <v>true</v>
      </c>
      <c r="J163" s="5" t="str">
        <f>"The title of &lt;" &amp; Tableau146[[#This Row],[id]] &amp; "&gt;"</f>
        <v>The title of &lt;162&gt;</v>
      </c>
      <c r="K163" s="5" t="str">
        <f>"The content of the post &lt;" &amp; Tableau146[[#This Row],[id]] &amp; "&gt;"</f>
        <v>The content of the post &lt;162&gt;</v>
      </c>
      <c r="L163" s="5" t="str">
        <f>"insert into post (id, topic_id, date, author_id, publicly_available, title, content) values (" &amp; B163 &amp; ", " &amp; D163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(162, 30, '2018-07-22 12:37:10', 30, true, 'The title of &lt;162&gt;', 'The content of the post &lt;162&gt;');</v>
      </c>
      <c r="M163" s="5" t="str">
        <f>"insert into post (id, topic_id, date, author_id, publicly_available, title, content) values ('" &amp; C163 &amp; "', '" &amp; E163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('00000000-0000-0000-0000-0000000000A2', '00000000-0000-0000-0000-00000000001E', '2018-07-22 12:37:10', '00000000-0000-0000-0000-00000000001E', true, 'The title of &lt;162&gt;', 'The content of the post &lt;162&gt;');</v>
      </c>
    </row>
    <row r="164" spans="1:13" x14ac:dyDescent="0.3">
      <c r="A164" s="2">
        <f t="shared" si="6"/>
        <v>163</v>
      </c>
      <c r="B164">
        <f>Tableau146[[#This Row],[num ligne]]</f>
        <v>163</v>
      </c>
      <c r="C164" t="str">
        <f>"00000000-0000-0000-0000-000000000" &amp; DEC2HEX(Tableau146[[#This Row],[id]],3)</f>
        <v>00000000-0000-0000-0000-0000000000A3</v>
      </c>
      <c r="D164" s="5">
        <f>1+MOD(ROW()-2,MAX(topic!A:A))</f>
        <v>31</v>
      </c>
      <c r="E164" s="5" t="str">
        <f>"00000000-0000-0000-0000-000000000" &amp; DEC2HEX(Tableau146[[#This Row],[topic_id]],3)</f>
        <v>00000000-0000-0000-0000-00000000001F</v>
      </c>
      <c r="F164" s="8">
        <f>params!$B$3-ROW()+MOD(ROW(),23)/24 +MOD(ROW()+44,60)/24/60</f>
        <v>43302.568171296298</v>
      </c>
      <c r="G164" s="5">
        <f>1+MOD(ROW()-2,MAX(member!A:A))</f>
        <v>31</v>
      </c>
      <c r="H164" s="5" t="str">
        <f>"00000000-0000-0000-0000-000000000" &amp; DEC2HEX(Tableau146[[#This Row],[author_id]],3)</f>
        <v>00000000-0000-0000-0000-00000000001F</v>
      </c>
      <c r="I164" s="5" t="str">
        <f t="shared" si="7"/>
        <v>true</v>
      </c>
      <c r="J164" s="5" t="str">
        <f>"The title of &lt;" &amp; Tableau146[[#This Row],[id]] &amp; "&gt;"</f>
        <v>The title of &lt;163&gt;</v>
      </c>
      <c r="K164" s="5" t="str">
        <f>"The content of the post &lt;" &amp; Tableau146[[#This Row],[id]] &amp; "&gt;"</f>
        <v>The content of the post &lt;163&gt;</v>
      </c>
      <c r="L164" s="5" t="str">
        <f>"insert into post (id, topic_id, date, author_id, publicly_available, title, content) values (" &amp; B164 &amp; ", " &amp; D164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(163, 31, '2018-07-21 13:38:10', 31, true, 'The title of &lt;163&gt;', 'The content of the post &lt;163&gt;');</v>
      </c>
      <c r="M164" s="5" t="str">
        <f>"insert into post (id, topic_id, date, author_id, publicly_available, title, content) values ('" &amp; C164 &amp; "', '" &amp; E164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('00000000-0000-0000-0000-0000000000A3', '00000000-0000-0000-0000-00000000001F', '2018-07-21 13:38:10', '00000000-0000-0000-0000-00000000001F', true, 'The title of &lt;163&gt;', 'The content of the post &lt;163&gt;');</v>
      </c>
    </row>
    <row r="165" spans="1:13" x14ac:dyDescent="0.3">
      <c r="A165" s="2">
        <f t="shared" si="6"/>
        <v>164</v>
      </c>
      <c r="B165">
        <f>Tableau146[[#This Row],[num ligne]]</f>
        <v>164</v>
      </c>
      <c r="C165" t="str">
        <f>"00000000-0000-0000-0000-000000000" &amp; DEC2HEX(Tableau146[[#This Row],[id]],3)</f>
        <v>00000000-0000-0000-0000-0000000000A4</v>
      </c>
      <c r="D165" s="5">
        <f>1+MOD(ROW()-2,MAX(topic!A:A))</f>
        <v>32</v>
      </c>
      <c r="E165" s="5" t="str">
        <f>"00000000-0000-0000-0000-000000000" &amp; DEC2HEX(Tableau146[[#This Row],[topic_id]],3)</f>
        <v>00000000-0000-0000-0000-000000000020</v>
      </c>
      <c r="F165" s="8">
        <f>params!$B$3-ROW()+MOD(ROW(),23)/24 +MOD(ROW()+44,60)/24/60</f>
        <v>43301.610532407409</v>
      </c>
      <c r="G165" s="5">
        <f>1+MOD(ROW()-2,MAX(member!A:A))</f>
        <v>32</v>
      </c>
      <c r="H165" s="5" t="str">
        <f>"00000000-0000-0000-0000-000000000" &amp; DEC2HEX(Tableau146[[#This Row],[author_id]],3)</f>
        <v>00000000-0000-0000-0000-000000000020</v>
      </c>
      <c r="I165" s="5" t="str">
        <f t="shared" si="7"/>
        <v>true</v>
      </c>
      <c r="J165" s="5" t="str">
        <f>"The title of &lt;" &amp; Tableau146[[#This Row],[id]] &amp; "&gt;"</f>
        <v>The title of &lt;164&gt;</v>
      </c>
      <c r="K165" s="5" t="str">
        <f>"The content of the post &lt;" &amp; Tableau146[[#This Row],[id]] &amp; "&gt;"</f>
        <v>The content of the post &lt;164&gt;</v>
      </c>
      <c r="L165" s="5" t="str">
        <f>"insert into post (id, topic_id, date, author_id, publicly_available, title, content) values (" &amp; B165 &amp; ", " &amp; D165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(164, 32, '2018-07-20 14:39:10', 32, true, 'The title of &lt;164&gt;', 'The content of the post &lt;164&gt;');</v>
      </c>
      <c r="M165" s="5" t="str">
        <f>"insert into post (id, topic_id, date, author_id, publicly_available, title, content) values ('" &amp; C165 &amp; "', '" &amp; E165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('00000000-0000-0000-0000-0000000000A4', '00000000-0000-0000-0000-000000000020', '2018-07-20 14:39:10', '00000000-0000-0000-0000-000000000020', true, 'The title of &lt;164&gt;', 'The content of the post &lt;164&gt;');</v>
      </c>
    </row>
    <row r="166" spans="1:13" x14ac:dyDescent="0.3">
      <c r="A166" s="2">
        <f t="shared" si="6"/>
        <v>165</v>
      </c>
      <c r="B166">
        <f>Tableau146[[#This Row],[num ligne]]</f>
        <v>165</v>
      </c>
      <c r="C166" t="str">
        <f>"00000000-0000-0000-0000-000000000" &amp; DEC2HEX(Tableau146[[#This Row],[id]],3)</f>
        <v>00000000-0000-0000-0000-0000000000A5</v>
      </c>
      <c r="D166" s="5">
        <f>1+MOD(ROW()-2,MAX(topic!A:A))</f>
        <v>33</v>
      </c>
      <c r="E166" s="5" t="str">
        <f>"00000000-0000-0000-0000-000000000" &amp; DEC2HEX(Tableau146[[#This Row],[topic_id]],3)</f>
        <v>00000000-0000-0000-0000-000000000021</v>
      </c>
      <c r="F166" s="8">
        <f>params!$B$3-ROW()+MOD(ROW(),23)/24 +MOD(ROW()+44,60)/24/60</f>
        <v>43300.652893518527</v>
      </c>
      <c r="G166" s="5">
        <f>1+MOD(ROW()-2,MAX(member!A:A))</f>
        <v>33</v>
      </c>
      <c r="H166" s="5" t="str">
        <f>"00000000-0000-0000-0000-000000000" &amp; DEC2HEX(Tableau146[[#This Row],[author_id]],3)</f>
        <v>00000000-0000-0000-0000-000000000021</v>
      </c>
      <c r="I166" s="5" t="str">
        <f t="shared" si="7"/>
        <v>true</v>
      </c>
      <c r="J166" s="5" t="str">
        <f>"The title of &lt;" &amp; Tableau146[[#This Row],[id]] &amp; "&gt;"</f>
        <v>The title of &lt;165&gt;</v>
      </c>
      <c r="K166" s="5" t="str">
        <f>"The content of the post &lt;" &amp; Tableau146[[#This Row],[id]] &amp; "&gt;"</f>
        <v>The content of the post &lt;165&gt;</v>
      </c>
      <c r="L166" s="5" t="str">
        <f>"insert into post (id, topic_id, date, author_id, publicly_available, title, content) values (" &amp; B166 &amp; ", " &amp; D166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(165, 33, '2018-07-19 15:40:10', 33, true, 'The title of &lt;165&gt;', 'The content of the post &lt;165&gt;');</v>
      </c>
      <c r="M166" s="5" t="str">
        <f>"insert into post (id, topic_id, date, author_id, publicly_available, title, content) values ('" &amp; C166 &amp; "', '" &amp; E166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('00000000-0000-0000-0000-0000000000A5', '00000000-0000-0000-0000-000000000021', '2018-07-19 15:40:10', '00000000-0000-0000-0000-000000000021', true, 'The title of &lt;165&gt;', 'The content of the post &lt;165&gt;');</v>
      </c>
    </row>
    <row r="167" spans="1:13" x14ac:dyDescent="0.3">
      <c r="A167" s="2">
        <f t="shared" si="6"/>
        <v>166</v>
      </c>
      <c r="B167">
        <f>Tableau146[[#This Row],[num ligne]]</f>
        <v>166</v>
      </c>
      <c r="C167" t="str">
        <f>"00000000-0000-0000-0000-000000000" &amp; DEC2HEX(Tableau146[[#This Row],[id]],3)</f>
        <v>00000000-0000-0000-0000-0000000000A6</v>
      </c>
      <c r="D167" s="5">
        <f>1+MOD(ROW()-2,MAX(topic!A:A))</f>
        <v>34</v>
      </c>
      <c r="E167" s="5" t="str">
        <f>"00000000-0000-0000-0000-000000000" &amp; DEC2HEX(Tableau146[[#This Row],[topic_id]],3)</f>
        <v>00000000-0000-0000-0000-000000000022</v>
      </c>
      <c r="F167" s="8">
        <f>params!$B$3-ROW()+MOD(ROW(),23)/24 +MOD(ROW()+44,60)/24/60</f>
        <v>43299.695254629631</v>
      </c>
      <c r="G167" s="5">
        <f>1+MOD(ROW()-2,MAX(member!A:A))</f>
        <v>34</v>
      </c>
      <c r="H167" s="5" t="str">
        <f>"00000000-0000-0000-0000-000000000" &amp; DEC2HEX(Tableau146[[#This Row],[author_id]],3)</f>
        <v>00000000-0000-0000-0000-000000000022</v>
      </c>
      <c r="I167" s="5" t="str">
        <f t="shared" si="7"/>
        <v>true</v>
      </c>
      <c r="J167" s="5" t="str">
        <f>"The title of &lt;" &amp; Tableau146[[#This Row],[id]] &amp; "&gt;"</f>
        <v>The title of &lt;166&gt;</v>
      </c>
      <c r="K167" s="5" t="str">
        <f>"The content of the post &lt;" &amp; Tableau146[[#This Row],[id]] &amp; "&gt;"</f>
        <v>The content of the post &lt;166&gt;</v>
      </c>
      <c r="L167" s="5" t="str">
        <f>"insert into post (id, topic_id, date, author_id, publicly_available, title, content) values (" &amp; B167 &amp; ", " &amp; D167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(166, 34, '2018-07-18 16:41:10', 34, true, 'The title of &lt;166&gt;', 'The content of the post &lt;166&gt;');</v>
      </c>
      <c r="M167" s="5" t="str">
        <f>"insert into post (id, topic_id, date, author_id, publicly_available, title, content) values ('" &amp; C167 &amp; "', '" &amp; E167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('00000000-0000-0000-0000-0000000000A6', '00000000-0000-0000-0000-000000000022', '2018-07-18 16:41:10', '00000000-0000-0000-0000-000000000022', true, 'The title of &lt;166&gt;', 'The content of the post &lt;166&gt;');</v>
      </c>
    </row>
    <row r="168" spans="1:13" x14ac:dyDescent="0.3">
      <c r="A168" s="2">
        <f t="shared" si="6"/>
        <v>167</v>
      </c>
      <c r="B168">
        <f>Tableau146[[#This Row],[num ligne]]</f>
        <v>167</v>
      </c>
      <c r="C168" t="str">
        <f>"00000000-0000-0000-0000-000000000" &amp; DEC2HEX(Tableau146[[#This Row],[id]],3)</f>
        <v>00000000-0000-0000-0000-0000000000A7</v>
      </c>
      <c r="D168" s="5">
        <f>1+MOD(ROW()-2,MAX(topic!A:A))</f>
        <v>35</v>
      </c>
      <c r="E168" s="5" t="str">
        <f>"00000000-0000-0000-0000-000000000" &amp; DEC2HEX(Tableau146[[#This Row],[topic_id]],3)</f>
        <v>00000000-0000-0000-0000-000000000023</v>
      </c>
      <c r="F168" s="8">
        <f>params!$B$3-ROW()+MOD(ROW(),23)/24 +MOD(ROW()+44,60)/24/60</f>
        <v>43298.737615740742</v>
      </c>
      <c r="G168" s="5">
        <f>1+MOD(ROW()-2,MAX(member!A:A))</f>
        <v>35</v>
      </c>
      <c r="H168" s="5" t="str">
        <f>"00000000-0000-0000-0000-000000000" &amp; DEC2HEX(Tableau146[[#This Row],[author_id]],3)</f>
        <v>00000000-0000-0000-0000-000000000023</v>
      </c>
      <c r="I168" s="5" t="str">
        <f t="shared" si="7"/>
        <v>true</v>
      </c>
      <c r="J168" s="5" t="str">
        <f>"The title of &lt;" &amp; Tableau146[[#This Row],[id]] &amp; "&gt;"</f>
        <v>The title of &lt;167&gt;</v>
      </c>
      <c r="K168" s="5" t="str">
        <f>"The content of the post &lt;" &amp; Tableau146[[#This Row],[id]] &amp; "&gt;"</f>
        <v>The content of the post &lt;167&gt;</v>
      </c>
      <c r="L168" s="5" t="str">
        <f>"insert into post (id, topic_id, date, author_id, publicly_available, title, content) values (" &amp; B168 &amp; ", " &amp; D168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(167, 35, '2018-07-17 17:42:10', 35, true, 'The title of &lt;167&gt;', 'The content of the post &lt;167&gt;');</v>
      </c>
      <c r="M168" s="5" t="str">
        <f>"insert into post (id, topic_id, date, author_id, publicly_available, title, content) values ('" &amp; C168 &amp; "', '" &amp; E168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('00000000-0000-0000-0000-0000000000A7', '00000000-0000-0000-0000-000000000023', '2018-07-17 17:42:10', '00000000-0000-0000-0000-000000000023', true, 'The title of &lt;167&gt;', 'The content of the post &lt;167&gt;');</v>
      </c>
    </row>
    <row r="169" spans="1:13" x14ac:dyDescent="0.3">
      <c r="A169" s="2">
        <f t="shared" si="6"/>
        <v>168</v>
      </c>
      <c r="B169">
        <f>Tableau146[[#This Row],[num ligne]]</f>
        <v>168</v>
      </c>
      <c r="C169" t="str">
        <f>"00000000-0000-0000-0000-000000000" &amp; DEC2HEX(Tableau146[[#This Row],[id]],3)</f>
        <v>00000000-0000-0000-0000-0000000000A8</v>
      </c>
      <c r="D169" s="5">
        <f>1+MOD(ROW()-2,MAX(topic!A:A))</f>
        <v>36</v>
      </c>
      <c r="E169" s="5" t="str">
        <f>"00000000-0000-0000-0000-000000000" &amp; DEC2HEX(Tableau146[[#This Row],[topic_id]],3)</f>
        <v>00000000-0000-0000-0000-000000000024</v>
      </c>
      <c r="F169" s="8">
        <f>params!$B$3-ROW()+MOD(ROW(),23)/24 +MOD(ROW()+44,60)/24/60</f>
        <v>43297.77997685186</v>
      </c>
      <c r="G169" s="5">
        <f>1+MOD(ROW()-2,MAX(member!A:A))</f>
        <v>36</v>
      </c>
      <c r="H169" s="5" t="str">
        <f>"00000000-0000-0000-0000-000000000" &amp; DEC2HEX(Tableau146[[#This Row],[author_id]],3)</f>
        <v>00000000-0000-0000-0000-000000000024</v>
      </c>
      <c r="I169" s="5" t="str">
        <f t="shared" si="7"/>
        <v>true</v>
      </c>
      <c r="J169" s="5" t="str">
        <f>"The title of &lt;" &amp; Tableau146[[#This Row],[id]] &amp; "&gt;"</f>
        <v>The title of &lt;168&gt;</v>
      </c>
      <c r="K169" s="5" t="str">
        <f>"The content of the post &lt;" &amp; Tableau146[[#This Row],[id]] &amp; "&gt;"</f>
        <v>The content of the post &lt;168&gt;</v>
      </c>
      <c r="L169" s="5" t="str">
        <f>"insert into post (id, topic_id, date, author_id, publicly_available, title, content) values (" &amp; B169 &amp; ", " &amp; D169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(168, 36, '2018-07-16 18:43:10', 36, true, 'The title of &lt;168&gt;', 'The content of the post &lt;168&gt;');</v>
      </c>
      <c r="M169" s="5" t="str">
        <f>"insert into post (id, topic_id, date, author_id, publicly_available, title, content) values ('" &amp; C169 &amp; "', '" &amp; E169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('00000000-0000-0000-0000-0000000000A8', '00000000-0000-0000-0000-000000000024', '2018-07-16 18:43:10', '00000000-0000-0000-0000-000000000024', true, 'The title of &lt;168&gt;', 'The content of the post &lt;168&gt;');</v>
      </c>
    </row>
    <row r="170" spans="1:13" x14ac:dyDescent="0.3">
      <c r="A170" s="2">
        <f t="shared" si="6"/>
        <v>169</v>
      </c>
      <c r="B170">
        <f>Tableau146[[#This Row],[num ligne]]</f>
        <v>169</v>
      </c>
      <c r="C170" t="str">
        <f>"00000000-0000-0000-0000-000000000" &amp; DEC2HEX(Tableau146[[#This Row],[id]],3)</f>
        <v>00000000-0000-0000-0000-0000000000A9</v>
      </c>
      <c r="D170" s="5">
        <f>1+MOD(ROW()-2,MAX(topic!A:A))</f>
        <v>37</v>
      </c>
      <c r="E170" s="5" t="str">
        <f>"00000000-0000-0000-0000-000000000" &amp; DEC2HEX(Tableau146[[#This Row],[topic_id]],3)</f>
        <v>00000000-0000-0000-0000-000000000025</v>
      </c>
      <c r="F170" s="8">
        <f>params!$B$3-ROW()+MOD(ROW(),23)/24 +MOD(ROW()+44,60)/24/60</f>
        <v>43296.822337962964</v>
      </c>
      <c r="G170" s="5">
        <f>1+MOD(ROW()-2,MAX(member!A:A))</f>
        <v>37</v>
      </c>
      <c r="H170" s="5" t="str">
        <f>"00000000-0000-0000-0000-000000000" &amp; DEC2HEX(Tableau146[[#This Row],[author_id]],3)</f>
        <v>00000000-0000-0000-0000-000000000025</v>
      </c>
      <c r="I170" s="5" t="str">
        <f t="shared" si="7"/>
        <v>false</v>
      </c>
      <c r="J170" s="5" t="str">
        <f>"The title of &lt;" &amp; Tableau146[[#This Row],[id]] &amp; "&gt;"</f>
        <v>The title of &lt;169&gt;</v>
      </c>
      <c r="K170" s="5" t="str">
        <f>"The content of the post &lt;" &amp; Tableau146[[#This Row],[id]] &amp; "&gt;"</f>
        <v>The content of the post &lt;169&gt;</v>
      </c>
      <c r="L170" s="5" t="str">
        <f>"insert into post (id, topic_id, date, author_id, publicly_available, title, content) values (" &amp; B170 &amp; ", " &amp; D170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(169, 37, '2018-07-15 19:44:10', 37, false, 'The title of &lt;169&gt;', 'The content of the post &lt;169&gt;');</v>
      </c>
      <c r="M170" s="5" t="str">
        <f>"insert into post (id, topic_id, date, author_id, publicly_available, title, content) values ('" &amp; C170 &amp; "', '" &amp; E170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('00000000-0000-0000-0000-0000000000A9', '00000000-0000-0000-0000-000000000025', '2018-07-15 19:44:10', '00000000-0000-0000-0000-000000000025', false, 'The title of &lt;169&gt;', 'The content of the post &lt;169&gt;');</v>
      </c>
    </row>
    <row r="171" spans="1:13" x14ac:dyDescent="0.3">
      <c r="A171" s="2">
        <f t="shared" si="6"/>
        <v>170</v>
      </c>
      <c r="B171">
        <f>Tableau146[[#This Row],[num ligne]]</f>
        <v>170</v>
      </c>
      <c r="C171" t="str">
        <f>"00000000-0000-0000-0000-000000000" &amp; DEC2HEX(Tableau146[[#This Row],[id]],3)</f>
        <v>00000000-0000-0000-0000-0000000000AA</v>
      </c>
      <c r="D171" s="5">
        <f>1+MOD(ROW()-2,MAX(topic!A:A))</f>
        <v>38</v>
      </c>
      <c r="E171" s="5" t="str">
        <f>"00000000-0000-0000-0000-000000000" &amp; DEC2HEX(Tableau146[[#This Row],[topic_id]],3)</f>
        <v>00000000-0000-0000-0000-000000000026</v>
      </c>
      <c r="F171" s="8">
        <f>params!$B$3-ROW()+MOD(ROW(),23)/24 +MOD(ROW()+44,60)/24/60</f>
        <v>43295.864699074074</v>
      </c>
      <c r="G171" s="5">
        <f>1+MOD(ROW()-2,MAX(member!A:A))</f>
        <v>38</v>
      </c>
      <c r="H171" s="5" t="str">
        <f>"00000000-0000-0000-0000-000000000" &amp; DEC2HEX(Tableau146[[#This Row],[author_id]],3)</f>
        <v>00000000-0000-0000-0000-000000000026</v>
      </c>
      <c r="I171" s="5" t="str">
        <f t="shared" si="7"/>
        <v>true</v>
      </c>
      <c r="J171" s="5" t="str">
        <f>"The title of &lt;" &amp; Tableau146[[#This Row],[id]] &amp; "&gt;"</f>
        <v>The title of &lt;170&gt;</v>
      </c>
      <c r="K171" s="5" t="str">
        <f>"The content of the post &lt;" &amp; Tableau146[[#This Row],[id]] &amp; "&gt;"</f>
        <v>The content of the post &lt;170&gt;</v>
      </c>
      <c r="L171" s="5" t="str">
        <f>"insert into post (id, topic_id, date, author_id, publicly_available, title, content) values (" &amp; B171 &amp; ", " &amp; D171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(170, 38, '2018-07-14 20:45:10', 38, true, 'The title of &lt;170&gt;', 'The content of the post &lt;170&gt;');</v>
      </c>
      <c r="M171" s="5" t="str">
        <f>"insert into post (id, topic_id, date, author_id, publicly_available, title, content) values ('" &amp; C171 &amp; "', '" &amp; E171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('00000000-0000-0000-0000-0000000000AA', '00000000-0000-0000-0000-000000000026', '2018-07-14 20:45:10', '00000000-0000-0000-0000-000000000026', true, 'The title of &lt;170&gt;', 'The content of the post &lt;170&gt;');</v>
      </c>
    </row>
    <row r="172" spans="1:13" x14ac:dyDescent="0.3">
      <c r="A172" s="2">
        <f t="shared" si="6"/>
        <v>171</v>
      </c>
      <c r="B172">
        <f>Tableau146[[#This Row],[num ligne]]</f>
        <v>171</v>
      </c>
      <c r="C172" t="str">
        <f>"00000000-0000-0000-0000-000000000" &amp; DEC2HEX(Tableau146[[#This Row],[id]],3)</f>
        <v>00000000-0000-0000-0000-0000000000AB</v>
      </c>
      <c r="D172" s="5">
        <f>1+MOD(ROW()-2,MAX(topic!A:A))</f>
        <v>39</v>
      </c>
      <c r="E172" s="5" t="str">
        <f>"00000000-0000-0000-0000-000000000" &amp; DEC2HEX(Tableau146[[#This Row],[topic_id]],3)</f>
        <v>00000000-0000-0000-0000-000000000027</v>
      </c>
      <c r="F172" s="8">
        <f>params!$B$3-ROW()+MOD(ROW(),23)/24 +MOD(ROW()+44,60)/24/60</f>
        <v>43294.907060185193</v>
      </c>
      <c r="G172" s="5">
        <f>1+MOD(ROW()-2,MAX(member!A:A))</f>
        <v>39</v>
      </c>
      <c r="H172" s="5" t="str">
        <f>"00000000-0000-0000-0000-000000000" &amp; DEC2HEX(Tableau146[[#This Row],[author_id]],3)</f>
        <v>00000000-0000-0000-0000-000000000027</v>
      </c>
      <c r="I172" s="5" t="str">
        <f t="shared" si="7"/>
        <v>true</v>
      </c>
      <c r="J172" s="5" t="str">
        <f>"The title of &lt;" &amp; Tableau146[[#This Row],[id]] &amp; "&gt;"</f>
        <v>The title of &lt;171&gt;</v>
      </c>
      <c r="K172" s="5" t="str">
        <f>"The content of the post &lt;" &amp; Tableau146[[#This Row],[id]] &amp; "&gt;"</f>
        <v>The content of the post &lt;171&gt;</v>
      </c>
      <c r="L172" s="5" t="str">
        <f>"insert into post (id, topic_id, date, author_id, publicly_available, title, content) values (" &amp; B172 &amp; ", " &amp; D172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(171, 39, '2018-07-13 21:46:10', 39, true, 'The title of &lt;171&gt;', 'The content of the post &lt;171&gt;');</v>
      </c>
      <c r="M172" s="5" t="str">
        <f>"insert into post (id, topic_id, date, author_id, publicly_available, title, content) values ('" &amp; C172 &amp; "', '" &amp; E172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('00000000-0000-0000-0000-0000000000AB', '00000000-0000-0000-0000-000000000027', '2018-07-13 21:46:10', '00000000-0000-0000-0000-000000000027', true, 'The title of &lt;171&gt;', 'The content of the post &lt;171&gt;');</v>
      </c>
    </row>
    <row r="173" spans="1:13" x14ac:dyDescent="0.3">
      <c r="A173" s="2">
        <f t="shared" si="6"/>
        <v>172</v>
      </c>
      <c r="B173">
        <f>Tableau146[[#This Row],[num ligne]]</f>
        <v>172</v>
      </c>
      <c r="C173" t="str">
        <f>"00000000-0000-0000-0000-000000000" &amp; DEC2HEX(Tableau146[[#This Row],[id]],3)</f>
        <v>00000000-0000-0000-0000-0000000000AC</v>
      </c>
      <c r="D173" s="5">
        <f>1+MOD(ROW()-2,MAX(topic!A:A))</f>
        <v>40</v>
      </c>
      <c r="E173" s="5" t="str">
        <f>"00000000-0000-0000-0000-000000000" &amp; DEC2HEX(Tableau146[[#This Row],[topic_id]],3)</f>
        <v>00000000-0000-0000-0000-000000000028</v>
      </c>
      <c r="F173" s="8">
        <f>params!$B$3-ROW()+MOD(ROW(),23)/24 +MOD(ROW()+44,60)/24/60</f>
        <v>43293.949421296296</v>
      </c>
      <c r="G173" s="5">
        <f>1+MOD(ROW()-2,MAX(member!A:A))</f>
        <v>40</v>
      </c>
      <c r="H173" s="5" t="str">
        <f>"00000000-0000-0000-0000-000000000" &amp; DEC2HEX(Tableau146[[#This Row],[author_id]],3)</f>
        <v>00000000-0000-0000-0000-000000000028</v>
      </c>
      <c r="I173" s="5" t="str">
        <f t="shared" si="7"/>
        <v>true</v>
      </c>
      <c r="J173" s="5" t="str">
        <f>"The title of &lt;" &amp; Tableau146[[#This Row],[id]] &amp; "&gt;"</f>
        <v>The title of &lt;172&gt;</v>
      </c>
      <c r="K173" s="5" t="str">
        <f>"The content of the post &lt;" &amp; Tableau146[[#This Row],[id]] &amp; "&gt;"</f>
        <v>The content of the post &lt;172&gt;</v>
      </c>
      <c r="L173" s="5" t="str">
        <f>"insert into post (id, topic_id, date, author_id, publicly_available, title, content) values (" &amp; B173 &amp; ", " &amp; D173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(172, 40, '2018-07-12 22:47:10', 40, true, 'The title of &lt;172&gt;', 'The content of the post &lt;172&gt;');</v>
      </c>
      <c r="M173" s="5" t="str">
        <f>"insert into post (id, topic_id, date, author_id, publicly_available, title, content) values ('" &amp; C173 &amp; "', '" &amp; E173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('00000000-0000-0000-0000-0000000000AC', '00000000-0000-0000-0000-000000000028', '2018-07-12 22:47:10', '00000000-0000-0000-0000-000000000028', true, 'The title of &lt;172&gt;', 'The content of the post &lt;172&gt;');</v>
      </c>
    </row>
    <row r="174" spans="1:13" x14ac:dyDescent="0.3">
      <c r="A174" s="2">
        <f t="shared" si="6"/>
        <v>173</v>
      </c>
      <c r="B174">
        <f>Tableau146[[#This Row],[num ligne]]</f>
        <v>173</v>
      </c>
      <c r="C174" t="str">
        <f>"00000000-0000-0000-0000-000000000" &amp; DEC2HEX(Tableau146[[#This Row],[id]],3)</f>
        <v>00000000-0000-0000-0000-0000000000AD</v>
      </c>
      <c r="D174" s="5">
        <f>1+MOD(ROW()-2,MAX(topic!A:A))</f>
        <v>41</v>
      </c>
      <c r="E174" s="5" t="str">
        <f>"00000000-0000-0000-0000-000000000" &amp; DEC2HEX(Tableau146[[#This Row],[topic_id]],3)</f>
        <v>00000000-0000-0000-0000-000000000029</v>
      </c>
      <c r="F174" s="8">
        <f>params!$B$3-ROW()+MOD(ROW(),23)/24 +MOD(ROW()+44,60)/24/60</f>
        <v>43292.991782407407</v>
      </c>
      <c r="G174" s="5">
        <f>1+MOD(ROW()-2,MAX(member!A:A))</f>
        <v>41</v>
      </c>
      <c r="H174" s="5" t="str">
        <f>"00000000-0000-0000-0000-000000000" &amp; DEC2HEX(Tableau146[[#This Row],[author_id]],3)</f>
        <v>00000000-0000-0000-0000-000000000029</v>
      </c>
      <c r="I174" s="5" t="str">
        <f t="shared" si="7"/>
        <v>true</v>
      </c>
      <c r="J174" s="5" t="str">
        <f>"The title of &lt;" &amp; Tableau146[[#This Row],[id]] &amp; "&gt;"</f>
        <v>The title of &lt;173&gt;</v>
      </c>
      <c r="K174" s="5" t="str">
        <f>"The content of the post &lt;" &amp; Tableau146[[#This Row],[id]] &amp; "&gt;"</f>
        <v>The content of the post &lt;173&gt;</v>
      </c>
      <c r="L174" s="5" t="str">
        <f>"insert into post (id, topic_id, date, author_id, publicly_available, title, content) values (" &amp; B174 &amp; ", " &amp; D174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(173, 41, '2018-07-11 23:48:10', 41, true, 'The title of &lt;173&gt;', 'The content of the post &lt;173&gt;');</v>
      </c>
      <c r="M174" s="5" t="str">
        <f>"insert into post (id, topic_id, date, author_id, publicly_available, title, content) values ('" &amp; C174 &amp; "', '" &amp; E174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('00000000-0000-0000-0000-0000000000AD', '00000000-0000-0000-0000-000000000029', '2018-07-11 23:48:10', '00000000-0000-0000-0000-000000000029', true, 'The title of &lt;173&gt;', 'The content of the post &lt;173&gt;');</v>
      </c>
    </row>
    <row r="175" spans="1:13" x14ac:dyDescent="0.3">
      <c r="A175" s="2">
        <f t="shared" si="6"/>
        <v>174</v>
      </c>
      <c r="B175">
        <f>Tableau146[[#This Row],[num ligne]]</f>
        <v>174</v>
      </c>
      <c r="C175" t="str">
        <f>"00000000-0000-0000-0000-000000000" &amp; DEC2HEX(Tableau146[[#This Row],[id]],3)</f>
        <v>00000000-0000-0000-0000-0000000000AE</v>
      </c>
      <c r="D175" s="5">
        <f>1+MOD(ROW()-2,MAX(topic!A:A))</f>
        <v>42</v>
      </c>
      <c r="E175" s="5" t="str">
        <f>"00000000-0000-0000-0000-000000000" &amp; DEC2HEX(Tableau146[[#This Row],[topic_id]],3)</f>
        <v>00000000-0000-0000-0000-00000000002A</v>
      </c>
      <c r="F175" s="8">
        <f>params!$B$3-ROW()+MOD(ROW(),23)/24 +MOD(ROW()+44,60)/24/60</f>
        <v>43292.034143518526</v>
      </c>
      <c r="G175" s="5">
        <f>1+MOD(ROW()-2,MAX(member!A:A))</f>
        <v>42</v>
      </c>
      <c r="H175" s="5" t="str">
        <f>"00000000-0000-0000-0000-000000000" &amp; DEC2HEX(Tableau146[[#This Row],[author_id]],3)</f>
        <v>00000000-0000-0000-0000-00000000002A</v>
      </c>
      <c r="I175" s="5" t="str">
        <f t="shared" si="7"/>
        <v>true</v>
      </c>
      <c r="J175" s="5" t="str">
        <f>"The title of &lt;" &amp; Tableau146[[#This Row],[id]] &amp; "&gt;"</f>
        <v>The title of &lt;174&gt;</v>
      </c>
      <c r="K175" s="5" t="str">
        <f>"The content of the post &lt;" &amp; Tableau146[[#This Row],[id]] &amp; "&gt;"</f>
        <v>The content of the post &lt;174&gt;</v>
      </c>
      <c r="L175" s="5" t="str">
        <f>"insert into post (id, topic_id, date, author_id, publicly_available, title, content) values (" &amp; B175 &amp; ", " &amp; D175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(174, 42, '2018-07-11 00:49:10', 42, true, 'The title of &lt;174&gt;', 'The content of the post &lt;174&gt;');</v>
      </c>
      <c r="M175" s="5" t="str">
        <f>"insert into post (id, topic_id, date, author_id, publicly_available, title, content) values ('" &amp; C175 &amp; "', '" &amp; E175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('00000000-0000-0000-0000-0000000000AE', '00000000-0000-0000-0000-00000000002A', '2018-07-11 00:49:10', '00000000-0000-0000-0000-00000000002A', true, 'The title of &lt;174&gt;', 'The content of the post &lt;174&gt;');</v>
      </c>
    </row>
    <row r="176" spans="1:13" x14ac:dyDescent="0.3">
      <c r="A176" s="2">
        <f t="shared" si="6"/>
        <v>175</v>
      </c>
      <c r="B176">
        <f>Tableau146[[#This Row],[num ligne]]</f>
        <v>175</v>
      </c>
      <c r="C176" t="str">
        <f>"00000000-0000-0000-0000-000000000" &amp; DEC2HEX(Tableau146[[#This Row],[id]],3)</f>
        <v>00000000-0000-0000-0000-0000000000AF</v>
      </c>
      <c r="D176" s="5">
        <f>1+MOD(ROW()-2,MAX(topic!A:A))</f>
        <v>43</v>
      </c>
      <c r="E176" s="5" t="str">
        <f>"00000000-0000-0000-0000-000000000" &amp; DEC2HEX(Tableau146[[#This Row],[topic_id]],3)</f>
        <v>00000000-0000-0000-0000-00000000002B</v>
      </c>
      <c r="F176" s="8">
        <f>params!$B$3-ROW()+MOD(ROW(),23)/24 +MOD(ROW()+44,60)/24/60</f>
        <v>43291.076504629636</v>
      </c>
      <c r="G176" s="5">
        <f>1+MOD(ROW()-2,MAX(member!A:A))</f>
        <v>43</v>
      </c>
      <c r="H176" s="5" t="str">
        <f>"00000000-0000-0000-0000-000000000" &amp; DEC2HEX(Tableau146[[#This Row],[author_id]],3)</f>
        <v>00000000-0000-0000-0000-00000000002B</v>
      </c>
      <c r="I176" s="5" t="str">
        <f t="shared" si="7"/>
        <v>true</v>
      </c>
      <c r="J176" s="5" t="str">
        <f>"The title of &lt;" &amp; Tableau146[[#This Row],[id]] &amp; "&gt;"</f>
        <v>The title of &lt;175&gt;</v>
      </c>
      <c r="K176" s="5" t="str">
        <f>"The content of the post &lt;" &amp; Tableau146[[#This Row],[id]] &amp; "&gt;"</f>
        <v>The content of the post &lt;175&gt;</v>
      </c>
      <c r="L176" s="5" t="str">
        <f>"insert into post (id, topic_id, date, author_id, publicly_available, title, content) values (" &amp; B176 &amp; ", " &amp; D176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(175, 43, '2018-07-10 01:50:10', 43, true, 'The title of &lt;175&gt;', 'The content of the post &lt;175&gt;');</v>
      </c>
      <c r="M176" s="5" t="str">
        <f>"insert into post (id, topic_id, date, author_id, publicly_available, title, content) values ('" &amp; C176 &amp; "', '" &amp; E176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('00000000-0000-0000-0000-0000000000AF', '00000000-0000-0000-0000-00000000002B', '2018-07-10 01:50:10', '00000000-0000-0000-0000-00000000002B', true, 'The title of &lt;175&gt;', 'The content of the post &lt;175&gt;');</v>
      </c>
    </row>
    <row r="177" spans="1:13" x14ac:dyDescent="0.3">
      <c r="A177" s="2">
        <f t="shared" si="6"/>
        <v>176</v>
      </c>
      <c r="B177">
        <f>Tableau146[[#This Row],[num ligne]]</f>
        <v>176</v>
      </c>
      <c r="C177" t="str">
        <f>"00000000-0000-0000-0000-000000000" &amp; DEC2HEX(Tableau146[[#This Row],[id]],3)</f>
        <v>00000000-0000-0000-0000-0000000000B0</v>
      </c>
      <c r="D177" s="5">
        <f>1+MOD(ROW()-2,MAX(topic!A:A))</f>
        <v>44</v>
      </c>
      <c r="E177" s="5" t="str">
        <f>"00000000-0000-0000-0000-000000000" &amp; DEC2HEX(Tableau146[[#This Row],[topic_id]],3)</f>
        <v>00000000-0000-0000-0000-00000000002C</v>
      </c>
      <c r="F177" s="8">
        <f>params!$B$3-ROW()+MOD(ROW(),23)/24 +MOD(ROW()+44,60)/24/60</f>
        <v>43290.11886574074</v>
      </c>
      <c r="G177" s="5">
        <f>1+MOD(ROW()-2,MAX(member!A:A))</f>
        <v>44</v>
      </c>
      <c r="H177" s="5" t="str">
        <f>"00000000-0000-0000-0000-000000000" &amp; DEC2HEX(Tableau146[[#This Row],[author_id]],3)</f>
        <v>00000000-0000-0000-0000-00000000002C</v>
      </c>
      <c r="I177" s="5" t="str">
        <f t="shared" si="7"/>
        <v>true</v>
      </c>
      <c r="J177" s="5" t="str">
        <f>"The title of &lt;" &amp; Tableau146[[#This Row],[id]] &amp; "&gt;"</f>
        <v>The title of &lt;176&gt;</v>
      </c>
      <c r="K177" s="5" t="str">
        <f>"The content of the post &lt;" &amp; Tableau146[[#This Row],[id]] &amp; "&gt;"</f>
        <v>The content of the post &lt;176&gt;</v>
      </c>
      <c r="L177" s="5" t="str">
        <f>"insert into post (id, topic_id, date, author_id, publicly_available, title, content) values (" &amp; B177 &amp; ", " &amp; D177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(176, 44, '2018-07-09 02:51:10', 44, true, 'The title of &lt;176&gt;', 'The content of the post &lt;176&gt;');</v>
      </c>
      <c r="M177" s="5" t="str">
        <f>"insert into post (id, topic_id, date, author_id, publicly_available, title, content) values ('" &amp; C177 &amp; "', '" &amp; E177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('00000000-0000-0000-0000-0000000000B0', '00000000-0000-0000-0000-00000000002C', '2018-07-09 02:51:10', '00000000-0000-0000-0000-00000000002C', true, 'The title of &lt;176&gt;', 'The content of the post &lt;176&gt;');</v>
      </c>
    </row>
    <row r="178" spans="1:13" x14ac:dyDescent="0.3">
      <c r="A178" s="2">
        <f t="shared" si="6"/>
        <v>177</v>
      </c>
      <c r="B178">
        <f>Tableau146[[#This Row],[num ligne]]</f>
        <v>177</v>
      </c>
      <c r="C178" t="str">
        <f>"00000000-0000-0000-0000-000000000" &amp; DEC2HEX(Tableau146[[#This Row],[id]],3)</f>
        <v>00000000-0000-0000-0000-0000000000B1</v>
      </c>
      <c r="D178" s="5">
        <f>1+MOD(ROW()-2,MAX(topic!A:A))</f>
        <v>1</v>
      </c>
      <c r="E178" s="5" t="str">
        <f>"00000000-0000-0000-0000-000000000" &amp; DEC2HEX(Tableau146[[#This Row],[topic_id]],3)</f>
        <v>00000000-0000-0000-0000-000000000001</v>
      </c>
      <c r="F178" s="8">
        <f>params!$B$3-ROW()+MOD(ROW(),23)/24 +MOD(ROW()+44,60)/24/60</f>
        <v>43289.161226851858</v>
      </c>
      <c r="G178" s="5">
        <f>1+MOD(ROW()-2,MAX(member!A:A))</f>
        <v>1</v>
      </c>
      <c r="H178" s="5" t="str">
        <f>"00000000-0000-0000-0000-000000000" &amp; DEC2HEX(Tableau146[[#This Row],[author_id]],3)</f>
        <v>00000000-0000-0000-0000-000000000001</v>
      </c>
      <c r="I178" s="5" t="str">
        <f t="shared" si="7"/>
        <v>true</v>
      </c>
      <c r="J178" s="5" t="str">
        <f>"The title of &lt;" &amp; Tableau146[[#This Row],[id]] &amp; "&gt;"</f>
        <v>The title of &lt;177&gt;</v>
      </c>
      <c r="K178" s="5" t="str">
        <f>"The content of the post &lt;" &amp; Tableau146[[#This Row],[id]] &amp; "&gt;"</f>
        <v>The content of the post &lt;177&gt;</v>
      </c>
      <c r="L178" s="5" t="str">
        <f>"insert into post (id, topic_id, date, author_id, publicly_available, title, content) values (" &amp; B178 &amp; ", " &amp; D178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(177, 1, '2018-07-08 03:52:10', 1, true, 'The title of &lt;177&gt;', 'The content of the post &lt;177&gt;');</v>
      </c>
      <c r="M178" s="5" t="str">
        <f>"insert into post (id, topic_id, date, author_id, publicly_available, title, content) values ('" &amp; C178 &amp; "', '" &amp; E178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('00000000-0000-0000-0000-0000000000B1', '00000000-0000-0000-0000-000000000001', '2018-07-08 03:52:10', '00000000-0000-0000-0000-000000000001', true, 'The title of &lt;177&gt;', 'The content of the post &lt;177&gt;');</v>
      </c>
    </row>
    <row r="179" spans="1:13" x14ac:dyDescent="0.3">
      <c r="A179" s="2">
        <f t="shared" si="6"/>
        <v>178</v>
      </c>
      <c r="B179">
        <f>Tableau146[[#This Row],[num ligne]]</f>
        <v>178</v>
      </c>
      <c r="C179" t="str">
        <f>"00000000-0000-0000-0000-000000000" &amp; DEC2HEX(Tableau146[[#This Row],[id]],3)</f>
        <v>00000000-0000-0000-0000-0000000000B2</v>
      </c>
      <c r="D179" s="5">
        <f>1+MOD(ROW()-2,MAX(topic!A:A))</f>
        <v>2</v>
      </c>
      <c r="E179" s="5" t="str">
        <f>"00000000-0000-0000-0000-000000000" &amp; DEC2HEX(Tableau146[[#This Row],[topic_id]],3)</f>
        <v>00000000-0000-0000-0000-000000000002</v>
      </c>
      <c r="F179" s="8">
        <f>params!$B$3-ROW()+MOD(ROW(),23)/24 +MOD(ROW()+44,60)/24/60</f>
        <v>43288.203587962969</v>
      </c>
      <c r="G179" s="5">
        <f>1+MOD(ROW()-2,MAX(member!A:A))</f>
        <v>2</v>
      </c>
      <c r="H179" s="5" t="str">
        <f>"00000000-0000-0000-0000-000000000" &amp; DEC2HEX(Tableau146[[#This Row],[author_id]],3)</f>
        <v>00000000-0000-0000-0000-000000000002</v>
      </c>
      <c r="I179" s="5" t="str">
        <f t="shared" si="7"/>
        <v>true</v>
      </c>
      <c r="J179" s="5" t="str">
        <f>"The title of &lt;" &amp; Tableau146[[#This Row],[id]] &amp; "&gt;"</f>
        <v>The title of &lt;178&gt;</v>
      </c>
      <c r="K179" s="5" t="str">
        <f>"The content of the post &lt;" &amp; Tableau146[[#This Row],[id]] &amp; "&gt;"</f>
        <v>The content of the post &lt;178&gt;</v>
      </c>
      <c r="L179" s="5" t="str">
        <f>"insert into post (id, topic_id, date, author_id, publicly_available, title, content) values (" &amp; B179 &amp; ", " &amp; D179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(178, 2, '2018-07-07 04:53:10', 2, true, 'The title of &lt;178&gt;', 'The content of the post &lt;178&gt;');</v>
      </c>
      <c r="M179" s="5" t="str">
        <f>"insert into post (id, topic_id, date, author_id, publicly_available, title, content) values ('" &amp; C179 &amp; "', '" &amp; E179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('00000000-0000-0000-0000-0000000000B2', '00000000-0000-0000-0000-000000000002', '2018-07-07 04:53:10', '00000000-0000-0000-0000-000000000002', true, 'The title of &lt;178&gt;', 'The content of the post &lt;178&gt;');</v>
      </c>
    </row>
    <row r="180" spans="1:13" x14ac:dyDescent="0.3">
      <c r="A180" s="2">
        <f t="shared" si="6"/>
        <v>179</v>
      </c>
      <c r="B180">
        <f>Tableau146[[#This Row],[num ligne]]</f>
        <v>179</v>
      </c>
      <c r="C180" t="str">
        <f>"00000000-0000-0000-0000-000000000" &amp; DEC2HEX(Tableau146[[#This Row],[id]],3)</f>
        <v>00000000-0000-0000-0000-0000000000B3</v>
      </c>
      <c r="D180" s="5">
        <f>1+MOD(ROW()-2,MAX(topic!A:A))</f>
        <v>3</v>
      </c>
      <c r="E180" s="5" t="str">
        <f>"00000000-0000-0000-0000-000000000" &amp; DEC2HEX(Tableau146[[#This Row],[topic_id]],3)</f>
        <v>00000000-0000-0000-0000-000000000003</v>
      </c>
      <c r="F180" s="8">
        <f>params!$B$3-ROW()+MOD(ROW(),23)/24 +MOD(ROW()+44,60)/24/60</f>
        <v>43287.245949074073</v>
      </c>
      <c r="G180" s="5">
        <f>1+MOD(ROW()-2,MAX(member!A:A))</f>
        <v>3</v>
      </c>
      <c r="H180" s="5" t="str">
        <f>"00000000-0000-0000-0000-000000000" &amp; DEC2HEX(Tableau146[[#This Row],[author_id]],3)</f>
        <v>00000000-0000-0000-0000-000000000003</v>
      </c>
      <c r="I180" s="5" t="str">
        <f t="shared" si="7"/>
        <v>false</v>
      </c>
      <c r="J180" s="5" t="str">
        <f>"The title of &lt;" &amp; Tableau146[[#This Row],[id]] &amp; "&gt;"</f>
        <v>The title of &lt;179&gt;</v>
      </c>
      <c r="K180" s="5" t="str">
        <f>"The content of the post &lt;" &amp; Tableau146[[#This Row],[id]] &amp; "&gt;"</f>
        <v>The content of the post &lt;179&gt;</v>
      </c>
      <c r="L180" s="5" t="str">
        <f>"insert into post (id, topic_id, date, author_id, publicly_available, title, content) values (" &amp; B180 &amp; ", " &amp; D180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(179, 3, '2018-07-06 05:54:10', 3, false, 'The title of &lt;179&gt;', 'The content of the post &lt;179&gt;');</v>
      </c>
      <c r="M180" s="5" t="str">
        <f>"insert into post (id, topic_id, date, author_id, publicly_available, title, content) values ('" &amp; C180 &amp; "', '" &amp; E180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('00000000-0000-0000-0000-0000000000B3', '00000000-0000-0000-0000-000000000003', '2018-07-06 05:54:10', '00000000-0000-0000-0000-000000000003', false, 'The title of &lt;179&gt;', 'The content of the post &lt;179&gt;');</v>
      </c>
    </row>
    <row r="181" spans="1:13" x14ac:dyDescent="0.3">
      <c r="A181" s="2">
        <f t="shared" si="6"/>
        <v>180</v>
      </c>
      <c r="B181">
        <f>Tableau146[[#This Row],[num ligne]]</f>
        <v>180</v>
      </c>
      <c r="C181" t="str">
        <f>"00000000-0000-0000-0000-000000000" &amp; DEC2HEX(Tableau146[[#This Row],[id]],3)</f>
        <v>00000000-0000-0000-0000-0000000000B4</v>
      </c>
      <c r="D181" s="5">
        <f>1+MOD(ROW()-2,MAX(topic!A:A))</f>
        <v>4</v>
      </c>
      <c r="E181" s="5" t="str">
        <f>"00000000-0000-0000-0000-000000000" &amp; DEC2HEX(Tableau146[[#This Row],[topic_id]],3)</f>
        <v>00000000-0000-0000-0000-000000000004</v>
      </c>
      <c r="F181" s="8">
        <f>params!$B$3-ROW()+MOD(ROW(),23)/24 +MOD(ROW()+44,60)/24/60</f>
        <v>43286.288310185191</v>
      </c>
      <c r="G181" s="5">
        <f>1+MOD(ROW()-2,MAX(member!A:A))</f>
        <v>4</v>
      </c>
      <c r="H181" s="5" t="str">
        <f>"00000000-0000-0000-0000-000000000" &amp; DEC2HEX(Tableau146[[#This Row],[author_id]],3)</f>
        <v>00000000-0000-0000-0000-000000000004</v>
      </c>
      <c r="I181" s="5" t="str">
        <f t="shared" si="7"/>
        <v>true</v>
      </c>
      <c r="J181" s="5" t="str">
        <f>"The title of &lt;" &amp; Tableau146[[#This Row],[id]] &amp; "&gt;"</f>
        <v>The title of &lt;180&gt;</v>
      </c>
      <c r="K181" s="5" t="str">
        <f>"The content of the post &lt;" &amp; Tableau146[[#This Row],[id]] &amp; "&gt;"</f>
        <v>The content of the post &lt;180&gt;</v>
      </c>
      <c r="L181" s="5" t="str">
        <f>"insert into post (id, topic_id, date, author_id, publicly_available, title, content) values (" &amp; B181 &amp; ", " &amp; D181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(180, 4, '2018-07-05 06:55:10', 4, true, 'The title of &lt;180&gt;', 'The content of the post &lt;180&gt;');</v>
      </c>
      <c r="M181" s="5" t="str">
        <f>"insert into post (id, topic_id, date, author_id, publicly_available, title, content) values ('" &amp; C181 &amp; "', '" &amp; E181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('00000000-0000-0000-0000-0000000000B4', '00000000-0000-0000-0000-000000000004', '2018-07-05 06:55:10', '00000000-0000-0000-0000-000000000004', true, 'The title of &lt;180&gt;', 'The content of the post &lt;180&gt;');</v>
      </c>
    </row>
    <row r="182" spans="1:13" x14ac:dyDescent="0.3">
      <c r="A182" s="2">
        <f t="shared" si="6"/>
        <v>181</v>
      </c>
      <c r="B182">
        <f>Tableau146[[#This Row],[num ligne]]</f>
        <v>181</v>
      </c>
      <c r="C182" t="str">
        <f>"00000000-0000-0000-0000-000000000" &amp; DEC2HEX(Tableau146[[#This Row],[id]],3)</f>
        <v>00000000-0000-0000-0000-0000000000B5</v>
      </c>
      <c r="D182" s="5">
        <f>1+MOD(ROW()-2,MAX(topic!A:A))</f>
        <v>5</v>
      </c>
      <c r="E182" s="5" t="str">
        <f>"00000000-0000-0000-0000-000000000" &amp; DEC2HEX(Tableau146[[#This Row],[topic_id]],3)</f>
        <v>00000000-0000-0000-0000-000000000005</v>
      </c>
      <c r="F182" s="8">
        <f>params!$B$3-ROW()+MOD(ROW(),23)/24 +MOD(ROW()+44,60)/24/60</f>
        <v>43285.330671296302</v>
      </c>
      <c r="G182" s="5">
        <f>1+MOD(ROW()-2,MAX(member!A:A))</f>
        <v>5</v>
      </c>
      <c r="H182" s="5" t="str">
        <f>"00000000-0000-0000-0000-000000000" &amp; DEC2HEX(Tableau146[[#This Row],[author_id]],3)</f>
        <v>00000000-0000-0000-0000-000000000005</v>
      </c>
      <c r="I182" s="5" t="str">
        <f t="shared" si="7"/>
        <v>true</v>
      </c>
      <c r="J182" s="5" t="str">
        <f>"The title of &lt;" &amp; Tableau146[[#This Row],[id]] &amp; "&gt;"</f>
        <v>The title of &lt;181&gt;</v>
      </c>
      <c r="K182" s="5" t="str">
        <f>"The content of the post &lt;" &amp; Tableau146[[#This Row],[id]] &amp; "&gt;"</f>
        <v>The content of the post &lt;181&gt;</v>
      </c>
      <c r="L182" s="5" t="str">
        <f>"insert into post (id, topic_id, date, author_id, publicly_available, title, content) values (" &amp; B182 &amp; ", " &amp; D182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(181, 5, '2018-07-04 07:56:10', 5, true, 'The title of &lt;181&gt;', 'The content of the post &lt;181&gt;');</v>
      </c>
      <c r="M182" s="5" t="str">
        <f>"insert into post (id, topic_id, date, author_id, publicly_available, title, content) values ('" &amp; C182 &amp; "', '" &amp; E182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('00000000-0000-0000-0000-0000000000B5', '00000000-0000-0000-0000-000000000005', '2018-07-04 07:56:10', '00000000-0000-0000-0000-000000000005', true, 'The title of &lt;181&gt;', 'The content of the post &lt;181&gt;');</v>
      </c>
    </row>
    <row r="183" spans="1:13" x14ac:dyDescent="0.3">
      <c r="A183" s="2">
        <f t="shared" si="6"/>
        <v>182</v>
      </c>
      <c r="B183">
        <f>Tableau146[[#This Row],[num ligne]]</f>
        <v>182</v>
      </c>
      <c r="C183" t="str">
        <f>"00000000-0000-0000-0000-000000000" &amp; DEC2HEX(Tableau146[[#This Row],[id]],3)</f>
        <v>00000000-0000-0000-0000-0000000000B6</v>
      </c>
      <c r="D183" s="5">
        <f>1+MOD(ROW()-2,MAX(topic!A:A))</f>
        <v>6</v>
      </c>
      <c r="E183" s="5" t="str">
        <f>"00000000-0000-0000-0000-000000000" &amp; DEC2HEX(Tableau146[[#This Row],[topic_id]],3)</f>
        <v>00000000-0000-0000-0000-000000000006</v>
      </c>
      <c r="F183" s="8">
        <f>params!$B$3-ROW()+MOD(ROW(),23)/24 +MOD(ROW()+44,60)/24/60</f>
        <v>43284.373032407406</v>
      </c>
      <c r="G183" s="5">
        <f>1+MOD(ROW()-2,MAX(member!A:A))</f>
        <v>6</v>
      </c>
      <c r="H183" s="5" t="str">
        <f>"00000000-0000-0000-0000-000000000" &amp; DEC2HEX(Tableau146[[#This Row],[author_id]],3)</f>
        <v>00000000-0000-0000-0000-000000000006</v>
      </c>
      <c r="I183" s="5" t="str">
        <f t="shared" si="7"/>
        <v>true</v>
      </c>
      <c r="J183" s="5" t="str">
        <f>"The title of &lt;" &amp; Tableau146[[#This Row],[id]] &amp; "&gt;"</f>
        <v>The title of &lt;182&gt;</v>
      </c>
      <c r="K183" s="5" t="str">
        <f>"The content of the post &lt;" &amp; Tableau146[[#This Row],[id]] &amp; "&gt;"</f>
        <v>The content of the post &lt;182&gt;</v>
      </c>
      <c r="L183" s="5" t="str">
        <f>"insert into post (id, topic_id, date, author_id, publicly_available, title, content) values (" &amp; B183 &amp; ", " &amp; D183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(182, 6, '2018-07-03 08:57:10', 6, true, 'The title of &lt;182&gt;', 'The content of the post &lt;182&gt;');</v>
      </c>
      <c r="M183" s="5" t="str">
        <f>"insert into post (id, topic_id, date, author_id, publicly_available, title, content) values ('" &amp; C183 &amp; "', '" &amp; E183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('00000000-0000-0000-0000-0000000000B6', '00000000-0000-0000-0000-000000000006', '2018-07-03 08:57:10', '00000000-0000-0000-0000-000000000006', true, 'The title of &lt;182&gt;', 'The content of the post &lt;182&gt;');</v>
      </c>
    </row>
    <row r="184" spans="1:13" x14ac:dyDescent="0.3">
      <c r="A184" s="2">
        <f t="shared" si="6"/>
        <v>183</v>
      </c>
      <c r="B184">
        <f>Tableau146[[#This Row],[num ligne]]</f>
        <v>183</v>
      </c>
      <c r="C184" t="str">
        <f>"00000000-0000-0000-0000-000000000" &amp; DEC2HEX(Tableau146[[#This Row],[id]],3)</f>
        <v>00000000-0000-0000-0000-0000000000B7</v>
      </c>
      <c r="D184" s="5">
        <f>1+MOD(ROW()-2,MAX(topic!A:A))</f>
        <v>7</v>
      </c>
      <c r="E184" s="5" t="str">
        <f>"00000000-0000-0000-0000-000000000" &amp; DEC2HEX(Tableau146[[#This Row],[topic_id]],3)</f>
        <v>00000000-0000-0000-0000-000000000007</v>
      </c>
      <c r="F184" s="8">
        <f>params!$B$3-ROW()+MOD(ROW(),23)/24 +MOD(ROW()+44,60)/24/60</f>
        <v>43282.457060185188</v>
      </c>
      <c r="G184" s="5">
        <f>1+MOD(ROW()-2,MAX(member!A:A))</f>
        <v>7</v>
      </c>
      <c r="H184" s="5" t="str">
        <f>"00000000-0000-0000-0000-000000000" &amp; DEC2HEX(Tableau146[[#This Row],[author_id]],3)</f>
        <v>00000000-0000-0000-0000-000000000007</v>
      </c>
      <c r="I184" s="5" t="str">
        <f t="shared" si="7"/>
        <v>true</v>
      </c>
      <c r="J184" s="5" t="str">
        <f>"The title of &lt;" &amp; Tableau146[[#This Row],[id]] &amp; "&gt;"</f>
        <v>The title of &lt;183&gt;</v>
      </c>
      <c r="K184" s="5" t="str">
        <f>"The content of the post &lt;" &amp; Tableau146[[#This Row],[id]] &amp; "&gt;"</f>
        <v>The content of the post &lt;183&gt;</v>
      </c>
      <c r="L184" s="5" t="str">
        <f>"insert into post (id, topic_id, date, author_id, publicly_available, title, content) values (" &amp; B184 &amp; ", " &amp; D184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(183, 7, '2018-07-01 10:58:10', 7, true, 'The title of &lt;183&gt;', 'The content of the post &lt;183&gt;');</v>
      </c>
      <c r="M184" s="5" t="str">
        <f>"insert into post (id, topic_id, date, author_id, publicly_available, title, content) values ('" &amp; C184 &amp; "', '" &amp; E184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('00000000-0000-0000-0000-0000000000B7', '00000000-0000-0000-0000-000000000007', '2018-07-01 10:58:10', '00000000-0000-0000-0000-000000000007', true, 'The title of &lt;183&gt;', 'The content of the post &lt;183&gt;');</v>
      </c>
    </row>
    <row r="185" spans="1:13" x14ac:dyDescent="0.3">
      <c r="A185" s="2">
        <f t="shared" si="6"/>
        <v>184</v>
      </c>
      <c r="B185">
        <f>Tableau146[[#This Row],[num ligne]]</f>
        <v>184</v>
      </c>
      <c r="C185" t="str">
        <f>"00000000-0000-0000-0000-000000000" &amp; DEC2HEX(Tableau146[[#This Row],[id]],3)</f>
        <v>00000000-0000-0000-0000-0000000000B8</v>
      </c>
      <c r="D185" s="5">
        <f>1+MOD(ROW()-2,MAX(topic!A:A))</f>
        <v>8</v>
      </c>
      <c r="E185" s="5" t="str">
        <f>"00000000-0000-0000-0000-000000000" &amp; DEC2HEX(Tableau146[[#This Row],[topic_id]],3)</f>
        <v>00000000-0000-0000-0000-000000000008</v>
      </c>
      <c r="F185" s="8">
        <f>params!$B$3-ROW()+MOD(ROW(),23)/24 +MOD(ROW()+44,60)/24/60</f>
        <v>43281.499421296299</v>
      </c>
      <c r="G185" s="5">
        <f>1+MOD(ROW()-2,MAX(member!A:A))</f>
        <v>8</v>
      </c>
      <c r="H185" s="5" t="str">
        <f>"00000000-0000-0000-0000-000000000" &amp; DEC2HEX(Tableau146[[#This Row],[author_id]],3)</f>
        <v>00000000-0000-0000-0000-000000000008</v>
      </c>
      <c r="I185" s="5" t="str">
        <f t="shared" si="7"/>
        <v>true</v>
      </c>
      <c r="J185" s="5" t="str">
        <f>"The title of &lt;" &amp; Tableau146[[#This Row],[id]] &amp; "&gt;"</f>
        <v>The title of &lt;184&gt;</v>
      </c>
      <c r="K185" s="5" t="str">
        <f>"The content of the post &lt;" &amp; Tableau146[[#This Row],[id]] &amp; "&gt;"</f>
        <v>The content of the post &lt;184&gt;</v>
      </c>
      <c r="L185" s="5" t="str">
        <f>"insert into post (id, topic_id, date, author_id, publicly_available, title, content) values (" &amp; B185 &amp; ", " &amp; D185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(184, 8, '2018-06-30 11:59:10', 8, true, 'The title of &lt;184&gt;', 'The content of the post &lt;184&gt;');</v>
      </c>
      <c r="M185" s="5" t="str">
        <f>"insert into post (id, topic_id, date, author_id, publicly_available, title, content) values ('" &amp; C185 &amp; "', '" &amp; E185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('00000000-0000-0000-0000-0000000000B8', '00000000-0000-0000-0000-000000000008', '2018-06-30 11:59:10', '00000000-0000-0000-0000-000000000008', true, 'The title of &lt;184&gt;', 'The content of the post &lt;184&gt;');</v>
      </c>
    </row>
    <row r="186" spans="1:13" x14ac:dyDescent="0.3">
      <c r="A186" s="2">
        <f t="shared" si="6"/>
        <v>185</v>
      </c>
      <c r="B186">
        <f>Tableau146[[#This Row],[num ligne]]</f>
        <v>185</v>
      </c>
      <c r="C186" t="str">
        <f>"00000000-0000-0000-0000-000000000" &amp; DEC2HEX(Tableau146[[#This Row],[id]],3)</f>
        <v>00000000-0000-0000-0000-0000000000B9</v>
      </c>
      <c r="D186" s="5">
        <f>1+MOD(ROW()-2,MAX(topic!A:A))</f>
        <v>9</v>
      </c>
      <c r="E186" s="5" t="str">
        <f>"00000000-0000-0000-0000-000000000" &amp; DEC2HEX(Tableau146[[#This Row],[topic_id]],3)</f>
        <v>00000000-0000-0000-0000-000000000009</v>
      </c>
      <c r="F186" s="8">
        <f>params!$B$3-ROW()+MOD(ROW(),23)/24 +MOD(ROW()+44,60)/24/60</f>
        <v>43280.54178240741</v>
      </c>
      <c r="G186" s="5">
        <f>1+MOD(ROW()-2,MAX(member!A:A))</f>
        <v>9</v>
      </c>
      <c r="H186" s="5" t="str">
        <f>"00000000-0000-0000-0000-000000000" &amp; DEC2HEX(Tableau146[[#This Row],[author_id]],3)</f>
        <v>00000000-0000-0000-0000-000000000009</v>
      </c>
      <c r="I186" s="5" t="str">
        <f t="shared" si="7"/>
        <v>true</v>
      </c>
      <c r="J186" s="5" t="str">
        <f>"The title of &lt;" &amp; Tableau146[[#This Row],[id]] &amp; "&gt;"</f>
        <v>The title of &lt;185&gt;</v>
      </c>
      <c r="K186" s="5" t="str">
        <f>"The content of the post &lt;" &amp; Tableau146[[#This Row],[id]] &amp; "&gt;"</f>
        <v>The content of the post &lt;185&gt;</v>
      </c>
      <c r="L186" s="5" t="str">
        <f>"insert into post (id, topic_id, date, author_id, publicly_available, title, content) values (" &amp; B186 &amp; ", " &amp; D186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(185, 9, '2018-06-29 13:00:10', 9, true, 'The title of &lt;185&gt;', 'The content of the post &lt;185&gt;');</v>
      </c>
      <c r="M186" s="5" t="str">
        <f>"insert into post (id, topic_id, date, author_id, publicly_available, title, content) values ('" &amp; C186 &amp; "', '" &amp; E186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('00000000-0000-0000-0000-0000000000B9', '00000000-0000-0000-0000-000000000009', '2018-06-29 13:00:10', '00000000-0000-0000-0000-000000000009', true, 'The title of &lt;185&gt;', 'The content of the post &lt;185&gt;');</v>
      </c>
    </row>
    <row r="187" spans="1:13" x14ac:dyDescent="0.3">
      <c r="A187" s="2">
        <f t="shared" si="6"/>
        <v>186</v>
      </c>
      <c r="B187">
        <f>Tableau146[[#This Row],[num ligne]]</f>
        <v>186</v>
      </c>
      <c r="C187" t="str">
        <f>"00000000-0000-0000-0000-000000000" &amp; DEC2HEX(Tableau146[[#This Row],[id]],3)</f>
        <v>00000000-0000-0000-0000-0000000000BA</v>
      </c>
      <c r="D187" s="5">
        <f>1+MOD(ROW()-2,MAX(topic!A:A))</f>
        <v>10</v>
      </c>
      <c r="E187" s="5" t="str">
        <f>"00000000-0000-0000-0000-000000000" &amp; DEC2HEX(Tableau146[[#This Row],[topic_id]],3)</f>
        <v>00000000-0000-0000-0000-00000000000A</v>
      </c>
      <c r="F187" s="8">
        <f>params!$B$3-ROW()+MOD(ROW(),23)/24 +MOD(ROW()+44,60)/24/60</f>
        <v>43279.584143518521</v>
      </c>
      <c r="G187" s="5">
        <f>1+MOD(ROW()-2,MAX(member!A:A))</f>
        <v>10</v>
      </c>
      <c r="H187" s="5" t="str">
        <f>"00000000-0000-0000-0000-000000000" &amp; DEC2HEX(Tableau146[[#This Row],[author_id]],3)</f>
        <v>00000000-0000-0000-0000-00000000000A</v>
      </c>
      <c r="I187" s="5" t="str">
        <f t="shared" si="7"/>
        <v>true</v>
      </c>
      <c r="J187" s="5" t="str">
        <f>"The title of &lt;" &amp; Tableau146[[#This Row],[id]] &amp; "&gt;"</f>
        <v>The title of &lt;186&gt;</v>
      </c>
      <c r="K187" s="5" t="str">
        <f>"The content of the post &lt;" &amp; Tableau146[[#This Row],[id]] &amp; "&gt;"</f>
        <v>The content of the post &lt;186&gt;</v>
      </c>
      <c r="L187" s="5" t="str">
        <f>"insert into post (id, topic_id, date, author_id, publicly_available, title, content) values (" &amp; B187 &amp; ", " &amp; D187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(186, 10, '2018-06-28 14:01:10', 10, true, 'The title of &lt;186&gt;', 'The content of the post &lt;186&gt;');</v>
      </c>
      <c r="M187" s="5" t="str">
        <f>"insert into post (id, topic_id, date, author_id, publicly_available, title, content) values ('" &amp; C187 &amp; "', '" &amp; E187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('00000000-0000-0000-0000-0000000000BA', '00000000-0000-0000-0000-00000000000A', '2018-06-28 14:01:10', '00000000-0000-0000-0000-00000000000A', true, 'The title of &lt;186&gt;', 'The content of the post &lt;186&gt;');</v>
      </c>
    </row>
    <row r="188" spans="1:13" x14ac:dyDescent="0.3">
      <c r="A188" s="2">
        <f t="shared" si="6"/>
        <v>187</v>
      </c>
      <c r="B188">
        <f>Tableau146[[#This Row],[num ligne]]</f>
        <v>187</v>
      </c>
      <c r="C188" t="str">
        <f>"00000000-0000-0000-0000-000000000" &amp; DEC2HEX(Tableau146[[#This Row],[id]],3)</f>
        <v>00000000-0000-0000-0000-0000000000BB</v>
      </c>
      <c r="D188" s="5">
        <f>1+MOD(ROW()-2,MAX(topic!A:A))</f>
        <v>11</v>
      </c>
      <c r="E188" s="5" t="str">
        <f>"00000000-0000-0000-0000-000000000" &amp; DEC2HEX(Tableau146[[#This Row],[topic_id]],3)</f>
        <v>00000000-0000-0000-0000-00000000000B</v>
      </c>
      <c r="F188" s="8">
        <f>params!$B$3-ROW()+MOD(ROW(),23)/24 +MOD(ROW()+44,60)/24/60</f>
        <v>43278.626504629632</v>
      </c>
      <c r="G188" s="5">
        <f>1+MOD(ROW()-2,MAX(member!A:A))</f>
        <v>11</v>
      </c>
      <c r="H188" s="5" t="str">
        <f>"00000000-0000-0000-0000-000000000" &amp; DEC2HEX(Tableau146[[#This Row],[author_id]],3)</f>
        <v>00000000-0000-0000-0000-00000000000B</v>
      </c>
      <c r="I188" s="5" t="str">
        <f t="shared" si="7"/>
        <v>true</v>
      </c>
      <c r="J188" s="5" t="str">
        <f>"The title of &lt;" &amp; Tableau146[[#This Row],[id]] &amp; "&gt;"</f>
        <v>The title of &lt;187&gt;</v>
      </c>
      <c r="K188" s="5" t="str">
        <f>"The content of the post &lt;" &amp; Tableau146[[#This Row],[id]] &amp; "&gt;"</f>
        <v>The content of the post &lt;187&gt;</v>
      </c>
      <c r="L188" s="5" t="str">
        <f>"insert into post (id, topic_id, date, author_id, publicly_available, title, content) values (" &amp; B188 &amp; ", " &amp; D188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(187, 11, '2018-06-27 15:02:10', 11, true, 'The title of &lt;187&gt;', 'The content of the post &lt;187&gt;');</v>
      </c>
      <c r="M188" s="5" t="str">
        <f>"insert into post (id, topic_id, date, author_id, publicly_available, title, content) values ('" &amp; C188 &amp; "', '" &amp; E188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('00000000-0000-0000-0000-0000000000BB', '00000000-0000-0000-0000-00000000000B', '2018-06-27 15:02:10', '00000000-0000-0000-0000-00000000000B', true, 'The title of &lt;187&gt;', 'The content of the post &lt;187&gt;');</v>
      </c>
    </row>
    <row r="189" spans="1:13" x14ac:dyDescent="0.3">
      <c r="A189" s="2">
        <f t="shared" si="6"/>
        <v>188</v>
      </c>
      <c r="B189">
        <f>Tableau146[[#This Row],[num ligne]]</f>
        <v>188</v>
      </c>
      <c r="C189" t="str">
        <f>"00000000-0000-0000-0000-000000000" &amp; DEC2HEX(Tableau146[[#This Row],[id]],3)</f>
        <v>00000000-0000-0000-0000-0000000000BC</v>
      </c>
      <c r="D189" s="5">
        <f>1+MOD(ROW()-2,MAX(topic!A:A))</f>
        <v>12</v>
      </c>
      <c r="E189" s="5" t="str">
        <f>"00000000-0000-0000-0000-000000000" &amp; DEC2HEX(Tableau146[[#This Row],[topic_id]],3)</f>
        <v>00000000-0000-0000-0000-00000000000C</v>
      </c>
      <c r="F189" s="8">
        <f>params!$B$3-ROW()+MOD(ROW(),23)/24 +MOD(ROW()+44,60)/24/60</f>
        <v>43277.66886574075</v>
      </c>
      <c r="G189" s="5">
        <f>1+MOD(ROW()-2,MAX(member!A:A))</f>
        <v>12</v>
      </c>
      <c r="H189" s="5" t="str">
        <f>"00000000-0000-0000-0000-000000000" &amp; DEC2HEX(Tableau146[[#This Row],[author_id]],3)</f>
        <v>00000000-0000-0000-0000-00000000000C</v>
      </c>
      <c r="I189" s="5" t="str">
        <f t="shared" si="7"/>
        <v>true</v>
      </c>
      <c r="J189" s="5" t="str">
        <f>"The title of &lt;" &amp; Tableau146[[#This Row],[id]] &amp; "&gt;"</f>
        <v>The title of &lt;188&gt;</v>
      </c>
      <c r="K189" s="5" t="str">
        <f>"The content of the post &lt;" &amp; Tableau146[[#This Row],[id]] &amp; "&gt;"</f>
        <v>The content of the post &lt;188&gt;</v>
      </c>
      <c r="L189" s="5" t="str">
        <f>"insert into post (id, topic_id, date, author_id, publicly_available, title, content) values (" &amp; B189 &amp; ", " &amp; D189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(188, 12, '2018-06-26 16:03:10', 12, true, 'The title of &lt;188&gt;', 'The content of the post &lt;188&gt;');</v>
      </c>
      <c r="M189" s="5" t="str">
        <f>"insert into post (id, topic_id, date, author_id, publicly_available, title, content) values ('" &amp; C189 &amp; "', '" &amp; E189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('00000000-0000-0000-0000-0000000000BC', '00000000-0000-0000-0000-00000000000C', '2018-06-26 16:03:10', '00000000-0000-0000-0000-00000000000C', true, 'The title of &lt;188&gt;', 'The content of the post &lt;188&gt;');</v>
      </c>
    </row>
    <row r="190" spans="1:13" x14ac:dyDescent="0.3">
      <c r="A190" s="2">
        <f t="shared" si="6"/>
        <v>189</v>
      </c>
      <c r="B190">
        <f>Tableau146[[#This Row],[num ligne]]</f>
        <v>189</v>
      </c>
      <c r="C190" t="str">
        <f>"00000000-0000-0000-0000-000000000" &amp; DEC2HEX(Tableau146[[#This Row],[id]],3)</f>
        <v>00000000-0000-0000-0000-0000000000BD</v>
      </c>
      <c r="D190" s="5">
        <f>1+MOD(ROW()-2,MAX(topic!A:A))</f>
        <v>13</v>
      </c>
      <c r="E190" s="5" t="str">
        <f>"00000000-0000-0000-0000-000000000" &amp; DEC2HEX(Tableau146[[#This Row],[topic_id]],3)</f>
        <v>00000000-0000-0000-0000-00000000000D</v>
      </c>
      <c r="F190" s="8">
        <f>params!$B$3-ROW()+MOD(ROW(),23)/24 +MOD(ROW()+44,60)/24/60</f>
        <v>43276.711226851854</v>
      </c>
      <c r="G190" s="5">
        <f>1+MOD(ROW()-2,MAX(member!A:A))</f>
        <v>13</v>
      </c>
      <c r="H190" s="5" t="str">
        <f>"00000000-0000-0000-0000-000000000" &amp; DEC2HEX(Tableau146[[#This Row],[author_id]],3)</f>
        <v>00000000-0000-0000-0000-00000000000D</v>
      </c>
      <c r="I190" s="5" t="str">
        <f t="shared" si="7"/>
        <v>false</v>
      </c>
      <c r="J190" s="5" t="str">
        <f>"The title of &lt;" &amp; Tableau146[[#This Row],[id]] &amp; "&gt;"</f>
        <v>The title of &lt;189&gt;</v>
      </c>
      <c r="K190" s="5" t="str">
        <f>"The content of the post &lt;" &amp; Tableau146[[#This Row],[id]] &amp; "&gt;"</f>
        <v>The content of the post &lt;189&gt;</v>
      </c>
      <c r="L190" s="5" t="str">
        <f>"insert into post (id, topic_id, date, author_id, publicly_available, title, content) values (" &amp; B190 &amp; ", " &amp; D190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(189, 13, '2018-06-25 17:04:10', 13, false, 'The title of &lt;189&gt;', 'The content of the post &lt;189&gt;');</v>
      </c>
      <c r="M190" s="5" t="str">
        <f>"insert into post (id, topic_id, date, author_id, publicly_available, title, content) values ('" &amp; C190 &amp; "', '" &amp; E190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('00000000-0000-0000-0000-0000000000BD', '00000000-0000-0000-0000-00000000000D', '2018-06-25 17:04:10', '00000000-0000-0000-0000-00000000000D', false, 'The title of &lt;189&gt;', 'The content of the post &lt;189&gt;');</v>
      </c>
    </row>
    <row r="191" spans="1:13" x14ac:dyDescent="0.3">
      <c r="A191" s="2">
        <f t="shared" si="6"/>
        <v>190</v>
      </c>
      <c r="B191">
        <f>Tableau146[[#This Row],[num ligne]]</f>
        <v>190</v>
      </c>
      <c r="C191" t="str">
        <f>"00000000-0000-0000-0000-000000000" &amp; DEC2HEX(Tableau146[[#This Row],[id]],3)</f>
        <v>00000000-0000-0000-0000-0000000000BE</v>
      </c>
      <c r="D191" s="5">
        <f>1+MOD(ROW()-2,MAX(topic!A:A))</f>
        <v>14</v>
      </c>
      <c r="E191" s="5" t="str">
        <f>"00000000-0000-0000-0000-000000000" &amp; DEC2HEX(Tableau146[[#This Row],[topic_id]],3)</f>
        <v>00000000-0000-0000-0000-00000000000E</v>
      </c>
      <c r="F191" s="8">
        <f>params!$B$3-ROW()+MOD(ROW(),23)/24 +MOD(ROW()+44,60)/24/60</f>
        <v>43275.753587962965</v>
      </c>
      <c r="G191" s="5">
        <f>1+MOD(ROW()-2,MAX(member!A:A))</f>
        <v>14</v>
      </c>
      <c r="H191" s="5" t="str">
        <f>"00000000-0000-0000-0000-000000000" &amp; DEC2HEX(Tableau146[[#This Row],[author_id]],3)</f>
        <v>00000000-0000-0000-0000-00000000000E</v>
      </c>
      <c r="I191" s="5" t="str">
        <f t="shared" si="7"/>
        <v>true</v>
      </c>
      <c r="J191" s="5" t="str">
        <f>"The title of &lt;" &amp; Tableau146[[#This Row],[id]] &amp; "&gt;"</f>
        <v>The title of &lt;190&gt;</v>
      </c>
      <c r="K191" s="5" t="str">
        <f>"The content of the post &lt;" &amp; Tableau146[[#This Row],[id]] &amp; "&gt;"</f>
        <v>The content of the post &lt;190&gt;</v>
      </c>
      <c r="L191" s="5" t="str">
        <f>"insert into post (id, topic_id, date, author_id, publicly_available, title, content) values (" &amp; B191 &amp; ", " &amp; D191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(190, 14, '2018-06-24 18:05:10', 14, true, 'The title of &lt;190&gt;', 'The content of the post &lt;190&gt;');</v>
      </c>
      <c r="M191" s="5" t="str">
        <f>"insert into post (id, topic_id, date, author_id, publicly_available, title, content) values ('" &amp; C191 &amp; "', '" &amp; E191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('00000000-0000-0000-0000-0000000000BE', '00000000-0000-0000-0000-00000000000E', '2018-06-24 18:05:10', '00000000-0000-0000-0000-00000000000E', true, 'The title of &lt;190&gt;', 'The content of the post &lt;190&gt;');</v>
      </c>
    </row>
    <row r="192" spans="1:13" x14ac:dyDescent="0.3">
      <c r="A192" s="2">
        <f t="shared" si="6"/>
        <v>191</v>
      </c>
      <c r="B192">
        <f>Tableau146[[#This Row],[num ligne]]</f>
        <v>191</v>
      </c>
      <c r="C192" t="str">
        <f>"00000000-0000-0000-0000-000000000" &amp; DEC2HEX(Tableau146[[#This Row],[id]],3)</f>
        <v>00000000-0000-0000-0000-0000000000BF</v>
      </c>
      <c r="D192" s="5">
        <f>1+MOD(ROW()-2,MAX(topic!A:A))</f>
        <v>15</v>
      </c>
      <c r="E192" s="5" t="str">
        <f>"00000000-0000-0000-0000-000000000" &amp; DEC2HEX(Tableau146[[#This Row],[topic_id]],3)</f>
        <v>00000000-0000-0000-0000-00000000000F</v>
      </c>
      <c r="F192" s="8">
        <f>params!$B$3-ROW()+MOD(ROW(),23)/24 +MOD(ROW()+44,60)/24/60</f>
        <v>43274.795949074083</v>
      </c>
      <c r="G192" s="5">
        <f>1+MOD(ROW()-2,MAX(member!A:A))</f>
        <v>15</v>
      </c>
      <c r="H192" s="5" t="str">
        <f>"00000000-0000-0000-0000-000000000" &amp; DEC2HEX(Tableau146[[#This Row],[author_id]],3)</f>
        <v>00000000-0000-0000-0000-00000000000F</v>
      </c>
      <c r="I192" s="5" t="str">
        <f t="shared" si="7"/>
        <v>true</v>
      </c>
      <c r="J192" s="5" t="str">
        <f>"The title of &lt;" &amp; Tableau146[[#This Row],[id]] &amp; "&gt;"</f>
        <v>The title of &lt;191&gt;</v>
      </c>
      <c r="K192" s="5" t="str">
        <f>"The content of the post &lt;" &amp; Tableau146[[#This Row],[id]] &amp; "&gt;"</f>
        <v>The content of the post &lt;191&gt;</v>
      </c>
      <c r="L192" s="5" t="str">
        <f>"insert into post (id, topic_id, date, author_id, publicly_available, title, content) values (" &amp; B192 &amp; ", " &amp; D192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(191, 15, '2018-06-23 19:06:10', 15, true, 'The title of &lt;191&gt;', 'The content of the post &lt;191&gt;');</v>
      </c>
      <c r="M192" s="5" t="str">
        <f>"insert into post (id, topic_id, date, author_id, publicly_available, title, content) values ('" &amp; C192 &amp; "', '" &amp; E192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('00000000-0000-0000-0000-0000000000BF', '00000000-0000-0000-0000-00000000000F', '2018-06-23 19:06:10', '00000000-0000-0000-0000-00000000000F', true, 'The title of &lt;191&gt;', 'The content of the post &lt;191&gt;');</v>
      </c>
    </row>
    <row r="193" spans="1:13" x14ac:dyDescent="0.3">
      <c r="A193" s="2">
        <f t="shared" si="6"/>
        <v>192</v>
      </c>
      <c r="B193">
        <f>Tableau146[[#This Row],[num ligne]]</f>
        <v>192</v>
      </c>
      <c r="C193" t="str">
        <f>"00000000-0000-0000-0000-000000000" &amp; DEC2HEX(Tableau146[[#This Row],[id]],3)</f>
        <v>00000000-0000-0000-0000-0000000000C0</v>
      </c>
      <c r="D193" s="5">
        <f>1+MOD(ROW()-2,MAX(topic!A:A))</f>
        <v>16</v>
      </c>
      <c r="E193" s="5" t="str">
        <f>"00000000-0000-0000-0000-000000000" &amp; DEC2HEX(Tableau146[[#This Row],[topic_id]],3)</f>
        <v>00000000-0000-0000-0000-000000000010</v>
      </c>
      <c r="F193" s="8">
        <f>params!$B$3-ROW()+MOD(ROW(),23)/24 +MOD(ROW()+44,60)/24/60</f>
        <v>43273.838310185187</v>
      </c>
      <c r="G193" s="5">
        <f>1+MOD(ROW()-2,MAX(member!A:A))</f>
        <v>16</v>
      </c>
      <c r="H193" s="5" t="str">
        <f>"00000000-0000-0000-0000-000000000" &amp; DEC2HEX(Tableau146[[#This Row],[author_id]],3)</f>
        <v>00000000-0000-0000-0000-000000000010</v>
      </c>
      <c r="I193" s="5" t="str">
        <f t="shared" si="7"/>
        <v>true</v>
      </c>
      <c r="J193" s="5" t="str">
        <f>"The title of &lt;" &amp; Tableau146[[#This Row],[id]] &amp; "&gt;"</f>
        <v>The title of &lt;192&gt;</v>
      </c>
      <c r="K193" s="5" t="str">
        <f>"The content of the post &lt;" &amp; Tableau146[[#This Row],[id]] &amp; "&gt;"</f>
        <v>The content of the post &lt;192&gt;</v>
      </c>
      <c r="L193" s="5" t="str">
        <f>"insert into post (id, topic_id, date, author_id, publicly_available, title, content) values (" &amp; B193 &amp; ", " &amp; D193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(192, 16, '2018-06-22 20:07:10', 16, true, 'The title of &lt;192&gt;', 'The content of the post &lt;192&gt;');</v>
      </c>
      <c r="M193" s="5" t="str">
        <f>"insert into post (id, topic_id, date, author_id, publicly_available, title, content) values ('" &amp; C193 &amp; "', '" &amp; E193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('00000000-0000-0000-0000-0000000000C0', '00000000-0000-0000-0000-000000000010', '2018-06-22 20:07:10', '00000000-0000-0000-0000-000000000010', true, 'The title of &lt;192&gt;', 'The content of the post &lt;192&gt;');</v>
      </c>
    </row>
    <row r="194" spans="1:13" x14ac:dyDescent="0.3">
      <c r="A194" s="2">
        <f t="shared" si="6"/>
        <v>193</v>
      </c>
      <c r="B194">
        <f>Tableau146[[#This Row],[num ligne]]</f>
        <v>193</v>
      </c>
      <c r="C194" t="str">
        <f>"00000000-0000-0000-0000-000000000" &amp; DEC2HEX(Tableau146[[#This Row],[id]],3)</f>
        <v>00000000-0000-0000-0000-0000000000C1</v>
      </c>
      <c r="D194" s="5">
        <f>1+MOD(ROW()-2,MAX(topic!A:A))</f>
        <v>17</v>
      </c>
      <c r="E194" s="5" t="str">
        <f>"00000000-0000-0000-0000-000000000" &amp; DEC2HEX(Tableau146[[#This Row],[topic_id]],3)</f>
        <v>00000000-0000-0000-0000-000000000011</v>
      </c>
      <c r="F194" s="8">
        <f>params!$B$3-ROW()+MOD(ROW(),23)/24 +MOD(ROW()+44,60)/24/60</f>
        <v>43272.880671296298</v>
      </c>
      <c r="G194" s="5">
        <f>1+MOD(ROW()-2,MAX(member!A:A))</f>
        <v>17</v>
      </c>
      <c r="H194" s="5" t="str">
        <f>"00000000-0000-0000-0000-000000000" &amp; DEC2HEX(Tableau146[[#This Row],[author_id]],3)</f>
        <v>00000000-0000-0000-0000-000000000011</v>
      </c>
      <c r="I194" s="5" t="str">
        <f t="shared" si="7"/>
        <v>true</v>
      </c>
      <c r="J194" s="5" t="str">
        <f>"The title of &lt;" &amp; Tableau146[[#This Row],[id]] &amp; "&gt;"</f>
        <v>The title of &lt;193&gt;</v>
      </c>
      <c r="K194" s="5" t="str">
        <f>"The content of the post &lt;" &amp; Tableau146[[#This Row],[id]] &amp; "&gt;"</f>
        <v>The content of the post &lt;193&gt;</v>
      </c>
      <c r="L194" s="5" t="str">
        <f>"insert into post (id, topic_id, date, author_id, publicly_available, title, content) values (" &amp; B194 &amp; ", " &amp; D194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(193, 17, '2018-06-21 21:08:10', 17, true, 'The title of &lt;193&gt;', 'The content of the post &lt;193&gt;');</v>
      </c>
      <c r="M194" s="5" t="str">
        <f>"insert into post (id, topic_id, date, author_id, publicly_available, title, content) values ('" &amp; C194 &amp; "', '" &amp; E194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('00000000-0000-0000-0000-0000000000C1', '00000000-0000-0000-0000-000000000011', '2018-06-21 21:08:10', '00000000-0000-0000-0000-000000000011', true, 'The title of &lt;193&gt;', 'The content of the post &lt;193&gt;');</v>
      </c>
    </row>
    <row r="195" spans="1:13" x14ac:dyDescent="0.3">
      <c r="A195" s="2">
        <f t="shared" si="6"/>
        <v>194</v>
      </c>
      <c r="B195">
        <f>Tableau146[[#This Row],[num ligne]]</f>
        <v>194</v>
      </c>
      <c r="C195" t="str">
        <f>"00000000-0000-0000-0000-000000000" &amp; DEC2HEX(Tableau146[[#This Row],[id]],3)</f>
        <v>00000000-0000-0000-0000-0000000000C2</v>
      </c>
      <c r="D195" s="5">
        <f>1+MOD(ROW()-2,MAX(topic!A:A))</f>
        <v>18</v>
      </c>
      <c r="E195" s="5" t="str">
        <f>"00000000-0000-0000-0000-000000000" &amp; DEC2HEX(Tableau146[[#This Row],[topic_id]],3)</f>
        <v>00000000-0000-0000-0000-000000000012</v>
      </c>
      <c r="F195" s="8">
        <f>params!$B$3-ROW()+MOD(ROW(),23)/24 +MOD(ROW()+44,60)/24/60</f>
        <v>43271.923032407416</v>
      </c>
      <c r="G195" s="5">
        <f>1+MOD(ROW()-2,MAX(member!A:A))</f>
        <v>18</v>
      </c>
      <c r="H195" s="5" t="str">
        <f>"00000000-0000-0000-0000-000000000" &amp; DEC2HEX(Tableau146[[#This Row],[author_id]],3)</f>
        <v>00000000-0000-0000-0000-000000000012</v>
      </c>
      <c r="I195" s="5" t="str">
        <f t="shared" si="7"/>
        <v>true</v>
      </c>
      <c r="J195" s="5" t="str">
        <f>"The title of &lt;" &amp; Tableau146[[#This Row],[id]] &amp; "&gt;"</f>
        <v>The title of &lt;194&gt;</v>
      </c>
      <c r="K195" s="5" t="str">
        <f>"The content of the post &lt;" &amp; Tableau146[[#This Row],[id]] &amp; "&gt;"</f>
        <v>The content of the post &lt;194&gt;</v>
      </c>
      <c r="L195" s="5" t="str">
        <f>"insert into post (id, topic_id, date, author_id, publicly_available, title, content) values (" &amp; B195 &amp; ", " &amp; D195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(194, 18, '2018-06-20 22:09:10', 18, true, 'The title of &lt;194&gt;', 'The content of the post &lt;194&gt;');</v>
      </c>
      <c r="M195" s="5" t="str">
        <f>"insert into post (id, topic_id, date, author_id, publicly_available, title, content) values ('" &amp; C195 &amp; "', '" &amp; E195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('00000000-0000-0000-0000-0000000000C2', '00000000-0000-0000-0000-000000000012', '2018-06-20 22:09:10', '00000000-0000-0000-0000-000000000012', true, 'The title of &lt;194&gt;', 'The content of the post &lt;194&gt;');</v>
      </c>
    </row>
    <row r="196" spans="1:13" x14ac:dyDescent="0.3">
      <c r="A196" s="2">
        <f t="shared" si="6"/>
        <v>195</v>
      </c>
      <c r="B196">
        <f>Tableau146[[#This Row],[num ligne]]</f>
        <v>195</v>
      </c>
      <c r="C196" t="str">
        <f>"00000000-0000-0000-0000-000000000" &amp; DEC2HEX(Tableau146[[#This Row],[id]],3)</f>
        <v>00000000-0000-0000-0000-0000000000C3</v>
      </c>
      <c r="D196" s="5">
        <f>1+MOD(ROW()-2,MAX(topic!A:A))</f>
        <v>19</v>
      </c>
      <c r="E196" s="5" t="str">
        <f>"00000000-0000-0000-0000-000000000" &amp; DEC2HEX(Tableau146[[#This Row],[topic_id]],3)</f>
        <v>00000000-0000-0000-0000-000000000013</v>
      </c>
      <c r="F196" s="8">
        <f>params!$B$3-ROW()+MOD(ROW(),23)/24 +MOD(ROW()+44,60)/24/60</f>
        <v>43270.923726851855</v>
      </c>
      <c r="G196" s="5">
        <f>1+MOD(ROW()-2,MAX(member!A:A))</f>
        <v>19</v>
      </c>
      <c r="H196" s="5" t="str">
        <f>"00000000-0000-0000-0000-000000000" &amp; DEC2HEX(Tableau146[[#This Row],[author_id]],3)</f>
        <v>00000000-0000-0000-0000-000000000013</v>
      </c>
      <c r="I196" s="5" t="str">
        <f t="shared" si="7"/>
        <v>true</v>
      </c>
      <c r="J196" s="5" t="str">
        <f>"The title of &lt;" &amp; Tableau146[[#This Row],[id]] &amp; "&gt;"</f>
        <v>The title of &lt;195&gt;</v>
      </c>
      <c r="K196" s="5" t="str">
        <f>"The content of the post &lt;" &amp; Tableau146[[#This Row],[id]] &amp; "&gt;"</f>
        <v>The content of the post &lt;195&gt;</v>
      </c>
      <c r="L196" s="5" t="str">
        <f>"insert into post (id, topic_id, date, author_id, publicly_available, title, content) values (" &amp; B196 &amp; ", " &amp; D196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(195, 19, '2018-06-19 22:10:10', 19, true, 'The title of &lt;195&gt;', 'The content of the post &lt;195&gt;');</v>
      </c>
      <c r="M196" s="5" t="str">
        <f>"insert into post (id, topic_id, date, author_id, publicly_available, title, content) values ('" &amp; C196 &amp; "', '" &amp; E196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('00000000-0000-0000-0000-0000000000C3', '00000000-0000-0000-0000-000000000013', '2018-06-19 22:10:10', '00000000-0000-0000-0000-000000000013', true, 'The title of &lt;195&gt;', 'The content of the post &lt;195&gt;');</v>
      </c>
    </row>
    <row r="197" spans="1:13" x14ac:dyDescent="0.3">
      <c r="A197" s="2">
        <f t="shared" si="6"/>
        <v>196</v>
      </c>
      <c r="B197">
        <f>Tableau146[[#This Row],[num ligne]]</f>
        <v>196</v>
      </c>
      <c r="C197" t="str">
        <f>"00000000-0000-0000-0000-000000000" &amp; DEC2HEX(Tableau146[[#This Row],[id]],3)</f>
        <v>00000000-0000-0000-0000-0000000000C4</v>
      </c>
      <c r="D197" s="5">
        <f>1+MOD(ROW()-2,MAX(topic!A:A))</f>
        <v>20</v>
      </c>
      <c r="E197" s="5" t="str">
        <f>"00000000-0000-0000-0000-000000000" &amp; DEC2HEX(Tableau146[[#This Row],[topic_id]],3)</f>
        <v>00000000-0000-0000-0000-000000000014</v>
      </c>
      <c r="F197" s="8">
        <f>params!$B$3-ROW()+MOD(ROW(),23)/24 +MOD(ROW()+44,60)/24/60</f>
        <v>43269.966087962966</v>
      </c>
      <c r="G197" s="5">
        <f>1+MOD(ROW()-2,MAX(member!A:A))</f>
        <v>20</v>
      </c>
      <c r="H197" s="5" t="str">
        <f>"00000000-0000-0000-0000-000000000" &amp; DEC2HEX(Tableau146[[#This Row],[author_id]],3)</f>
        <v>00000000-0000-0000-0000-000000000014</v>
      </c>
      <c r="I197" s="5" t="str">
        <f t="shared" si="7"/>
        <v>true</v>
      </c>
      <c r="J197" s="5" t="str">
        <f>"The title of &lt;" &amp; Tableau146[[#This Row],[id]] &amp; "&gt;"</f>
        <v>The title of &lt;196&gt;</v>
      </c>
      <c r="K197" s="5" t="str">
        <f>"The content of the post &lt;" &amp; Tableau146[[#This Row],[id]] &amp; "&gt;"</f>
        <v>The content of the post &lt;196&gt;</v>
      </c>
      <c r="L197" s="5" t="str">
        <f>"insert into post (id, topic_id, date, author_id, publicly_available, title, content) values (" &amp; B197 &amp; ", " &amp; D197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(196, 20, '2018-06-18 23:11:10', 20, true, 'The title of &lt;196&gt;', 'The content of the post &lt;196&gt;');</v>
      </c>
      <c r="M197" s="5" t="str">
        <f>"insert into post (id, topic_id, date, author_id, publicly_available, title, content) values ('" &amp; C197 &amp; "', '" &amp; E197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('00000000-0000-0000-0000-0000000000C4', '00000000-0000-0000-0000-000000000014', '2018-06-18 23:11:10', '00000000-0000-0000-0000-000000000014', true, 'The title of &lt;196&gt;', 'The content of the post &lt;196&gt;');</v>
      </c>
    </row>
    <row r="198" spans="1:13" x14ac:dyDescent="0.3">
      <c r="A198" s="2">
        <f t="shared" si="6"/>
        <v>197</v>
      </c>
      <c r="B198">
        <f>Tableau146[[#This Row],[num ligne]]</f>
        <v>197</v>
      </c>
      <c r="C198" t="str">
        <f>"00000000-0000-0000-0000-000000000" &amp; DEC2HEX(Tableau146[[#This Row],[id]],3)</f>
        <v>00000000-0000-0000-0000-0000000000C5</v>
      </c>
      <c r="D198" s="5">
        <f>1+MOD(ROW()-2,MAX(topic!A:A))</f>
        <v>21</v>
      </c>
      <c r="E198" s="5" t="str">
        <f>"00000000-0000-0000-0000-000000000" &amp; DEC2HEX(Tableau146[[#This Row],[topic_id]],3)</f>
        <v>00000000-0000-0000-0000-000000000015</v>
      </c>
      <c r="F198" s="8">
        <f>params!$B$3-ROW()+MOD(ROW(),23)/24 +MOD(ROW()+44,60)/24/60</f>
        <v>43269.008449074077</v>
      </c>
      <c r="G198" s="5">
        <f>1+MOD(ROW()-2,MAX(member!A:A))</f>
        <v>21</v>
      </c>
      <c r="H198" s="5" t="str">
        <f>"00000000-0000-0000-0000-000000000" &amp; DEC2HEX(Tableau146[[#This Row],[author_id]],3)</f>
        <v>00000000-0000-0000-0000-000000000015</v>
      </c>
      <c r="I198" s="5" t="str">
        <f t="shared" si="7"/>
        <v>true</v>
      </c>
      <c r="J198" s="5" t="str">
        <f>"The title of &lt;" &amp; Tableau146[[#This Row],[id]] &amp; "&gt;"</f>
        <v>The title of &lt;197&gt;</v>
      </c>
      <c r="K198" s="5" t="str">
        <f>"The content of the post &lt;" &amp; Tableau146[[#This Row],[id]] &amp; "&gt;"</f>
        <v>The content of the post &lt;197&gt;</v>
      </c>
      <c r="L198" s="5" t="str">
        <f>"insert into post (id, topic_id, date, author_id, publicly_available, title, content) values (" &amp; B198 &amp; ", " &amp; D198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(197, 21, '2018-06-18 00:12:10', 21, true, 'The title of &lt;197&gt;', 'The content of the post &lt;197&gt;');</v>
      </c>
      <c r="M198" s="5" t="str">
        <f>"insert into post (id, topic_id, date, author_id, publicly_available, title, content) values ('" &amp; C198 &amp; "', '" &amp; E198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('00000000-0000-0000-0000-0000000000C5', '00000000-0000-0000-0000-000000000015', '2018-06-18 00:12:10', '00000000-0000-0000-0000-000000000015', true, 'The title of &lt;197&gt;', 'The content of the post &lt;197&gt;');</v>
      </c>
    </row>
    <row r="199" spans="1:13" x14ac:dyDescent="0.3">
      <c r="A199" s="2">
        <f t="shared" si="6"/>
        <v>198</v>
      </c>
      <c r="B199">
        <f>Tableau146[[#This Row],[num ligne]]</f>
        <v>198</v>
      </c>
      <c r="C199" t="str">
        <f>"00000000-0000-0000-0000-000000000" &amp; DEC2HEX(Tableau146[[#This Row],[id]],3)</f>
        <v>00000000-0000-0000-0000-0000000000C6</v>
      </c>
      <c r="D199" s="5">
        <f>1+MOD(ROW()-2,MAX(topic!A:A))</f>
        <v>22</v>
      </c>
      <c r="E199" s="5" t="str">
        <f>"00000000-0000-0000-0000-000000000" &amp; DEC2HEX(Tableau146[[#This Row],[topic_id]],3)</f>
        <v>00000000-0000-0000-0000-000000000016</v>
      </c>
      <c r="F199" s="8">
        <f>params!$B$3-ROW()+MOD(ROW(),23)/24 +MOD(ROW()+44,60)/24/60</f>
        <v>43268.050810185188</v>
      </c>
      <c r="G199" s="5">
        <f>1+MOD(ROW()-2,MAX(member!A:A))</f>
        <v>22</v>
      </c>
      <c r="H199" s="5" t="str">
        <f>"00000000-0000-0000-0000-000000000" &amp; DEC2HEX(Tableau146[[#This Row],[author_id]],3)</f>
        <v>00000000-0000-0000-0000-000000000016</v>
      </c>
      <c r="I199" s="5" t="str">
        <f t="shared" si="7"/>
        <v>true</v>
      </c>
      <c r="J199" s="5" t="str">
        <f>"The title of &lt;" &amp; Tableau146[[#This Row],[id]] &amp; "&gt;"</f>
        <v>The title of &lt;198&gt;</v>
      </c>
      <c r="K199" s="5" t="str">
        <f>"The content of the post &lt;" &amp; Tableau146[[#This Row],[id]] &amp; "&gt;"</f>
        <v>The content of the post &lt;198&gt;</v>
      </c>
      <c r="L199" s="5" t="str">
        <f>"insert into post (id, topic_id, date, author_id, publicly_available, title, content) values (" &amp; B199 &amp; ", " &amp; D199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(198, 22, '2018-06-17 01:13:10', 22, true, 'The title of &lt;198&gt;', 'The content of the post &lt;198&gt;');</v>
      </c>
      <c r="M199" s="5" t="str">
        <f>"insert into post (id, topic_id, date, author_id, publicly_available, title, content) values ('" &amp; C199 &amp; "', '" &amp; E199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('00000000-0000-0000-0000-0000000000C6', '00000000-0000-0000-0000-000000000016', '2018-06-17 01:13:10', '00000000-0000-0000-0000-000000000016', true, 'The title of &lt;198&gt;', 'The content of the post &lt;198&gt;');</v>
      </c>
    </row>
    <row r="200" spans="1:13" x14ac:dyDescent="0.3">
      <c r="A200" s="2">
        <f t="shared" si="6"/>
        <v>199</v>
      </c>
      <c r="B200">
        <f>Tableau146[[#This Row],[num ligne]]</f>
        <v>199</v>
      </c>
      <c r="C200" t="str">
        <f>"00000000-0000-0000-0000-000000000" &amp; DEC2HEX(Tableau146[[#This Row],[id]],3)</f>
        <v>00000000-0000-0000-0000-0000000000C7</v>
      </c>
      <c r="D200" s="5">
        <f>1+MOD(ROW()-2,MAX(topic!A:A))</f>
        <v>23</v>
      </c>
      <c r="E200" s="5" t="str">
        <f>"00000000-0000-0000-0000-000000000" &amp; DEC2HEX(Tableau146[[#This Row],[topic_id]],3)</f>
        <v>00000000-0000-0000-0000-000000000017</v>
      </c>
      <c r="F200" s="8">
        <f>params!$B$3-ROW()+MOD(ROW(),23)/24 +MOD(ROW()+44,60)/24/60</f>
        <v>43267.093171296299</v>
      </c>
      <c r="G200" s="5">
        <f>1+MOD(ROW()-2,MAX(member!A:A))</f>
        <v>23</v>
      </c>
      <c r="H200" s="5" t="str">
        <f>"00000000-0000-0000-0000-000000000" &amp; DEC2HEX(Tableau146[[#This Row],[author_id]],3)</f>
        <v>00000000-0000-0000-0000-000000000017</v>
      </c>
      <c r="I200" s="5" t="str">
        <f t="shared" si="7"/>
        <v>false</v>
      </c>
      <c r="J200" s="5" t="str">
        <f>"The title of &lt;" &amp; Tableau146[[#This Row],[id]] &amp; "&gt;"</f>
        <v>The title of &lt;199&gt;</v>
      </c>
      <c r="K200" s="5" t="str">
        <f>"The content of the post &lt;" &amp; Tableau146[[#This Row],[id]] &amp; "&gt;"</f>
        <v>The content of the post &lt;199&gt;</v>
      </c>
      <c r="L200" s="5" t="str">
        <f>"insert into post (id, topic_id, date, author_id, publicly_available, title, content) values (" &amp; B200 &amp; ", " &amp; D200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(199, 23, '2018-06-16 02:14:10', 23, false, 'The title of &lt;199&gt;', 'The content of the post &lt;199&gt;');</v>
      </c>
      <c r="M200" s="5" t="str">
        <f>"insert into post (id, topic_id, date, author_id, publicly_available, title, content) values ('" &amp; C200 &amp; "', '" &amp; E200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('00000000-0000-0000-0000-0000000000C7', '00000000-0000-0000-0000-000000000017', '2018-06-16 02:14:10', '00000000-0000-0000-0000-000000000017', false, 'The title of &lt;199&gt;', 'The content of the post &lt;199&gt;');</v>
      </c>
    </row>
    <row r="201" spans="1:13" x14ac:dyDescent="0.3">
      <c r="A201" s="2">
        <f t="shared" si="6"/>
        <v>200</v>
      </c>
      <c r="B201">
        <f>Tableau146[[#This Row],[num ligne]]</f>
        <v>200</v>
      </c>
      <c r="C201" t="str">
        <f>"00000000-0000-0000-0000-000000000" &amp; DEC2HEX(Tableau146[[#This Row],[id]],3)</f>
        <v>00000000-0000-0000-0000-0000000000C8</v>
      </c>
      <c r="D201" s="5">
        <f>1+MOD(ROW()-2,MAX(topic!A:A))</f>
        <v>24</v>
      </c>
      <c r="E201" s="5" t="str">
        <f>"00000000-0000-0000-0000-000000000" &amp; DEC2HEX(Tableau146[[#This Row],[topic_id]],3)</f>
        <v>00000000-0000-0000-0000-000000000018</v>
      </c>
      <c r="F201" s="8">
        <f>params!$B$3-ROW()+MOD(ROW(),23)/24 +MOD(ROW()+44,60)/24/60</f>
        <v>43266.13553240741</v>
      </c>
      <c r="G201" s="5">
        <f>1+MOD(ROW()-2,MAX(member!A:A))</f>
        <v>24</v>
      </c>
      <c r="H201" s="5" t="str">
        <f>"00000000-0000-0000-0000-000000000" &amp; DEC2HEX(Tableau146[[#This Row],[author_id]],3)</f>
        <v>00000000-0000-0000-0000-000000000018</v>
      </c>
      <c r="I201" s="5" t="str">
        <f t="shared" si="7"/>
        <v>true</v>
      </c>
      <c r="J201" s="5" t="str">
        <f>"The title of &lt;" &amp; Tableau146[[#This Row],[id]] &amp; "&gt;"</f>
        <v>The title of &lt;200&gt;</v>
      </c>
      <c r="K201" s="5" t="str">
        <f>"The content of the post &lt;" &amp; Tableau146[[#This Row],[id]] &amp; "&gt;"</f>
        <v>The content of the post &lt;200&gt;</v>
      </c>
      <c r="L201" s="5" t="str">
        <f>"insert into post (id, topic_id, date, author_id, publicly_available, title, content) values (" &amp; B201 &amp; ", " &amp; D201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(200, 24, '2018-06-15 03:15:10', 24, true, 'The title of &lt;200&gt;', 'The content of the post &lt;200&gt;');</v>
      </c>
      <c r="M201" s="5" t="str">
        <f>"insert into post (id, topic_id, date, author_id, publicly_available, title, content) values ('" &amp; C201 &amp; "', '" &amp; E201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('00000000-0000-0000-0000-0000000000C8', '00000000-0000-0000-0000-000000000018', '2018-06-15 03:15:10', '00000000-0000-0000-0000-000000000018', true, 'The title of &lt;200&gt;', 'The content of the post &lt;200&gt;');</v>
      </c>
    </row>
    <row r="202" spans="1:13" x14ac:dyDescent="0.3">
      <c r="A202" s="2">
        <f t="shared" si="6"/>
        <v>201</v>
      </c>
      <c r="B202">
        <f>Tableau146[[#This Row],[num ligne]]</f>
        <v>201</v>
      </c>
      <c r="C202" t="str">
        <f>"00000000-0000-0000-0000-000000000" &amp; DEC2HEX(Tableau146[[#This Row],[id]],3)</f>
        <v>00000000-0000-0000-0000-0000000000C9</v>
      </c>
      <c r="D202" s="5">
        <f>1+MOD(ROW()-2,MAX(topic!A:A))</f>
        <v>25</v>
      </c>
      <c r="E202" s="5" t="str">
        <f>"00000000-0000-0000-0000-000000000" &amp; DEC2HEX(Tableau146[[#This Row],[topic_id]],3)</f>
        <v>00000000-0000-0000-0000-000000000019</v>
      </c>
      <c r="F202" s="8">
        <f>params!$B$3-ROW()+MOD(ROW(),23)/24 +MOD(ROW()+44,60)/24/60</f>
        <v>43265.177893518521</v>
      </c>
      <c r="G202" s="5">
        <f>1+MOD(ROW()-2,MAX(member!A:A))</f>
        <v>25</v>
      </c>
      <c r="H202" s="5" t="str">
        <f>"00000000-0000-0000-0000-000000000" &amp; DEC2HEX(Tableau146[[#This Row],[author_id]],3)</f>
        <v>00000000-0000-0000-0000-000000000019</v>
      </c>
      <c r="I202" s="5" t="str">
        <f t="shared" si="7"/>
        <v>true</v>
      </c>
      <c r="J202" s="5" t="str">
        <f>"The title of &lt;" &amp; Tableau146[[#This Row],[id]] &amp; "&gt;"</f>
        <v>The title of &lt;201&gt;</v>
      </c>
      <c r="K202" s="5" t="str">
        <f>"The content of the post &lt;" &amp; Tableau146[[#This Row],[id]] &amp; "&gt;"</f>
        <v>The content of the post &lt;201&gt;</v>
      </c>
      <c r="L202" s="5" t="str">
        <f>"insert into post (id, topic_id, date, author_id, publicly_available, title, content) values (" &amp; B202 &amp; ", " &amp; D202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(201, 25, '2018-06-14 04:16:10', 25, true, 'The title of &lt;201&gt;', 'The content of the post &lt;201&gt;');</v>
      </c>
      <c r="M202" s="5" t="str">
        <f>"insert into post (id, topic_id, date, author_id, publicly_available, title, content) values ('" &amp; C202 &amp; "', '" &amp; E202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('00000000-0000-0000-0000-0000000000C9', '00000000-0000-0000-0000-000000000019', '2018-06-14 04:16:10', '00000000-0000-0000-0000-000000000019', true, 'The title of &lt;201&gt;', 'The content of the post &lt;201&gt;');</v>
      </c>
    </row>
    <row r="203" spans="1:13" x14ac:dyDescent="0.3">
      <c r="A203" s="2">
        <f t="shared" si="6"/>
        <v>202</v>
      </c>
      <c r="B203">
        <f>Tableau146[[#This Row],[num ligne]]</f>
        <v>202</v>
      </c>
      <c r="C203" t="str">
        <f>"00000000-0000-0000-0000-000000000" &amp; DEC2HEX(Tableau146[[#This Row],[id]],3)</f>
        <v>00000000-0000-0000-0000-0000000000CA</v>
      </c>
      <c r="D203" s="5">
        <f>1+MOD(ROW()-2,MAX(topic!A:A))</f>
        <v>26</v>
      </c>
      <c r="E203" s="5" t="str">
        <f>"00000000-0000-0000-0000-000000000" &amp; DEC2HEX(Tableau146[[#This Row],[topic_id]],3)</f>
        <v>00000000-0000-0000-0000-00000000001A</v>
      </c>
      <c r="F203" s="8">
        <f>params!$B$3-ROW()+MOD(ROW(),23)/24 +MOD(ROW()+44,60)/24/60</f>
        <v>43264.220254629632</v>
      </c>
      <c r="G203" s="5">
        <f>1+MOD(ROW()-2,MAX(member!A:A))</f>
        <v>26</v>
      </c>
      <c r="H203" s="5" t="str">
        <f>"00000000-0000-0000-0000-000000000" &amp; DEC2HEX(Tableau146[[#This Row],[author_id]],3)</f>
        <v>00000000-0000-0000-0000-00000000001A</v>
      </c>
      <c r="I203" s="5" t="str">
        <f t="shared" si="7"/>
        <v>true</v>
      </c>
      <c r="J203" s="5" t="str">
        <f>"The title of &lt;" &amp; Tableau146[[#This Row],[id]] &amp; "&gt;"</f>
        <v>The title of &lt;202&gt;</v>
      </c>
      <c r="K203" s="5" t="str">
        <f>"The content of the post &lt;" &amp; Tableau146[[#This Row],[id]] &amp; "&gt;"</f>
        <v>The content of the post &lt;202&gt;</v>
      </c>
      <c r="L203" s="5" t="str">
        <f>"insert into post (id, topic_id, date, author_id, publicly_available, title, content) values (" &amp; B203 &amp; ", " &amp; D203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(202, 26, '2018-06-13 05:17:10', 26, true, 'The title of &lt;202&gt;', 'The content of the post &lt;202&gt;');</v>
      </c>
      <c r="M203" s="5" t="str">
        <f>"insert into post (id, topic_id, date, author_id, publicly_available, title, content) values ('" &amp; C203 &amp; "', '" &amp; E203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('00000000-0000-0000-0000-0000000000CA', '00000000-0000-0000-0000-00000000001A', '2018-06-13 05:17:10', '00000000-0000-0000-0000-00000000001A', true, 'The title of &lt;202&gt;', 'The content of the post &lt;202&gt;');</v>
      </c>
    </row>
    <row r="204" spans="1:13" x14ac:dyDescent="0.3">
      <c r="A204" s="2">
        <f t="shared" ref="A204:A267" si="8">ROW()-1</f>
        <v>203</v>
      </c>
      <c r="B204">
        <f>Tableau146[[#This Row],[num ligne]]</f>
        <v>203</v>
      </c>
      <c r="C204" t="str">
        <f>"00000000-0000-0000-0000-000000000" &amp; DEC2HEX(Tableau146[[#This Row],[id]],3)</f>
        <v>00000000-0000-0000-0000-0000000000CB</v>
      </c>
      <c r="D204" s="5">
        <f>1+MOD(ROW()-2,MAX(topic!A:A))</f>
        <v>27</v>
      </c>
      <c r="E204" s="5" t="str">
        <f>"00000000-0000-0000-0000-000000000" &amp; DEC2HEX(Tableau146[[#This Row],[topic_id]],3)</f>
        <v>00000000-0000-0000-0000-00000000001B</v>
      </c>
      <c r="F204" s="8">
        <f>params!$B$3-ROW()+MOD(ROW(),23)/24 +MOD(ROW()+44,60)/24/60</f>
        <v>43263.26261574075</v>
      </c>
      <c r="G204" s="5">
        <f>1+MOD(ROW()-2,MAX(member!A:A))</f>
        <v>27</v>
      </c>
      <c r="H204" s="5" t="str">
        <f>"00000000-0000-0000-0000-000000000" &amp; DEC2HEX(Tableau146[[#This Row],[author_id]],3)</f>
        <v>00000000-0000-0000-0000-00000000001B</v>
      </c>
      <c r="I204" s="5" t="str">
        <f t="shared" ref="I204:I267" si="9">IF(MOD(ROW(),10)=0,"false","true")</f>
        <v>true</v>
      </c>
      <c r="J204" s="5" t="str">
        <f>"The title of &lt;" &amp; Tableau146[[#This Row],[id]] &amp; "&gt;"</f>
        <v>The title of &lt;203&gt;</v>
      </c>
      <c r="K204" s="5" t="str">
        <f>"The content of the post &lt;" &amp; Tableau146[[#This Row],[id]] &amp; "&gt;"</f>
        <v>The content of the post &lt;203&gt;</v>
      </c>
      <c r="L204" s="5" t="str">
        <f>"insert into post (id, topic_id, date, author_id, publicly_available, title, content) values (" &amp; B204 &amp; ", " &amp; D204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(203, 27, '2018-06-12 06:18:10', 27, true, 'The title of &lt;203&gt;', 'The content of the post &lt;203&gt;');</v>
      </c>
      <c r="M204" s="5" t="str">
        <f>"insert into post (id, topic_id, date, author_id, publicly_available, title, content) values ('" &amp; C204 &amp; "', '" &amp; E204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('00000000-0000-0000-0000-0000000000CB', '00000000-0000-0000-0000-00000000001B', '2018-06-12 06:18:10', '00000000-0000-0000-0000-00000000001B', true, 'The title of &lt;203&gt;', 'The content of the post &lt;203&gt;');</v>
      </c>
    </row>
    <row r="205" spans="1:13" x14ac:dyDescent="0.3">
      <c r="A205" s="2">
        <f t="shared" si="8"/>
        <v>204</v>
      </c>
      <c r="B205">
        <f>Tableau146[[#This Row],[num ligne]]</f>
        <v>204</v>
      </c>
      <c r="C205" t="str">
        <f>"00000000-0000-0000-0000-000000000" &amp; DEC2HEX(Tableau146[[#This Row],[id]],3)</f>
        <v>00000000-0000-0000-0000-0000000000CC</v>
      </c>
      <c r="D205" s="5">
        <f>1+MOD(ROW()-2,MAX(topic!A:A))</f>
        <v>28</v>
      </c>
      <c r="E205" s="5" t="str">
        <f>"00000000-0000-0000-0000-000000000" &amp; DEC2HEX(Tableau146[[#This Row],[topic_id]],3)</f>
        <v>00000000-0000-0000-0000-00000000001C</v>
      </c>
      <c r="F205" s="8">
        <f>params!$B$3-ROW()+MOD(ROW(),23)/24 +MOD(ROW()+44,60)/24/60</f>
        <v>43262.304976851854</v>
      </c>
      <c r="G205" s="5">
        <f>1+MOD(ROW()-2,MAX(member!A:A))</f>
        <v>28</v>
      </c>
      <c r="H205" s="5" t="str">
        <f>"00000000-0000-0000-0000-000000000" &amp; DEC2HEX(Tableau146[[#This Row],[author_id]],3)</f>
        <v>00000000-0000-0000-0000-00000000001C</v>
      </c>
      <c r="I205" s="5" t="str">
        <f t="shared" si="9"/>
        <v>true</v>
      </c>
      <c r="J205" s="5" t="str">
        <f>"The title of &lt;" &amp; Tableau146[[#This Row],[id]] &amp; "&gt;"</f>
        <v>The title of &lt;204&gt;</v>
      </c>
      <c r="K205" s="5" t="str">
        <f>"The content of the post &lt;" &amp; Tableau146[[#This Row],[id]] &amp; "&gt;"</f>
        <v>The content of the post &lt;204&gt;</v>
      </c>
      <c r="L205" s="5" t="str">
        <f>"insert into post (id, topic_id, date, author_id, publicly_available, title, content) values (" &amp; B205 &amp; ", " &amp; D205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(204, 28, '2018-06-11 07:19:10', 28, true, 'The title of &lt;204&gt;', 'The content of the post &lt;204&gt;');</v>
      </c>
      <c r="M205" s="5" t="str">
        <f>"insert into post (id, topic_id, date, author_id, publicly_available, title, content) values ('" &amp; C205 &amp; "', '" &amp; E205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('00000000-0000-0000-0000-0000000000CC', '00000000-0000-0000-0000-00000000001C', '2018-06-11 07:19:10', '00000000-0000-0000-0000-00000000001C', true, 'The title of &lt;204&gt;', 'The content of the post &lt;204&gt;');</v>
      </c>
    </row>
    <row r="206" spans="1:13" x14ac:dyDescent="0.3">
      <c r="A206" s="2">
        <f t="shared" si="8"/>
        <v>205</v>
      </c>
      <c r="B206">
        <f>Tableau146[[#This Row],[num ligne]]</f>
        <v>205</v>
      </c>
      <c r="C206" t="str">
        <f>"00000000-0000-0000-0000-000000000" &amp; DEC2HEX(Tableau146[[#This Row],[id]],3)</f>
        <v>00000000-0000-0000-0000-0000000000CD</v>
      </c>
      <c r="D206" s="5">
        <f>1+MOD(ROW()-2,MAX(topic!A:A))</f>
        <v>29</v>
      </c>
      <c r="E206" s="5" t="str">
        <f>"00000000-0000-0000-0000-000000000" &amp; DEC2HEX(Tableau146[[#This Row],[topic_id]],3)</f>
        <v>00000000-0000-0000-0000-00000000001D</v>
      </c>
      <c r="F206" s="8">
        <f>params!$B$3-ROW()+MOD(ROW(),23)/24 +MOD(ROW()+44,60)/24/60</f>
        <v>43261.347337962965</v>
      </c>
      <c r="G206" s="5">
        <f>1+MOD(ROW()-2,MAX(member!A:A))</f>
        <v>29</v>
      </c>
      <c r="H206" s="5" t="str">
        <f>"00000000-0000-0000-0000-000000000" &amp; DEC2HEX(Tableau146[[#This Row],[author_id]],3)</f>
        <v>00000000-0000-0000-0000-00000000001D</v>
      </c>
      <c r="I206" s="5" t="str">
        <f t="shared" si="9"/>
        <v>true</v>
      </c>
      <c r="J206" s="5" t="str">
        <f>"The title of &lt;" &amp; Tableau146[[#This Row],[id]] &amp; "&gt;"</f>
        <v>The title of &lt;205&gt;</v>
      </c>
      <c r="K206" s="5" t="str">
        <f>"The content of the post &lt;" &amp; Tableau146[[#This Row],[id]] &amp; "&gt;"</f>
        <v>The content of the post &lt;205&gt;</v>
      </c>
      <c r="L206" s="5" t="str">
        <f>"insert into post (id, topic_id, date, author_id, publicly_available, title, content) values (" &amp; B206 &amp; ", " &amp; D206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(205, 29, '2018-06-10 08:20:10', 29, true, 'The title of &lt;205&gt;', 'The content of the post &lt;205&gt;');</v>
      </c>
      <c r="M206" s="5" t="str">
        <f>"insert into post (id, topic_id, date, author_id, publicly_available, title, content) values ('" &amp; C206 &amp; "', '" &amp; E206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('00000000-0000-0000-0000-0000000000CD', '00000000-0000-0000-0000-00000000001D', '2018-06-10 08:20:10', '00000000-0000-0000-0000-00000000001D', true, 'The title of &lt;205&gt;', 'The content of the post &lt;205&gt;');</v>
      </c>
    </row>
    <row r="207" spans="1:13" x14ac:dyDescent="0.3">
      <c r="A207" s="2">
        <f t="shared" si="8"/>
        <v>206</v>
      </c>
      <c r="B207">
        <f>Tableau146[[#This Row],[num ligne]]</f>
        <v>206</v>
      </c>
      <c r="C207" t="str">
        <f>"00000000-0000-0000-0000-000000000" &amp; DEC2HEX(Tableau146[[#This Row],[id]],3)</f>
        <v>00000000-0000-0000-0000-0000000000CE</v>
      </c>
      <c r="D207" s="5">
        <f>1+MOD(ROW()-2,MAX(topic!A:A))</f>
        <v>30</v>
      </c>
      <c r="E207" s="5" t="str">
        <f>"00000000-0000-0000-0000-000000000" &amp; DEC2HEX(Tableau146[[#This Row],[topic_id]],3)</f>
        <v>00000000-0000-0000-0000-00000000001E</v>
      </c>
      <c r="F207" s="8">
        <f>params!$B$3-ROW()+MOD(ROW(),23)/24 +MOD(ROW()+44,60)/24/60</f>
        <v>43259.431365740747</v>
      </c>
      <c r="G207" s="5">
        <f>1+MOD(ROW()-2,MAX(member!A:A))</f>
        <v>30</v>
      </c>
      <c r="H207" s="5" t="str">
        <f>"00000000-0000-0000-0000-000000000" &amp; DEC2HEX(Tableau146[[#This Row],[author_id]],3)</f>
        <v>00000000-0000-0000-0000-00000000001E</v>
      </c>
      <c r="I207" s="5" t="str">
        <f t="shared" si="9"/>
        <v>true</v>
      </c>
      <c r="J207" s="5" t="str">
        <f>"The title of &lt;" &amp; Tableau146[[#This Row],[id]] &amp; "&gt;"</f>
        <v>The title of &lt;206&gt;</v>
      </c>
      <c r="K207" s="5" t="str">
        <f>"The content of the post &lt;" &amp; Tableau146[[#This Row],[id]] &amp; "&gt;"</f>
        <v>The content of the post &lt;206&gt;</v>
      </c>
      <c r="L207" s="5" t="str">
        <f>"insert into post (id, topic_id, date, author_id, publicly_available, title, content) values (" &amp; B207 &amp; ", " &amp; D207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(206, 30, '2018-06-08 10:21:10', 30, true, 'The title of &lt;206&gt;', 'The content of the post &lt;206&gt;');</v>
      </c>
      <c r="M207" s="5" t="str">
        <f>"insert into post (id, topic_id, date, author_id, publicly_available, title, content) values ('" &amp; C207 &amp; "', '" &amp; E207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('00000000-0000-0000-0000-0000000000CE', '00000000-0000-0000-0000-00000000001E', '2018-06-08 10:21:10', '00000000-0000-0000-0000-00000000001E', true, 'The title of &lt;206&gt;', 'The content of the post &lt;206&gt;');</v>
      </c>
    </row>
    <row r="208" spans="1:13" x14ac:dyDescent="0.3">
      <c r="A208" s="2">
        <f t="shared" si="8"/>
        <v>207</v>
      </c>
      <c r="B208">
        <f>Tableau146[[#This Row],[num ligne]]</f>
        <v>207</v>
      </c>
      <c r="C208" t="str">
        <f>"00000000-0000-0000-0000-000000000" &amp; DEC2HEX(Tableau146[[#This Row],[id]],3)</f>
        <v>00000000-0000-0000-0000-0000000000CF</v>
      </c>
      <c r="D208" s="5">
        <f>1+MOD(ROW()-2,MAX(topic!A:A))</f>
        <v>31</v>
      </c>
      <c r="E208" s="5" t="str">
        <f>"00000000-0000-0000-0000-000000000" &amp; DEC2HEX(Tableau146[[#This Row],[topic_id]],3)</f>
        <v>00000000-0000-0000-0000-00000000001F</v>
      </c>
      <c r="F208" s="8">
        <f>params!$B$3-ROW()+MOD(ROW(),23)/24 +MOD(ROW()+44,60)/24/60</f>
        <v>43258.473726851851</v>
      </c>
      <c r="G208" s="5">
        <f>1+MOD(ROW()-2,MAX(member!A:A))</f>
        <v>31</v>
      </c>
      <c r="H208" s="5" t="str">
        <f>"00000000-0000-0000-0000-000000000" &amp; DEC2HEX(Tableau146[[#This Row],[author_id]],3)</f>
        <v>00000000-0000-0000-0000-00000000001F</v>
      </c>
      <c r="I208" s="5" t="str">
        <f t="shared" si="9"/>
        <v>true</v>
      </c>
      <c r="J208" s="5" t="str">
        <f>"The title of &lt;" &amp; Tableau146[[#This Row],[id]] &amp; "&gt;"</f>
        <v>The title of &lt;207&gt;</v>
      </c>
      <c r="K208" s="5" t="str">
        <f>"The content of the post &lt;" &amp; Tableau146[[#This Row],[id]] &amp; "&gt;"</f>
        <v>The content of the post &lt;207&gt;</v>
      </c>
      <c r="L208" s="5" t="str">
        <f>"insert into post (id, topic_id, date, author_id, publicly_available, title, content) values (" &amp; B208 &amp; ", " &amp; D208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(207, 31, '2018-06-07 11:22:10', 31, true, 'The title of &lt;207&gt;', 'The content of the post &lt;207&gt;');</v>
      </c>
      <c r="M208" s="5" t="str">
        <f>"insert into post (id, topic_id, date, author_id, publicly_available, title, content) values ('" &amp; C208 &amp; "', '" &amp; E208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('00000000-0000-0000-0000-0000000000CF', '00000000-0000-0000-0000-00000000001F', '2018-06-07 11:22:10', '00000000-0000-0000-0000-00000000001F', true, 'The title of &lt;207&gt;', 'The content of the post &lt;207&gt;');</v>
      </c>
    </row>
    <row r="209" spans="1:13" x14ac:dyDescent="0.3">
      <c r="A209" s="2">
        <f t="shared" si="8"/>
        <v>208</v>
      </c>
      <c r="B209">
        <f>Tableau146[[#This Row],[num ligne]]</f>
        <v>208</v>
      </c>
      <c r="C209" t="str">
        <f>"00000000-0000-0000-0000-000000000" &amp; DEC2HEX(Tableau146[[#This Row],[id]],3)</f>
        <v>00000000-0000-0000-0000-0000000000D0</v>
      </c>
      <c r="D209" s="5">
        <f>1+MOD(ROW()-2,MAX(topic!A:A))</f>
        <v>32</v>
      </c>
      <c r="E209" s="5" t="str">
        <f>"00000000-0000-0000-0000-000000000" &amp; DEC2HEX(Tableau146[[#This Row],[topic_id]],3)</f>
        <v>00000000-0000-0000-0000-000000000020</v>
      </c>
      <c r="F209" s="8">
        <f>params!$B$3-ROW()+MOD(ROW(),23)/24 +MOD(ROW()+44,60)/24/60</f>
        <v>43257.516087962969</v>
      </c>
      <c r="G209" s="5">
        <f>1+MOD(ROW()-2,MAX(member!A:A))</f>
        <v>32</v>
      </c>
      <c r="H209" s="5" t="str">
        <f>"00000000-0000-0000-0000-000000000" &amp; DEC2HEX(Tableau146[[#This Row],[author_id]],3)</f>
        <v>00000000-0000-0000-0000-000000000020</v>
      </c>
      <c r="I209" s="5" t="str">
        <f t="shared" si="9"/>
        <v>true</v>
      </c>
      <c r="J209" s="5" t="str">
        <f>"The title of &lt;" &amp; Tableau146[[#This Row],[id]] &amp; "&gt;"</f>
        <v>The title of &lt;208&gt;</v>
      </c>
      <c r="K209" s="5" t="str">
        <f>"The content of the post &lt;" &amp; Tableau146[[#This Row],[id]] &amp; "&gt;"</f>
        <v>The content of the post &lt;208&gt;</v>
      </c>
      <c r="L209" s="5" t="str">
        <f>"insert into post (id, topic_id, date, author_id, publicly_available, title, content) values (" &amp; B209 &amp; ", " &amp; D209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(208, 32, '2018-06-06 12:23:10', 32, true, 'The title of &lt;208&gt;', 'The content of the post &lt;208&gt;');</v>
      </c>
      <c r="M209" s="5" t="str">
        <f>"insert into post (id, topic_id, date, author_id, publicly_available, title, content) values ('" &amp; C209 &amp; "', '" &amp; E209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('00000000-0000-0000-0000-0000000000D0', '00000000-0000-0000-0000-000000000020', '2018-06-06 12:23:10', '00000000-0000-0000-0000-000000000020', true, 'The title of &lt;208&gt;', 'The content of the post &lt;208&gt;');</v>
      </c>
    </row>
    <row r="210" spans="1:13" x14ac:dyDescent="0.3">
      <c r="A210" s="2">
        <f t="shared" si="8"/>
        <v>209</v>
      </c>
      <c r="B210">
        <f>Tableau146[[#This Row],[num ligne]]</f>
        <v>209</v>
      </c>
      <c r="C210" t="str">
        <f>"00000000-0000-0000-0000-000000000" &amp; DEC2HEX(Tableau146[[#This Row],[id]],3)</f>
        <v>00000000-0000-0000-0000-0000000000D1</v>
      </c>
      <c r="D210" s="5">
        <f>1+MOD(ROW()-2,MAX(topic!A:A))</f>
        <v>33</v>
      </c>
      <c r="E210" s="5" t="str">
        <f>"00000000-0000-0000-0000-000000000" &amp; DEC2HEX(Tableau146[[#This Row],[topic_id]],3)</f>
        <v>00000000-0000-0000-0000-000000000021</v>
      </c>
      <c r="F210" s="8">
        <f>params!$B$3-ROW()+MOD(ROW(),23)/24 +MOD(ROW()+44,60)/24/60</f>
        <v>43256.55844907408</v>
      </c>
      <c r="G210" s="5">
        <f>1+MOD(ROW()-2,MAX(member!A:A))</f>
        <v>33</v>
      </c>
      <c r="H210" s="5" t="str">
        <f>"00000000-0000-0000-0000-000000000" &amp; DEC2HEX(Tableau146[[#This Row],[author_id]],3)</f>
        <v>00000000-0000-0000-0000-000000000021</v>
      </c>
      <c r="I210" s="5" t="str">
        <f t="shared" si="9"/>
        <v>false</v>
      </c>
      <c r="J210" s="5" t="str">
        <f>"The title of &lt;" &amp; Tableau146[[#This Row],[id]] &amp; "&gt;"</f>
        <v>The title of &lt;209&gt;</v>
      </c>
      <c r="K210" s="5" t="str">
        <f>"The content of the post &lt;" &amp; Tableau146[[#This Row],[id]] &amp; "&gt;"</f>
        <v>The content of the post &lt;209&gt;</v>
      </c>
      <c r="L210" s="5" t="str">
        <f>"insert into post (id, topic_id, date, author_id, publicly_available, title, content) values (" &amp; B210 &amp; ", " &amp; D210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(209, 33, '2018-06-05 13:24:10', 33, false, 'The title of &lt;209&gt;', 'The content of the post &lt;209&gt;');</v>
      </c>
      <c r="M210" s="5" t="str">
        <f>"insert into post (id, topic_id, date, author_id, publicly_available, title, content) values ('" &amp; C210 &amp; "', '" &amp; E210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('00000000-0000-0000-0000-0000000000D1', '00000000-0000-0000-0000-000000000021', '2018-06-05 13:24:10', '00000000-0000-0000-0000-000000000021', false, 'The title of &lt;209&gt;', 'The content of the post &lt;209&gt;');</v>
      </c>
    </row>
    <row r="211" spans="1:13" x14ac:dyDescent="0.3">
      <c r="A211" s="2">
        <f t="shared" si="8"/>
        <v>210</v>
      </c>
      <c r="B211">
        <f>Tableau146[[#This Row],[num ligne]]</f>
        <v>210</v>
      </c>
      <c r="C211" t="str">
        <f>"00000000-0000-0000-0000-000000000" &amp; DEC2HEX(Tableau146[[#This Row],[id]],3)</f>
        <v>00000000-0000-0000-0000-0000000000D2</v>
      </c>
      <c r="D211" s="5">
        <f>1+MOD(ROW()-2,MAX(topic!A:A))</f>
        <v>34</v>
      </c>
      <c r="E211" s="5" t="str">
        <f>"00000000-0000-0000-0000-000000000" &amp; DEC2HEX(Tableau146[[#This Row],[topic_id]],3)</f>
        <v>00000000-0000-0000-0000-000000000022</v>
      </c>
      <c r="F211" s="8">
        <f>params!$B$3-ROW()+MOD(ROW(),23)/24 +MOD(ROW()+44,60)/24/60</f>
        <v>43255.600810185184</v>
      </c>
      <c r="G211" s="5">
        <f>1+MOD(ROW()-2,MAX(member!A:A))</f>
        <v>34</v>
      </c>
      <c r="H211" s="5" t="str">
        <f>"00000000-0000-0000-0000-000000000" &amp; DEC2HEX(Tableau146[[#This Row],[author_id]],3)</f>
        <v>00000000-0000-0000-0000-000000000022</v>
      </c>
      <c r="I211" s="5" t="str">
        <f t="shared" si="9"/>
        <v>true</v>
      </c>
      <c r="J211" s="5" t="str">
        <f>"The title of &lt;" &amp; Tableau146[[#This Row],[id]] &amp; "&gt;"</f>
        <v>The title of &lt;210&gt;</v>
      </c>
      <c r="K211" s="5" t="str">
        <f>"The content of the post &lt;" &amp; Tableau146[[#This Row],[id]] &amp; "&gt;"</f>
        <v>The content of the post &lt;210&gt;</v>
      </c>
      <c r="L211" s="5" t="str">
        <f>"insert into post (id, topic_id, date, author_id, publicly_available, title, content) values (" &amp; B211 &amp; ", " &amp; D211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(210, 34, '2018-06-04 14:25:10', 34, true, 'The title of &lt;210&gt;', 'The content of the post &lt;210&gt;');</v>
      </c>
      <c r="M211" s="5" t="str">
        <f>"insert into post (id, topic_id, date, author_id, publicly_available, title, content) values ('" &amp; C211 &amp; "', '" &amp; E211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('00000000-0000-0000-0000-0000000000D2', '00000000-0000-0000-0000-000000000022', '2018-06-04 14:25:10', '00000000-0000-0000-0000-000000000022', true, 'The title of &lt;210&gt;', 'The content of the post &lt;210&gt;');</v>
      </c>
    </row>
    <row r="212" spans="1:13" x14ac:dyDescent="0.3">
      <c r="A212" s="2">
        <f t="shared" si="8"/>
        <v>211</v>
      </c>
      <c r="B212">
        <f>Tableau146[[#This Row],[num ligne]]</f>
        <v>211</v>
      </c>
      <c r="C212" t="str">
        <f>"00000000-0000-0000-0000-000000000" &amp; DEC2HEX(Tableau146[[#This Row],[id]],3)</f>
        <v>00000000-0000-0000-0000-0000000000D3</v>
      </c>
      <c r="D212" s="5">
        <f>1+MOD(ROW()-2,MAX(topic!A:A))</f>
        <v>35</v>
      </c>
      <c r="E212" s="5" t="str">
        <f>"00000000-0000-0000-0000-000000000" &amp; DEC2HEX(Tableau146[[#This Row],[topic_id]],3)</f>
        <v>00000000-0000-0000-0000-000000000023</v>
      </c>
      <c r="F212" s="8">
        <f>params!$B$3-ROW()+MOD(ROW(),23)/24 +MOD(ROW()+44,60)/24/60</f>
        <v>43254.643171296302</v>
      </c>
      <c r="G212" s="5">
        <f>1+MOD(ROW()-2,MAX(member!A:A))</f>
        <v>35</v>
      </c>
      <c r="H212" s="5" t="str">
        <f>"00000000-0000-0000-0000-000000000" &amp; DEC2HEX(Tableau146[[#This Row],[author_id]],3)</f>
        <v>00000000-0000-0000-0000-000000000023</v>
      </c>
      <c r="I212" s="5" t="str">
        <f t="shared" si="9"/>
        <v>true</v>
      </c>
      <c r="J212" s="5" t="str">
        <f>"The title of &lt;" &amp; Tableau146[[#This Row],[id]] &amp; "&gt;"</f>
        <v>The title of &lt;211&gt;</v>
      </c>
      <c r="K212" s="5" t="str">
        <f>"The content of the post &lt;" &amp; Tableau146[[#This Row],[id]] &amp; "&gt;"</f>
        <v>The content of the post &lt;211&gt;</v>
      </c>
      <c r="L212" s="5" t="str">
        <f>"insert into post (id, topic_id, date, author_id, publicly_available, title, content) values (" &amp; B212 &amp; ", " &amp; D212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(211, 35, '2018-06-03 15:26:10', 35, true, 'The title of &lt;211&gt;', 'The content of the post &lt;211&gt;');</v>
      </c>
      <c r="M212" s="5" t="str">
        <f>"insert into post (id, topic_id, date, author_id, publicly_available, title, content) values ('" &amp; C212 &amp; "', '" &amp; E212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('00000000-0000-0000-0000-0000000000D3', '00000000-0000-0000-0000-000000000023', '2018-06-03 15:26:10', '00000000-0000-0000-0000-000000000023', true, 'The title of &lt;211&gt;', 'The content of the post &lt;211&gt;');</v>
      </c>
    </row>
    <row r="213" spans="1:13" x14ac:dyDescent="0.3">
      <c r="A213" s="2">
        <f t="shared" si="8"/>
        <v>212</v>
      </c>
      <c r="B213">
        <f>Tableau146[[#This Row],[num ligne]]</f>
        <v>212</v>
      </c>
      <c r="C213" t="str">
        <f>"00000000-0000-0000-0000-000000000" &amp; DEC2HEX(Tableau146[[#This Row],[id]],3)</f>
        <v>00000000-0000-0000-0000-0000000000D4</v>
      </c>
      <c r="D213" s="5">
        <f>1+MOD(ROW()-2,MAX(topic!A:A))</f>
        <v>36</v>
      </c>
      <c r="E213" s="5" t="str">
        <f>"00000000-0000-0000-0000-000000000" &amp; DEC2HEX(Tableau146[[#This Row],[topic_id]],3)</f>
        <v>00000000-0000-0000-0000-000000000024</v>
      </c>
      <c r="F213" s="8">
        <f>params!$B$3-ROW()+MOD(ROW(),23)/24 +MOD(ROW()+44,60)/24/60</f>
        <v>43253.685532407413</v>
      </c>
      <c r="G213" s="5">
        <f>1+MOD(ROW()-2,MAX(member!A:A))</f>
        <v>36</v>
      </c>
      <c r="H213" s="5" t="str">
        <f>"00000000-0000-0000-0000-000000000" &amp; DEC2HEX(Tableau146[[#This Row],[author_id]],3)</f>
        <v>00000000-0000-0000-0000-000000000024</v>
      </c>
      <c r="I213" s="5" t="str">
        <f t="shared" si="9"/>
        <v>true</v>
      </c>
      <c r="J213" s="5" t="str">
        <f>"The title of &lt;" &amp; Tableau146[[#This Row],[id]] &amp; "&gt;"</f>
        <v>The title of &lt;212&gt;</v>
      </c>
      <c r="K213" s="5" t="str">
        <f>"The content of the post &lt;" &amp; Tableau146[[#This Row],[id]] &amp; "&gt;"</f>
        <v>The content of the post &lt;212&gt;</v>
      </c>
      <c r="L213" s="5" t="str">
        <f>"insert into post (id, topic_id, date, author_id, publicly_available, title, content) values (" &amp; B213 &amp; ", " &amp; D213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(212, 36, '2018-06-02 16:27:10', 36, true, 'The title of &lt;212&gt;', 'The content of the post &lt;212&gt;');</v>
      </c>
      <c r="M213" s="5" t="str">
        <f>"insert into post (id, topic_id, date, author_id, publicly_available, title, content) values ('" &amp; C213 &amp; "', '" &amp; E213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('00000000-0000-0000-0000-0000000000D4', '00000000-0000-0000-0000-000000000024', '2018-06-02 16:27:10', '00000000-0000-0000-0000-000000000024', true, 'The title of &lt;212&gt;', 'The content of the post &lt;212&gt;');</v>
      </c>
    </row>
    <row r="214" spans="1:13" x14ac:dyDescent="0.3">
      <c r="A214" s="2">
        <f t="shared" si="8"/>
        <v>213</v>
      </c>
      <c r="B214">
        <f>Tableau146[[#This Row],[num ligne]]</f>
        <v>213</v>
      </c>
      <c r="C214" t="str">
        <f>"00000000-0000-0000-0000-000000000" &amp; DEC2HEX(Tableau146[[#This Row],[id]],3)</f>
        <v>00000000-0000-0000-0000-0000000000D5</v>
      </c>
      <c r="D214" s="5">
        <f>1+MOD(ROW()-2,MAX(topic!A:A))</f>
        <v>37</v>
      </c>
      <c r="E214" s="5" t="str">
        <f>"00000000-0000-0000-0000-000000000" &amp; DEC2HEX(Tableau146[[#This Row],[topic_id]],3)</f>
        <v>00000000-0000-0000-0000-000000000025</v>
      </c>
      <c r="F214" s="8">
        <f>params!$B$3-ROW()+MOD(ROW(),23)/24 +MOD(ROW()+44,60)/24/60</f>
        <v>43252.727893518517</v>
      </c>
      <c r="G214" s="5">
        <f>1+MOD(ROW()-2,MAX(member!A:A))</f>
        <v>37</v>
      </c>
      <c r="H214" s="5" t="str">
        <f>"00000000-0000-0000-0000-000000000" &amp; DEC2HEX(Tableau146[[#This Row],[author_id]],3)</f>
        <v>00000000-0000-0000-0000-000000000025</v>
      </c>
      <c r="I214" s="5" t="str">
        <f t="shared" si="9"/>
        <v>true</v>
      </c>
      <c r="J214" s="5" t="str">
        <f>"The title of &lt;" &amp; Tableau146[[#This Row],[id]] &amp; "&gt;"</f>
        <v>The title of &lt;213&gt;</v>
      </c>
      <c r="K214" s="5" t="str">
        <f>"The content of the post &lt;" &amp; Tableau146[[#This Row],[id]] &amp; "&gt;"</f>
        <v>The content of the post &lt;213&gt;</v>
      </c>
      <c r="L214" s="5" t="str">
        <f>"insert into post (id, topic_id, date, author_id, publicly_available, title, content) values (" &amp; B214 &amp; ", " &amp; D214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(213, 37, '2018-06-01 17:28:10', 37, true, 'The title of &lt;213&gt;', 'The content of the post &lt;213&gt;');</v>
      </c>
      <c r="M214" s="5" t="str">
        <f>"insert into post (id, topic_id, date, author_id, publicly_available, title, content) values ('" &amp; C214 &amp; "', '" &amp; E214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('00000000-0000-0000-0000-0000000000D5', '00000000-0000-0000-0000-000000000025', '2018-06-01 17:28:10', '00000000-0000-0000-0000-000000000025', true, 'The title of &lt;213&gt;', 'The content of the post &lt;213&gt;');</v>
      </c>
    </row>
    <row r="215" spans="1:13" x14ac:dyDescent="0.3">
      <c r="A215" s="2">
        <f t="shared" si="8"/>
        <v>214</v>
      </c>
      <c r="B215">
        <f>Tableau146[[#This Row],[num ligne]]</f>
        <v>214</v>
      </c>
      <c r="C215" t="str">
        <f>"00000000-0000-0000-0000-000000000" &amp; DEC2HEX(Tableau146[[#This Row],[id]],3)</f>
        <v>00000000-0000-0000-0000-0000000000D6</v>
      </c>
      <c r="D215" s="5">
        <f>1+MOD(ROW()-2,MAX(topic!A:A))</f>
        <v>38</v>
      </c>
      <c r="E215" s="5" t="str">
        <f>"00000000-0000-0000-0000-000000000" &amp; DEC2HEX(Tableau146[[#This Row],[topic_id]],3)</f>
        <v>00000000-0000-0000-0000-000000000026</v>
      </c>
      <c r="F215" s="8">
        <f>params!$B$3-ROW()+MOD(ROW(),23)/24 +MOD(ROW()+44,60)/24/60</f>
        <v>43251.770254629635</v>
      </c>
      <c r="G215" s="5">
        <f>1+MOD(ROW()-2,MAX(member!A:A))</f>
        <v>38</v>
      </c>
      <c r="H215" s="5" t="str">
        <f>"00000000-0000-0000-0000-000000000" &amp; DEC2HEX(Tableau146[[#This Row],[author_id]],3)</f>
        <v>00000000-0000-0000-0000-000000000026</v>
      </c>
      <c r="I215" s="5" t="str">
        <f t="shared" si="9"/>
        <v>true</v>
      </c>
      <c r="J215" s="5" t="str">
        <f>"The title of &lt;" &amp; Tableau146[[#This Row],[id]] &amp; "&gt;"</f>
        <v>The title of &lt;214&gt;</v>
      </c>
      <c r="K215" s="5" t="str">
        <f>"The content of the post &lt;" &amp; Tableau146[[#This Row],[id]] &amp; "&gt;"</f>
        <v>The content of the post &lt;214&gt;</v>
      </c>
      <c r="L215" s="5" t="str">
        <f>"insert into post (id, topic_id, date, author_id, publicly_available, title, content) values (" &amp; B215 &amp; ", " &amp; D215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(214, 38, '2018-05-31 18:29:10', 38, true, 'The title of &lt;214&gt;', 'The content of the post &lt;214&gt;');</v>
      </c>
      <c r="M215" s="5" t="str">
        <f>"insert into post (id, topic_id, date, author_id, publicly_available, title, content) values ('" &amp; C215 &amp; "', '" &amp; E215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('00000000-0000-0000-0000-0000000000D6', '00000000-0000-0000-0000-000000000026', '2018-05-31 18:29:10', '00000000-0000-0000-0000-000000000026', true, 'The title of &lt;214&gt;', 'The content of the post &lt;214&gt;');</v>
      </c>
    </row>
    <row r="216" spans="1:13" x14ac:dyDescent="0.3">
      <c r="A216" s="2">
        <f t="shared" si="8"/>
        <v>215</v>
      </c>
      <c r="B216">
        <f>Tableau146[[#This Row],[num ligne]]</f>
        <v>215</v>
      </c>
      <c r="C216" t="str">
        <f>"00000000-0000-0000-0000-000000000" &amp; DEC2HEX(Tableau146[[#This Row],[id]],3)</f>
        <v>00000000-0000-0000-0000-0000000000D7</v>
      </c>
      <c r="D216" s="5">
        <f>1+MOD(ROW()-2,MAX(topic!A:A))</f>
        <v>39</v>
      </c>
      <c r="E216" s="5" t="str">
        <f>"00000000-0000-0000-0000-000000000" &amp; DEC2HEX(Tableau146[[#This Row],[topic_id]],3)</f>
        <v>00000000-0000-0000-0000-000000000027</v>
      </c>
      <c r="F216" s="8">
        <f>params!$B$3-ROW()+MOD(ROW(),23)/24 +MOD(ROW()+44,60)/24/60</f>
        <v>43250.812615740746</v>
      </c>
      <c r="G216" s="5">
        <f>1+MOD(ROW()-2,MAX(member!A:A))</f>
        <v>39</v>
      </c>
      <c r="H216" s="5" t="str">
        <f>"00000000-0000-0000-0000-000000000" &amp; DEC2HEX(Tableau146[[#This Row],[author_id]],3)</f>
        <v>00000000-0000-0000-0000-000000000027</v>
      </c>
      <c r="I216" s="5" t="str">
        <f t="shared" si="9"/>
        <v>true</v>
      </c>
      <c r="J216" s="5" t="str">
        <f>"The title of &lt;" &amp; Tableau146[[#This Row],[id]] &amp; "&gt;"</f>
        <v>The title of &lt;215&gt;</v>
      </c>
      <c r="K216" s="5" t="str">
        <f>"The content of the post &lt;" &amp; Tableau146[[#This Row],[id]] &amp; "&gt;"</f>
        <v>The content of the post &lt;215&gt;</v>
      </c>
      <c r="L216" s="5" t="str">
        <f>"insert into post (id, topic_id, date, author_id, publicly_available, title, content) values (" &amp; B216 &amp; ", " &amp; D216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(215, 39, '2018-05-30 19:30:10', 39, true, 'The title of &lt;215&gt;', 'The content of the post &lt;215&gt;');</v>
      </c>
      <c r="M216" s="5" t="str">
        <f>"insert into post (id, topic_id, date, author_id, publicly_available, title, content) values ('" &amp; C216 &amp; "', '" &amp; E216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('00000000-0000-0000-0000-0000000000D7', '00000000-0000-0000-0000-000000000027', '2018-05-30 19:30:10', '00000000-0000-0000-0000-000000000027', true, 'The title of &lt;215&gt;', 'The content of the post &lt;215&gt;');</v>
      </c>
    </row>
    <row r="217" spans="1:13" x14ac:dyDescent="0.3">
      <c r="A217" s="2">
        <f t="shared" si="8"/>
        <v>216</v>
      </c>
      <c r="B217">
        <f>Tableau146[[#This Row],[num ligne]]</f>
        <v>216</v>
      </c>
      <c r="C217" t="str">
        <f>"00000000-0000-0000-0000-000000000" &amp; DEC2HEX(Tableau146[[#This Row],[id]],3)</f>
        <v>00000000-0000-0000-0000-0000000000D8</v>
      </c>
      <c r="D217" s="5">
        <f>1+MOD(ROW()-2,MAX(topic!A:A))</f>
        <v>40</v>
      </c>
      <c r="E217" s="5" t="str">
        <f>"00000000-0000-0000-0000-000000000" &amp; DEC2HEX(Tableau146[[#This Row],[topic_id]],3)</f>
        <v>00000000-0000-0000-0000-000000000028</v>
      </c>
      <c r="F217" s="8">
        <f>params!$B$3-ROW()+MOD(ROW(),23)/24 +MOD(ROW()+44,60)/24/60</f>
        <v>43249.85497685185</v>
      </c>
      <c r="G217" s="5">
        <f>1+MOD(ROW()-2,MAX(member!A:A))</f>
        <v>40</v>
      </c>
      <c r="H217" s="5" t="str">
        <f>"00000000-0000-0000-0000-000000000" &amp; DEC2HEX(Tableau146[[#This Row],[author_id]],3)</f>
        <v>00000000-0000-0000-0000-000000000028</v>
      </c>
      <c r="I217" s="5" t="str">
        <f t="shared" si="9"/>
        <v>true</v>
      </c>
      <c r="J217" s="5" t="str">
        <f>"The title of &lt;" &amp; Tableau146[[#This Row],[id]] &amp; "&gt;"</f>
        <v>The title of &lt;216&gt;</v>
      </c>
      <c r="K217" s="5" t="str">
        <f>"The content of the post &lt;" &amp; Tableau146[[#This Row],[id]] &amp; "&gt;"</f>
        <v>The content of the post &lt;216&gt;</v>
      </c>
      <c r="L217" s="5" t="str">
        <f>"insert into post (id, topic_id, date, author_id, publicly_available, title, content) values (" &amp; B217 &amp; ", " &amp; D217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(216, 40, '2018-05-29 20:31:10', 40, true, 'The title of &lt;216&gt;', 'The content of the post &lt;216&gt;');</v>
      </c>
      <c r="M217" s="5" t="str">
        <f>"insert into post (id, topic_id, date, author_id, publicly_available, title, content) values ('" &amp; C217 &amp; "', '" &amp; E217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('00000000-0000-0000-0000-0000000000D8', '00000000-0000-0000-0000-000000000028', '2018-05-29 20:31:10', '00000000-0000-0000-0000-000000000028', true, 'The title of &lt;216&gt;', 'The content of the post &lt;216&gt;');</v>
      </c>
    </row>
    <row r="218" spans="1:13" x14ac:dyDescent="0.3">
      <c r="A218" s="2">
        <f t="shared" si="8"/>
        <v>217</v>
      </c>
      <c r="B218">
        <f>Tableau146[[#This Row],[num ligne]]</f>
        <v>217</v>
      </c>
      <c r="C218" t="str">
        <f>"00000000-0000-0000-0000-000000000" &amp; DEC2HEX(Tableau146[[#This Row],[id]],3)</f>
        <v>00000000-0000-0000-0000-0000000000D9</v>
      </c>
      <c r="D218" s="5">
        <f>1+MOD(ROW()-2,MAX(topic!A:A))</f>
        <v>41</v>
      </c>
      <c r="E218" s="5" t="str">
        <f>"00000000-0000-0000-0000-000000000" &amp; DEC2HEX(Tableau146[[#This Row],[topic_id]],3)</f>
        <v>00000000-0000-0000-0000-000000000029</v>
      </c>
      <c r="F218" s="8">
        <f>params!$B$3-ROW()+MOD(ROW(),23)/24 +MOD(ROW()+44,60)/24/60</f>
        <v>43248.897337962968</v>
      </c>
      <c r="G218" s="5">
        <f>1+MOD(ROW()-2,MAX(member!A:A))</f>
        <v>41</v>
      </c>
      <c r="H218" s="5" t="str">
        <f>"00000000-0000-0000-0000-000000000" &amp; DEC2HEX(Tableau146[[#This Row],[author_id]],3)</f>
        <v>00000000-0000-0000-0000-000000000029</v>
      </c>
      <c r="I218" s="5" t="str">
        <f t="shared" si="9"/>
        <v>true</v>
      </c>
      <c r="J218" s="5" t="str">
        <f>"The title of &lt;" &amp; Tableau146[[#This Row],[id]] &amp; "&gt;"</f>
        <v>The title of &lt;217&gt;</v>
      </c>
      <c r="K218" s="5" t="str">
        <f>"The content of the post &lt;" &amp; Tableau146[[#This Row],[id]] &amp; "&gt;"</f>
        <v>The content of the post &lt;217&gt;</v>
      </c>
      <c r="L218" s="5" t="str">
        <f>"insert into post (id, topic_id, date, author_id, publicly_available, title, content) values (" &amp; B218 &amp; ", " &amp; D218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(217, 41, '2018-05-28 21:32:10', 41, true, 'The title of &lt;217&gt;', 'The content of the post &lt;217&gt;');</v>
      </c>
      <c r="M218" s="5" t="str">
        <f>"insert into post (id, topic_id, date, author_id, publicly_available, title, content) values ('" &amp; C218 &amp; "', '" &amp; E218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('00000000-0000-0000-0000-0000000000D9', '00000000-0000-0000-0000-000000000029', '2018-05-28 21:32:10', '00000000-0000-0000-0000-000000000029', true, 'The title of &lt;217&gt;', 'The content of the post &lt;217&gt;');</v>
      </c>
    </row>
    <row r="219" spans="1:13" x14ac:dyDescent="0.3">
      <c r="A219" s="2">
        <f t="shared" si="8"/>
        <v>218</v>
      </c>
      <c r="B219">
        <f>Tableau146[[#This Row],[num ligne]]</f>
        <v>218</v>
      </c>
      <c r="C219" t="str">
        <f>"00000000-0000-0000-0000-000000000" &amp; DEC2HEX(Tableau146[[#This Row],[id]],3)</f>
        <v>00000000-0000-0000-0000-0000000000DA</v>
      </c>
      <c r="D219" s="5">
        <f>1+MOD(ROW()-2,MAX(topic!A:A))</f>
        <v>42</v>
      </c>
      <c r="E219" s="5" t="str">
        <f>"00000000-0000-0000-0000-000000000" &amp; DEC2HEX(Tableau146[[#This Row],[topic_id]],3)</f>
        <v>00000000-0000-0000-0000-00000000002A</v>
      </c>
      <c r="F219" s="8">
        <f>params!$B$3-ROW()+MOD(ROW(),23)/24 +MOD(ROW()+44,60)/24/60</f>
        <v>43247.939699074079</v>
      </c>
      <c r="G219" s="5">
        <f>1+MOD(ROW()-2,MAX(member!A:A))</f>
        <v>42</v>
      </c>
      <c r="H219" s="5" t="str">
        <f>"00000000-0000-0000-0000-000000000" &amp; DEC2HEX(Tableau146[[#This Row],[author_id]],3)</f>
        <v>00000000-0000-0000-0000-00000000002A</v>
      </c>
      <c r="I219" s="5" t="str">
        <f t="shared" si="9"/>
        <v>true</v>
      </c>
      <c r="J219" s="5" t="str">
        <f>"The title of &lt;" &amp; Tableau146[[#This Row],[id]] &amp; "&gt;"</f>
        <v>The title of &lt;218&gt;</v>
      </c>
      <c r="K219" s="5" t="str">
        <f>"The content of the post &lt;" &amp; Tableau146[[#This Row],[id]] &amp; "&gt;"</f>
        <v>The content of the post &lt;218&gt;</v>
      </c>
      <c r="L219" s="5" t="str">
        <f>"insert into post (id, topic_id, date, author_id, publicly_available, title, content) values (" &amp; B219 &amp; ", " &amp; D219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(218, 42, '2018-05-27 22:33:10', 42, true, 'The title of &lt;218&gt;', 'The content of the post &lt;218&gt;');</v>
      </c>
      <c r="M219" s="5" t="str">
        <f>"insert into post (id, topic_id, date, author_id, publicly_available, title, content) values ('" &amp; C219 &amp; "', '" &amp; E219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('00000000-0000-0000-0000-0000000000DA', '00000000-0000-0000-0000-00000000002A', '2018-05-27 22:33:10', '00000000-0000-0000-0000-00000000002A', true, 'The title of &lt;218&gt;', 'The content of the post &lt;218&gt;');</v>
      </c>
    </row>
    <row r="220" spans="1:13" x14ac:dyDescent="0.3">
      <c r="A220" s="2">
        <f t="shared" si="8"/>
        <v>219</v>
      </c>
      <c r="B220">
        <f>Tableau146[[#This Row],[num ligne]]</f>
        <v>219</v>
      </c>
      <c r="C220" t="str">
        <f>"00000000-0000-0000-0000-000000000" &amp; DEC2HEX(Tableau146[[#This Row],[id]],3)</f>
        <v>00000000-0000-0000-0000-0000000000DB</v>
      </c>
      <c r="D220" s="5">
        <f>1+MOD(ROW()-2,MAX(topic!A:A))</f>
        <v>43</v>
      </c>
      <c r="E220" s="5" t="str">
        <f>"00000000-0000-0000-0000-000000000" &amp; DEC2HEX(Tableau146[[#This Row],[topic_id]],3)</f>
        <v>00000000-0000-0000-0000-00000000002B</v>
      </c>
      <c r="F220" s="8">
        <f>params!$B$3-ROW()+MOD(ROW(),23)/24 +MOD(ROW()+44,60)/24/60</f>
        <v>43246.98206018519</v>
      </c>
      <c r="G220" s="5">
        <f>1+MOD(ROW()-2,MAX(member!A:A))</f>
        <v>43</v>
      </c>
      <c r="H220" s="5" t="str">
        <f>"00000000-0000-0000-0000-000000000" &amp; DEC2HEX(Tableau146[[#This Row],[author_id]],3)</f>
        <v>00000000-0000-0000-0000-00000000002B</v>
      </c>
      <c r="I220" s="5" t="str">
        <f t="shared" si="9"/>
        <v>false</v>
      </c>
      <c r="J220" s="5" t="str">
        <f>"The title of &lt;" &amp; Tableau146[[#This Row],[id]] &amp; "&gt;"</f>
        <v>The title of &lt;219&gt;</v>
      </c>
      <c r="K220" s="5" t="str">
        <f>"The content of the post &lt;" &amp; Tableau146[[#This Row],[id]] &amp; "&gt;"</f>
        <v>The content of the post &lt;219&gt;</v>
      </c>
      <c r="L220" s="5" t="str">
        <f>"insert into post (id, topic_id, date, author_id, publicly_available, title, content) values (" &amp; B220 &amp; ", " &amp; D220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(219, 43, '2018-05-26 23:34:10', 43, false, 'The title of &lt;219&gt;', 'The content of the post &lt;219&gt;');</v>
      </c>
      <c r="M220" s="5" t="str">
        <f>"insert into post (id, topic_id, date, author_id, publicly_available, title, content) values ('" &amp; C220 &amp; "', '" &amp; E220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('00000000-0000-0000-0000-0000000000DB', '00000000-0000-0000-0000-00000000002B', '2018-05-26 23:34:10', '00000000-0000-0000-0000-00000000002B', false, 'The title of &lt;219&gt;', 'The content of the post &lt;219&gt;');</v>
      </c>
    </row>
    <row r="221" spans="1:13" x14ac:dyDescent="0.3">
      <c r="A221" s="2">
        <f t="shared" si="8"/>
        <v>220</v>
      </c>
      <c r="B221">
        <f>Tableau146[[#This Row],[num ligne]]</f>
        <v>220</v>
      </c>
      <c r="C221" t="str">
        <f>"00000000-0000-0000-0000-000000000" &amp; DEC2HEX(Tableau146[[#This Row],[id]],3)</f>
        <v>00000000-0000-0000-0000-0000000000DC</v>
      </c>
      <c r="D221" s="5">
        <f>1+MOD(ROW()-2,MAX(topic!A:A))</f>
        <v>44</v>
      </c>
      <c r="E221" s="5" t="str">
        <f>"00000000-0000-0000-0000-000000000" &amp; DEC2HEX(Tableau146[[#This Row],[topic_id]],3)</f>
        <v>00000000-0000-0000-0000-00000000002C</v>
      </c>
      <c r="F221" s="8">
        <f>params!$B$3-ROW()+MOD(ROW(),23)/24 +MOD(ROW()+44,60)/24/60</f>
        <v>43246.024421296301</v>
      </c>
      <c r="G221" s="5">
        <f>1+MOD(ROW()-2,MAX(member!A:A))</f>
        <v>44</v>
      </c>
      <c r="H221" s="5" t="str">
        <f>"00000000-0000-0000-0000-000000000" &amp; DEC2HEX(Tableau146[[#This Row],[author_id]],3)</f>
        <v>00000000-0000-0000-0000-00000000002C</v>
      </c>
      <c r="I221" s="5" t="str">
        <f t="shared" si="9"/>
        <v>true</v>
      </c>
      <c r="J221" s="5" t="str">
        <f>"The title of &lt;" &amp; Tableau146[[#This Row],[id]] &amp; "&gt;"</f>
        <v>The title of &lt;220&gt;</v>
      </c>
      <c r="K221" s="5" t="str">
        <f>"The content of the post &lt;" &amp; Tableau146[[#This Row],[id]] &amp; "&gt;"</f>
        <v>The content of the post &lt;220&gt;</v>
      </c>
      <c r="L221" s="5" t="str">
        <f>"insert into post (id, topic_id, date, author_id, publicly_available, title, content) values (" &amp; B221 &amp; ", " &amp; D221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(220, 44, '2018-05-26 00:35:10', 44, true, 'The title of &lt;220&gt;', 'The content of the post &lt;220&gt;');</v>
      </c>
      <c r="M221" s="5" t="str">
        <f>"insert into post (id, topic_id, date, author_id, publicly_available, title, content) values ('" &amp; C221 &amp; "', '" &amp; E221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('00000000-0000-0000-0000-0000000000DC', '00000000-0000-0000-0000-00000000002C', '2018-05-26 00:35:10', '00000000-0000-0000-0000-00000000002C', true, 'The title of &lt;220&gt;', 'The content of the post &lt;220&gt;');</v>
      </c>
    </row>
    <row r="222" spans="1:13" x14ac:dyDescent="0.3">
      <c r="A222" s="2">
        <f t="shared" si="8"/>
        <v>221</v>
      </c>
      <c r="B222">
        <f>Tableau146[[#This Row],[num ligne]]</f>
        <v>221</v>
      </c>
      <c r="C222" t="str">
        <f>"00000000-0000-0000-0000-000000000" &amp; DEC2HEX(Tableau146[[#This Row],[id]],3)</f>
        <v>00000000-0000-0000-0000-0000000000DD</v>
      </c>
      <c r="D222" s="5">
        <f>1+MOD(ROW()-2,MAX(topic!A:A))</f>
        <v>1</v>
      </c>
      <c r="E222" s="5" t="str">
        <f>"00000000-0000-0000-0000-000000000" &amp; DEC2HEX(Tableau146[[#This Row],[topic_id]],3)</f>
        <v>00000000-0000-0000-0000-000000000001</v>
      </c>
      <c r="F222" s="8">
        <f>params!$B$3-ROW()+MOD(ROW(),23)/24 +MOD(ROW()+44,60)/24/60</f>
        <v>43245.066782407412</v>
      </c>
      <c r="G222" s="5">
        <f>1+MOD(ROW()-2,MAX(member!A:A))</f>
        <v>1</v>
      </c>
      <c r="H222" s="5" t="str">
        <f>"00000000-0000-0000-0000-000000000" &amp; DEC2HEX(Tableau146[[#This Row],[author_id]],3)</f>
        <v>00000000-0000-0000-0000-000000000001</v>
      </c>
      <c r="I222" s="5" t="str">
        <f t="shared" si="9"/>
        <v>true</v>
      </c>
      <c r="J222" s="5" t="str">
        <f>"The title of &lt;" &amp; Tableau146[[#This Row],[id]] &amp; "&gt;"</f>
        <v>The title of &lt;221&gt;</v>
      </c>
      <c r="K222" s="5" t="str">
        <f>"The content of the post &lt;" &amp; Tableau146[[#This Row],[id]] &amp; "&gt;"</f>
        <v>The content of the post &lt;221&gt;</v>
      </c>
      <c r="L222" s="5" t="str">
        <f>"insert into post (id, topic_id, date, author_id, publicly_available, title, content) values (" &amp; B222 &amp; ", " &amp; D222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(221, 1, '2018-05-25 01:36:10', 1, true, 'The title of &lt;221&gt;', 'The content of the post &lt;221&gt;');</v>
      </c>
      <c r="M222" s="5" t="str">
        <f>"insert into post (id, topic_id, date, author_id, publicly_available, title, content) values ('" &amp; C222 &amp; "', '" &amp; E222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('00000000-0000-0000-0000-0000000000DD', '00000000-0000-0000-0000-000000000001', '2018-05-25 01:36:10', '00000000-0000-0000-0000-000000000001', true, 'The title of &lt;221&gt;', 'The content of the post &lt;221&gt;');</v>
      </c>
    </row>
    <row r="223" spans="1:13" x14ac:dyDescent="0.3">
      <c r="A223" s="2">
        <f t="shared" si="8"/>
        <v>222</v>
      </c>
      <c r="B223">
        <f>Tableau146[[#This Row],[num ligne]]</f>
        <v>222</v>
      </c>
      <c r="C223" t="str">
        <f>"00000000-0000-0000-0000-000000000" &amp; DEC2HEX(Tableau146[[#This Row],[id]],3)</f>
        <v>00000000-0000-0000-0000-0000000000DE</v>
      </c>
      <c r="D223" s="5">
        <f>1+MOD(ROW()-2,MAX(topic!A:A))</f>
        <v>2</v>
      </c>
      <c r="E223" s="5" t="str">
        <f>"00000000-0000-0000-0000-000000000" &amp; DEC2HEX(Tableau146[[#This Row],[topic_id]],3)</f>
        <v>00000000-0000-0000-0000-000000000002</v>
      </c>
      <c r="F223" s="8">
        <f>params!$B$3-ROW()+MOD(ROW(),23)/24 +MOD(ROW()+44,60)/24/60</f>
        <v>43244.109143518523</v>
      </c>
      <c r="G223" s="5">
        <f>1+MOD(ROW()-2,MAX(member!A:A))</f>
        <v>2</v>
      </c>
      <c r="H223" s="5" t="str">
        <f>"00000000-0000-0000-0000-000000000" &amp; DEC2HEX(Tableau146[[#This Row],[author_id]],3)</f>
        <v>00000000-0000-0000-0000-000000000002</v>
      </c>
      <c r="I223" s="5" t="str">
        <f t="shared" si="9"/>
        <v>true</v>
      </c>
      <c r="J223" s="5" t="str">
        <f>"The title of &lt;" &amp; Tableau146[[#This Row],[id]] &amp; "&gt;"</f>
        <v>The title of &lt;222&gt;</v>
      </c>
      <c r="K223" s="5" t="str">
        <f>"The content of the post &lt;" &amp; Tableau146[[#This Row],[id]] &amp; "&gt;"</f>
        <v>The content of the post &lt;222&gt;</v>
      </c>
      <c r="L223" s="5" t="str">
        <f>"insert into post (id, topic_id, date, author_id, publicly_available, title, content) values (" &amp; B223 &amp; ", " &amp; D223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(222, 2, '2018-05-24 02:37:10', 2, true, 'The title of &lt;222&gt;', 'The content of the post &lt;222&gt;');</v>
      </c>
      <c r="M223" s="5" t="str">
        <f>"insert into post (id, topic_id, date, author_id, publicly_available, title, content) values ('" &amp; C223 &amp; "', '" &amp; E223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('00000000-0000-0000-0000-0000000000DE', '00000000-0000-0000-0000-000000000002', '2018-05-24 02:37:10', '00000000-0000-0000-0000-000000000002', true, 'The title of &lt;222&gt;', 'The content of the post &lt;222&gt;');</v>
      </c>
    </row>
    <row r="224" spans="1:13" x14ac:dyDescent="0.3">
      <c r="A224" s="2">
        <f t="shared" si="8"/>
        <v>223</v>
      </c>
      <c r="B224">
        <f>Tableau146[[#This Row],[num ligne]]</f>
        <v>223</v>
      </c>
      <c r="C224" t="str">
        <f>"00000000-0000-0000-0000-000000000" &amp; DEC2HEX(Tableau146[[#This Row],[id]],3)</f>
        <v>00000000-0000-0000-0000-0000000000DF</v>
      </c>
      <c r="D224" s="5">
        <f>1+MOD(ROW()-2,MAX(topic!A:A))</f>
        <v>3</v>
      </c>
      <c r="E224" s="5" t="str">
        <f>"00000000-0000-0000-0000-000000000" &amp; DEC2HEX(Tableau146[[#This Row],[topic_id]],3)</f>
        <v>00000000-0000-0000-0000-000000000003</v>
      </c>
      <c r="F224" s="8">
        <f>params!$B$3-ROW()+MOD(ROW(),23)/24 +MOD(ROW()+44,60)/24/60</f>
        <v>43243.151504629634</v>
      </c>
      <c r="G224" s="5">
        <f>1+MOD(ROW()-2,MAX(member!A:A))</f>
        <v>3</v>
      </c>
      <c r="H224" s="5" t="str">
        <f>"00000000-0000-0000-0000-000000000" &amp; DEC2HEX(Tableau146[[#This Row],[author_id]],3)</f>
        <v>00000000-0000-0000-0000-000000000003</v>
      </c>
      <c r="I224" s="5" t="str">
        <f t="shared" si="9"/>
        <v>true</v>
      </c>
      <c r="J224" s="5" t="str">
        <f>"The title of &lt;" &amp; Tableau146[[#This Row],[id]] &amp; "&gt;"</f>
        <v>The title of &lt;223&gt;</v>
      </c>
      <c r="K224" s="5" t="str">
        <f>"The content of the post &lt;" &amp; Tableau146[[#This Row],[id]] &amp; "&gt;"</f>
        <v>The content of the post &lt;223&gt;</v>
      </c>
      <c r="L224" s="5" t="str">
        <f>"insert into post (id, topic_id, date, author_id, publicly_available, title, content) values (" &amp; B224 &amp; ", " &amp; D224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(223, 3, '2018-05-23 03:38:10', 3, true, 'The title of &lt;223&gt;', 'The content of the post &lt;223&gt;');</v>
      </c>
      <c r="M224" s="5" t="str">
        <f>"insert into post (id, topic_id, date, author_id, publicly_available, title, content) values ('" &amp; C224 &amp; "', '" &amp; E224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('00000000-0000-0000-0000-0000000000DF', '00000000-0000-0000-0000-000000000003', '2018-05-23 03:38:10', '00000000-0000-0000-0000-000000000003', true, 'The title of &lt;223&gt;', 'The content of the post &lt;223&gt;');</v>
      </c>
    </row>
    <row r="225" spans="1:13" x14ac:dyDescent="0.3">
      <c r="A225" s="2">
        <f t="shared" si="8"/>
        <v>224</v>
      </c>
      <c r="B225">
        <f>Tableau146[[#This Row],[num ligne]]</f>
        <v>224</v>
      </c>
      <c r="C225" t="str">
        <f>"00000000-0000-0000-0000-000000000" &amp; DEC2HEX(Tableau146[[#This Row],[id]],3)</f>
        <v>00000000-0000-0000-0000-0000000000E0</v>
      </c>
      <c r="D225" s="5">
        <f>1+MOD(ROW()-2,MAX(topic!A:A))</f>
        <v>4</v>
      </c>
      <c r="E225" s="5" t="str">
        <f>"00000000-0000-0000-0000-000000000" &amp; DEC2HEX(Tableau146[[#This Row],[topic_id]],3)</f>
        <v>00000000-0000-0000-0000-000000000004</v>
      </c>
      <c r="F225" s="8">
        <f>params!$B$3-ROW()+MOD(ROW(),23)/24 +MOD(ROW()+44,60)/24/60</f>
        <v>43242.193865740745</v>
      </c>
      <c r="G225" s="5">
        <f>1+MOD(ROW()-2,MAX(member!A:A))</f>
        <v>4</v>
      </c>
      <c r="H225" s="5" t="str">
        <f>"00000000-0000-0000-0000-000000000" &amp; DEC2HEX(Tableau146[[#This Row],[author_id]],3)</f>
        <v>00000000-0000-0000-0000-000000000004</v>
      </c>
      <c r="I225" s="5" t="str">
        <f t="shared" si="9"/>
        <v>true</v>
      </c>
      <c r="J225" s="5" t="str">
        <f>"The title of &lt;" &amp; Tableau146[[#This Row],[id]] &amp; "&gt;"</f>
        <v>The title of &lt;224&gt;</v>
      </c>
      <c r="K225" s="5" t="str">
        <f>"The content of the post &lt;" &amp; Tableau146[[#This Row],[id]] &amp; "&gt;"</f>
        <v>The content of the post &lt;224&gt;</v>
      </c>
      <c r="L225" s="5" t="str">
        <f>"insert into post (id, topic_id, date, author_id, publicly_available, title, content) values (" &amp; B225 &amp; ", " &amp; D225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(224, 4, '2018-05-22 04:39:10', 4, true, 'The title of &lt;224&gt;', 'The content of the post &lt;224&gt;');</v>
      </c>
      <c r="M225" s="5" t="str">
        <f>"insert into post (id, topic_id, date, author_id, publicly_available, title, content) values ('" &amp; C225 &amp; "', '" &amp; E225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('00000000-0000-0000-0000-0000000000E0', '00000000-0000-0000-0000-000000000004', '2018-05-22 04:39:10', '00000000-0000-0000-0000-000000000004', true, 'The title of &lt;224&gt;', 'The content of the post &lt;224&gt;');</v>
      </c>
    </row>
    <row r="226" spans="1:13" x14ac:dyDescent="0.3">
      <c r="A226" s="2">
        <f t="shared" si="8"/>
        <v>225</v>
      </c>
      <c r="B226">
        <f>Tableau146[[#This Row],[num ligne]]</f>
        <v>225</v>
      </c>
      <c r="C226" t="str">
        <f>"00000000-0000-0000-0000-000000000" &amp; DEC2HEX(Tableau146[[#This Row],[id]],3)</f>
        <v>00000000-0000-0000-0000-0000000000E1</v>
      </c>
      <c r="D226" s="5">
        <f>1+MOD(ROW()-2,MAX(topic!A:A))</f>
        <v>5</v>
      </c>
      <c r="E226" s="5" t="str">
        <f>"00000000-0000-0000-0000-000000000" &amp; DEC2HEX(Tableau146[[#This Row],[topic_id]],3)</f>
        <v>00000000-0000-0000-0000-000000000005</v>
      </c>
      <c r="F226" s="8">
        <f>params!$B$3-ROW()+MOD(ROW(),23)/24 +MOD(ROW()+44,60)/24/60</f>
        <v>43241.236226851855</v>
      </c>
      <c r="G226" s="5">
        <f>1+MOD(ROW()-2,MAX(member!A:A))</f>
        <v>5</v>
      </c>
      <c r="H226" s="5" t="str">
        <f>"00000000-0000-0000-0000-000000000" &amp; DEC2HEX(Tableau146[[#This Row],[author_id]],3)</f>
        <v>00000000-0000-0000-0000-000000000005</v>
      </c>
      <c r="I226" s="5" t="str">
        <f t="shared" si="9"/>
        <v>true</v>
      </c>
      <c r="J226" s="5" t="str">
        <f>"The title of &lt;" &amp; Tableau146[[#This Row],[id]] &amp; "&gt;"</f>
        <v>The title of &lt;225&gt;</v>
      </c>
      <c r="K226" s="5" t="str">
        <f>"The content of the post &lt;" &amp; Tableau146[[#This Row],[id]] &amp; "&gt;"</f>
        <v>The content of the post &lt;225&gt;</v>
      </c>
      <c r="L226" s="5" t="str">
        <f>"insert into post (id, topic_id, date, author_id, publicly_available, title, content) values (" &amp; B226 &amp; ", " &amp; D226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(225, 5, '2018-05-21 05:40:10', 5, true, 'The title of &lt;225&gt;', 'The content of the post &lt;225&gt;');</v>
      </c>
      <c r="M226" s="5" t="str">
        <f>"insert into post (id, topic_id, date, author_id, publicly_available, title, content) values ('" &amp; C226 &amp; "', '" &amp; E226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('00000000-0000-0000-0000-0000000000E1', '00000000-0000-0000-0000-000000000005', '2018-05-21 05:40:10', '00000000-0000-0000-0000-000000000005', true, 'The title of &lt;225&gt;', 'The content of the post &lt;225&gt;');</v>
      </c>
    </row>
    <row r="227" spans="1:13" x14ac:dyDescent="0.3">
      <c r="A227" s="2">
        <f t="shared" si="8"/>
        <v>226</v>
      </c>
      <c r="B227">
        <f>Tableau146[[#This Row],[num ligne]]</f>
        <v>226</v>
      </c>
      <c r="C227" t="str">
        <f>"00000000-0000-0000-0000-000000000" &amp; DEC2HEX(Tableau146[[#This Row],[id]],3)</f>
        <v>00000000-0000-0000-0000-0000000000E2</v>
      </c>
      <c r="D227" s="5">
        <f>1+MOD(ROW()-2,MAX(topic!A:A))</f>
        <v>6</v>
      </c>
      <c r="E227" s="5" t="str">
        <f>"00000000-0000-0000-0000-000000000" &amp; DEC2HEX(Tableau146[[#This Row],[topic_id]],3)</f>
        <v>00000000-0000-0000-0000-000000000006</v>
      </c>
      <c r="F227" s="8">
        <f>params!$B$3-ROW()+MOD(ROW(),23)/24 +MOD(ROW()+44,60)/24/60</f>
        <v>43240.278587962966</v>
      </c>
      <c r="G227" s="5">
        <f>1+MOD(ROW()-2,MAX(member!A:A))</f>
        <v>6</v>
      </c>
      <c r="H227" s="5" t="str">
        <f>"00000000-0000-0000-0000-000000000" &amp; DEC2HEX(Tableau146[[#This Row],[author_id]],3)</f>
        <v>00000000-0000-0000-0000-000000000006</v>
      </c>
      <c r="I227" s="5" t="str">
        <f t="shared" si="9"/>
        <v>true</v>
      </c>
      <c r="J227" s="5" t="str">
        <f>"The title of &lt;" &amp; Tableau146[[#This Row],[id]] &amp; "&gt;"</f>
        <v>The title of &lt;226&gt;</v>
      </c>
      <c r="K227" s="5" t="str">
        <f>"The content of the post &lt;" &amp; Tableau146[[#This Row],[id]] &amp; "&gt;"</f>
        <v>The content of the post &lt;226&gt;</v>
      </c>
      <c r="L227" s="5" t="str">
        <f>"insert into post (id, topic_id, date, author_id, publicly_available, title, content) values (" &amp; B227 &amp; ", " &amp; D227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(226, 6, '2018-05-20 06:41:10', 6, true, 'The title of &lt;226&gt;', 'The content of the post &lt;226&gt;');</v>
      </c>
      <c r="M227" s="5" t="str">
        <f>"insert into post (id, topic_id, date, author_id, publicly_available, title, content) values ('" &amp; C227 &amp; "', '" &amp; E227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('00000000-0000-0000-0000-0000000000E2', '00000000-0000-0000-0000-000000000006', '2018-05-20 06:41:10', '00000000-0000-0000-0000-000000000006', true, 'The title of &lt;226&gt;', 'The content of the post &lt;226&gt;');</v>
      </c>
    </row>
    <row r="228" spans="1:13" x14ac:dyDescent="0.3">
      <c r="A228" s="2">
        <f t="shared" si="8"/>
        <v>227</v>
      </c>
      <c r="B228">
        <f>Tableau146[[#This Row],[num ligne]]</f>
        <v>227</v>
      </c>
      <c r="C228" t="str">
        <f>"00000000-0000-0000-0000-000000000" &amp; DEC2HEX(Tableau146[[#This Row],[id]],3)</f>
        <v>00000000-0000-0000-0000-0000000000E3</v>
      </c>
      <c r="D228" s="5">
        <f>1+MOD(ROW()-2,MAX(topic!A:A))</f>
        <v>7</v>
      </c>
      <c r="E228" s="5" t="str">
        <f>"00000000-0000-0000-0000-000000000" &amp; DEC2HEX(Tableau146[[#This Row],[topic_id]],3)</f>
        <v>00000000-0000-0000-0000-000000000007</v>
      </c>
      <c r="F228" s="8">
        <f>params!$B$3-ROW()+MOD(ROW(),23)/24 +MOD(ROW()+44,60)/24/60</f>
        <v>43239.320949074077</v>
      </c>
      <c r="G228" s="5">
        <f>1+MOD(ROW()-2,MAX(member!A:A))</f>
        <v>7</v>
      </c>
      <c r="H228" s="5" t="str">
        <f>"00000000-0000-0000-0000-000000000" &amp; DEC2HEX(Tableau146[[#This Row],[author_id]],3)</f>
        <v>00000000-0000-0000-0000-000000000007</v>
      </c>
      <c r="I228" s="5" t="str">
        <f t="shared" si="9"/>
        <v>true</v>
      </c>
      <c r="J228" s="5" t="str">
        <f>"The title of &lt;" &amp; Tableau146[[#This Row],[id]] &amp; "&gt;"</f>
        <v>The title of &lt;227&gt;</v>
      </c>
      <c r="K228" s="5" t="str">
        <f>"The content of the post &lt;" &amp; Tableau146[[#This Row],[id]] &amp; "&gt;"</f>
        <v>The content of the post &lt;227&gt;</v>
      </c>
      <c r="L228" s="5" t="str">
        <f>"insert into post (id, topic_id, date, author_id, publicly_available, title, content) values (" &amp; B228 &amp; ", " &amp; D228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(227, 7, '2018-05-19 07:42:10', 7, true, 'The title of &lt;227&gt;', 'The content of the post &lt;227&gt;');</v>
      </c>
      <c r="M228" s="5" t="str">
        <f>"insert into post (id, topic_id, date, author_id, publicly_available, title, content) values ('" &amp; C228 &amp; "', '" &amp; E228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('00000000-0000-0000-0000-0000000000E3', '00000000-0000-0000-0000-000000000007', '2018-05-19 07:42:10', '00000000-0000-0000-0000-000000000007', true, 'The title of &lt;227&gt;', 'The content of the post &lt;227&gt;');</v>
      </c>
    </row>
    <row r="229" spans="1:13" x14ac:dyDescent="0.3">
      <c r="A229" s="2">
        <f t="shared" si="8"/>
        <v>228</v>
      </c>
      <c r="B229">
        <f>Tableau146[[#This Row],[num ligne]]</f>
        <v>228</v>
      </c>
      <c r="C229" t="str">
        <f>"00000000-0000-0000-0000-000000000" &amp; DEC2HEX(Tableau146[[#This Row],[id]],3)</f>
        <v>00000000-0000-0000-0000-0000000000E4</v>
      </c>
      <c r="D229" s="5">
        <f>1+MOD(ROW()-2,MAX(topic!A:A))</f>
        <v>8</v>
      </c>
      <c r="E229" s="5" t="str">
        <f>"00000000-0000-0000-0000-000000000" &amp; DEC2HEX(Tableau146[[#This Row],[topic_id]],3)</f>
        <v>00000000-0000-0000-0000-000000000008</v>
      </c>
      <c r="F229" s="8">
        <f>params!$B$3-ROW()+MOD(ROW(),23)/24 +MOD(ROW()+44,60)/24/60</f>
        <v>43238.363310185188</v>
      </c>
      <c r="G229" s="5">
        <f>1+MOD(ROW()-2,MAX(member!A:A))</f>
        <v>8</v>
      </c>
      <c r="H229" s="5" t="str">
        <f>"00000000-0000-0000-0000-000000000" &amp; DEC2HEX(Tableau146[[#This Row],[author_id]],3)</f>
        <v>00000000-0000-0000-0000-000000000008</v>
      </c>
      <c r="I229" s="5" t="str">
        <f t="shared" si="9"/>
        <v>true</v>
      </c>
      <c r="J229" s="5" t="str">
        <f>"The title of &lt;" &amp; Tableau146[[#This Row],[id]] &amp; "&gt;"</f>
        <v>The title of &lt;228&gt;</v>
      </c>
      <c r="K229" s="5" t="str">
        <f>"The content of the post &lt;" &amp; Tableau146[[#This Row],[id]] &amp; "&gt;"</f>
        <v>The content of the post &lt;228&gt;</v>
      </c>
      <c r="L229" s="5" t="str">
        <f>"insert into post (id, topic_id, date, author_id, publicly_available, title, content) values (" &amp; B229 &amp; ", " &amp; D229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(228, 8, '2018-05-18 08:43:10', 8, true, 'The title of &lt;228&gt;', 'The content of the post &lt;228&gt;');</v>
      </c>
      <c r="M229" s="5" t="str">
        <f>"insert into post (id, topic_id, date, author_id, publicly_available, title, content) values ('" &amp; C229 &amp; "', '" &amp; E229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('00000000-0000-0000-0000-0000000000E4', '00000000-0000-0000-0000-000000000008', '2018-05-18 08:43:10', '00000000-0000-0000-0000-000000000008', true, 'The title of &lt;228&gt;', 'The content of the post &lt;228&gt;');</v>
      </c>
    </row>
    <row r="230" spans="1:13" x14ac:dyDescent="0.3">
      <c r="A230" s="2">
        <f t="shared" si="8"/>
        <v>229</v>
      </c>
      <c r="B230">
        <f>Tableau146[[#This Row],[num ligne]]</f>
        <v>229</v>
      </c>
      <c r="C230" t="str">
        <f>"00000000-0000-0000-0000-000000000" &amp; DEC2HEX(Tableau146[[#This Row],[id]],3)</f>
        <v>00000000-0000-0000-0000-0000000000E5</v>
      </c>
      <c r="D230" s="5">
        <f>1+MOD(ROW()-2,MAX(topic!A:A))</f>
        <v>9</v>
      </c>
      <c r="E230" s="5" t="str">
        <f>"00000000-0000-0000-0000-000000000" &amp; DEC2HEX(Tableau146[[#This Row],[topic_id]],3)</f>
        <v>00000000-0000-0000-0000-000000000009</v>
      </c>
      <c r="F230" s="8">
        <f>params!$B$3-ROW()+MOD(ROW(),23)/24 +MOD(ROW()+44,60)/24/60</f>
        <v>43236.447337962964</v>
      </c>
      <c r="G230" s="5">
        <f>1+MOD(ROW()-2,MAX(member!A:A))</f>
        <v>9</v>
      </c>
      <c r="H230" s="5" t="str">
        <f>"00000000-0000-0000-0000-000000000" &amp; DEC2HEX(Tableau146[[#This Row],[author_id]],3)</f>
        <v>00000000-0000-0000-0000-000000000009</v>
      </c>
      <c r="I230" s="5" t="str">
        <f t="shared" si="9"/>
        <v>false</v>
      </c>
      <c r="J230" s="5" t="str">
        <f>"The title of &lt;" &amp; Tableau146[[#This Row],[id]] &amp; "&gt;"</f>
        <v>The title of &lt;229&gt;</v>
      </c>
      <c r="K230" s="5" t="str">
        <f>"The content of the post &lt;" &amp; Tableau146[[#This Row],[id]] &amp; "&gt;"</f>
        <v>The content of the post &lt;229&gt;</v>
      </c>
      <c r="L230" s="5" t="str">
        <f>"insert into post (id, topic_id, date, author_id, publicly_available, title, content) values (" &amp; B230 &amp; ", " &amp; D230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(229, 9, '2018-05-16 10:44:10', 9, false, 'The title of &lt;229&gt;', 'The content of the post &lt;229&gt;');</v>
      </c>
      <c r="M230" s="5" t="str">
        <f>"insert into post (id, topic_id, date, author_id, publicly_available, title, content) values ('" &amp; C230 &amp; "', '" &amp; E230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('00000000-0000-0000-0000-0000000000E5', '00000000-0000-0000-0000-000000000009', '2018-05-16 10:44:10', '00000000-0000-0000-0000-000000000009', false, 'The title of &lt;229&gt;', 'The content of the post &lt;229&gt;');</v>
      </c>
    </row>
    <row r="231" spans="1:13" x14ac:dyDescent="0.3">
      <c r="A231" s="2">
        <f t="shared" si="8"/>
        <v>230</v>
      </c>
      <c r="B231">
        <f>Tableau146[[#This Row],[num ligne]]</f>
        <v>230</v>
      </c>
      <c r="C231" t="str">
        <f>"00000000-0000-0000-0000-000000000" &amp; DEC2HEX(Tableau146[[#This Row],[id]],3)</f>
        <v>00000000-0000-0000-0000-0000000000E6</v>
      </c>
      <c r="D231" s="5">
        <f>1+MOD(ROW()-2,MAX(topic!A:A))</f>
        <v>10</v>
      </c>
      <c r="E231" s="5" t="str">
        <f>"00000000-0000-0000-0000-000000000" &amp; DEC2HEX(Tableau146[[#This Row],[topic_id]],3)</f>
        <v>00000000-0000-0000-0000-00000000000A</v>
      </c>
      <c r="F231" s="8">
        <f>params!$B$3-ROW()+MOD(ROW(),23)/24 +MOD(ROW()+44,60)/24/60</f>
        <v>43235.489699074074</v>
      </c>
      <c r="G231" s="5">
        <f>1+MOD(ROW()-2,MAX(member!A:A))</f>
        <v>10</v>
      </c>
      <c r="H231" s="5" t="str">
        <f>"00000000-0000-0000-0000-000000000" &amp; DEC2HEX(Tableau146[[#This Row],[author_id]],3)</f>
        <v>00000000-0000-0000-0000-00000000000A</v>
      </c>
      <c r="I231" s="5" t="str">
        <f t="shared" si="9"/>
        <v>true</v>
      </c>
      <c r="J231" s="5" t="str">
        <f>"The title of &lt;" &amp; Tableau146[[#This Row],[id]] &amp; "&gt;"</f>
        <v>The title of &lt;230&gt;</v>
      </c>
      <c r="K231" s="5" t="str">
        <f>"The content of the post &lt;" &amp; Tableau146[[#This Row],[id]] &amp; "&gt;"</f>
        <v>The content of the post &lt;230&gt;</v>
      </c>
      <c r="L231" s="5" t="str">
        <f>"insert into post (id, topic_id, date, author_id, publicly_available, title, content) values (" &amp; B231 &amp; ", " &amp; D231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(230, 10, '2018-05-15 11:45:10', 10, true, 'The title of &lt;230&gt;', 'The content of the post &lt;230&gt;');</v>
      </c>
      <c r="M231" s="5" t="str">
        <f>"insert into post (id, topic_id, date, author_id, publicly_available, title, content) values ('" &amp; C231 &amp; "', '" &amp; E231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('00000000-0000-0000-0000-0000000000E6', '00000000-0000-0000-0000-00000000000A', '2018-05-15 11:45:10', '00000000-0000-0000-0000-00000000000A', true, 'The title of &lt;230&gt;', 'The content of the post &lt;230&gt;');</v>
      </c>
    </row>
    <row r="232" spans="1:13" x14ac:dyDescent="0.3">
      <c r="A232" s="2">
        <f t="shared" si="8"/>
        <v>231</v>
      </c>
      <c r="B232">
        <f>Tableau146[[#This Row],[num ligne]]</f>
        <v>231</v>
      </c>
      <c r="C232" t="str">
        <f>"00000000-0000-0000-0000-000000000" &amp; DEC2HEX(Tableau146[[#This Row],[id]],3)</f>
        <v>00000000-0000-0000-0000-0000000000E7</v>
      </c>
      <c r="D232" s="5">
        <f>1+MOD(ROW()-2,MAX(topic!A:A))</f>
        <v>11</v>
      </c>
      <c r="E232" s="5" t="str">
        <f>"00000000-0000-0000-0000-000000000" &amp; DEC2HEX(Tableau146[[#This Row],[topic_id]],3)</f>
        <v>00000000-0000-0000-0000-00000000000B</v>
      </c>
      <c r="F232" s="8">
        <f>params!$B$3-ROW()+MOD(ROW(),23)/24 +MOD(ROW()+44,60)/24/60</f>
        <v>43234.532060185193</v>
      </c>
      <c r="G232" s="5">
        <f>1+MOD(ROW()-2,MAX(member!A:A))</f>
        <v>11</v>
      </c>
      <c r="H232" s="5" t="str">
        <f>"00000000-0000-0000-0000-000000000" &amp; DEC2HEX(Tableau146[[#This Row],[author_id]],3)</f>
        <v>00000000-0000-0000-0000-00000000000B</v>
      </c>
      <c r="I232" s="5" t="str">
        <f t="shared" si="9"/>
        <v>true</v>
      </c>
      <c r="J232" s="5" t="str">
        <f>"The title of &lt;" &amp; Tableau146[[#This Row],[id]] &amp; "&gt;"</f>
        <v>The title of &lt;231&gt;</v>
      </c>
      <c r="K232" s="5" t="str">
        <f>"The content of the post &lt;" &amp; Tableau146[[#This Row],[id]] &amp; "&gt;"</f>
        <v>The content of the post &lt;231&gt;</v>
      </c>
      <c r="L232" s="5" t="str">
        <f>"insert into post (id, topic_id, date, author_id, publicly_available, title, content) values (" &amp; B232 &amp; ", " &amp; D232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(231, 11, '2018-05-14 12:46:10', 11, true, 'The title of &lt;231&gt;', 'The content of the post &lt;231&gt;');</v>
      </c>
      <c r="M232" s="5" t="str">
        <f>"insert into post (id, topic_id, date, author_id, publicly_available, title, content) values ('" &amp; C232 &amp; "', '" &amp; E232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('00000000-0000-0000-0000-0000000000E7', '00000000-0000-0000-0000-00000000000B', '2018-05-14 12:46:10', '00000000-0000-0000-0000-00000000000B', true, 'The title of &lt;231&gt;', 'The content of the post &lt;231&gt;');</v>
      </c>
    </row>
    <row r="233" spans="1:13" x14ac:dyDescent="0.3">
      <c r="A233" s="2">
        <f t="shared" si="8"/>
        <v>232</v>
      </c>
      <c r="B233">
        <f>Tableau146[[#This Row],[num ligne]]</f>
        <v>232</v>
      </c>
      <c r="C233" t="str">
        <f>"00000000-0000-0000-0000-000000000" &amp; DEC2HEX(Tableau146[[#This Row],[id]],3)</f>
        <v>00000000-0000-0000-0000-0000000000E8</v>
      </c>
      <c r="D233" s="5">
        <f>1+MOD(ROW()-2,MAX(topic!A:A))</f>
        <v>12</v>
      </c>
      <c r="E233" s="5" t="str">
        <f>"00000000-0000-0000-0000-000000000" &amp; DEC2HEX(Tableau146[[#This Row],[topic_id]],3)</f>
        <v>00000000-0000-0000-0000-00000000000C</v>
      </c>
      <c r="F233" s="8">
        <f>params!$B$3-ROW()+MOD(ROW(),23)/24 +MOD(ROW()+44,60)/24/60</f>
        <v>43233.574421296296</v>
      </c>
      <c r="G233" s="5">
        <f>1+MOD(ROW()-2,MAX(member!A:A))</f>
        <v>12</v>
      </c>
      <c r="H233" s="5" t="str">
        <f>"00000000-0000-0000-0000-000000000" &amp; DEC2HEX(Tableau146[[#This Row],[author_id]],3)</f>
        <v>00000000-0000-0000-0000-00000000000C</v>
      </c>
      <c r="I233" s="5" t="str">
        <f t="shared" si="9"/>
        <v>true</v>
      </c>
      <c r="J233" s="5" t="str">
        <f>"The title of &lt;" &amp; Tableau146[[#This Row],[id]] &amp; "&gt;"</f>
        <v>The title of &lt;232&gt;</v>
      </c>
      <c r="K233" s="5" t="str">
        <f>"The content of the post &lt;" &amp; Tableau146[[#This Row],[id]] &amp; "&gt;"</f>
        <v>The content of the post &lt;232&gt;</v>
      </c>
      <c r="L233" s="5" t="str">
        <f>"insert into post (id, topic_id, date, author_id, publicly_available, title, content) values (" &amp; B233 &amp; ", " &amp; D233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(232, 12, '2018-05-13 13:47:10', 12, true, 'The title of &lt;232&gt;', 'The content of the post &lt;232&gt;');</v>
      </c>
      <c r="M233" s="5" t="str">
        <f>"insert into post (id, topic_id, date, author_id, publicly_available, title, content) values ('" &amp; C233 &amp; "', '" &amp; E233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('00000000-0000-0000-0000-0000000000E8', '00000000-0000-0000-0000-00000000000C', '2018-05-13 13:47:10', '00000000-0000-0000-0000-00000000000C', true, 'The title of &lt;232&gt;', 'The content of the post &lt;232&gt;');</v>
      </c>
    </row>
    <row r="234" spans="1:13" x14ac:dyDescent="0.3">
      <c r="A234" s="2">
        <f t="shared" si="8"/>
        <v>233</v>
      </c>
      <c r="B234">
        <f>Tableau146[[#This Row],[num ligne]]</f>
        <v>233</v>
      </c>
      <c r="C234" t="str">
        <f>"00000000-0000-0000-0000-000000000" &amp; DEC2HEX(Tableau146[[#This Row],[id]],3)</f>
        <v>00000000-0000-0000-0000-0000000000E9</v>
      </c>
      <c r="D234" s="5">
        <f>1+MOD(ROW()-2,MAX(topic!A:A))</f>
        <v>13</v>
      </c>
      <c r="E234" s="5" t="str">
        <f>"00000000-0000-0000-0000-000000000" &amp; DEC2HEX(Tableau146[[#This Row],[topic_id]],3)</f>
        <v>00000000-0000-0000-0000-00000000000D</v>
      </c>
      <c r="F234" s="8">
        <f>params!$B$3-ROW()+MOD(ROW(),23)/24 +MOD(ROW()+44,60)/24/60</f>
        <v>43232.616782407407</v>
      </c>
      <c r="G234" s="5">
        <f>1+MOD(ROW()-2,MAX(member!A:A))</f>
        <v>13</v>
      </c>
      <c r="H234" s="5" t="str">
        <f>"00000000-0000-0000-0000-000000000" &amp; DEC2HEX(Tableau146[[#This Row],[author_id]],3)</f>
        <v>00000000-0000-0000-0000-00000000000D</v>
      </c>
      <c r="I234" s="5" t="str">
        <f t="shared" si="9"/>
        <v>true</v>
      </c>
      <c r="J234" s="5" t="str">
        <f>"The title of &lt;" &amp; Tableau146[[#This Row],[id]] &amp; "&gt;"</f>
        <v>The title of &lt;233&gt;</v>
      </c>
      <c r="K234" s="5" t="str">
        <f>"The content of the post &lt;" &amp; Tableau146[[#This Row],[id]] &amp; "&gt;"</f>
        <v>The content of the post &lt;233&gt;</v>
      </c>
      <c r="L234" s="5" t="str">
        <f>"insert into post (id, topic_id, date, author_id, publicly_available, title, content) values (" &amp; B234 &amp; ", " &amp; D234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(233, 13, '2018-05-12 14:48:10', 13, true, 'The title of &lt;233&gt;', 'The content of the post &lt;233&gt;');</v>
      </c>
      <c r="M234" s="5" t="str">
        <f>"insert into post (id, topic_id, date, author_id, publicly_available, title, content) values ('" &amp; C234 &amp; "', '" &amp; E234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('00000000-0000-0000-0000-0000000000E9', '00000000-0000-0000-0000-00000000000D', '2018-05-12 14:48:10', '00000000-0000-0000-0000-00000000000D', true, 'The title of &lt;233&gt;', 'The content of the post &lt;233&gt;');</v>
      </c>
    </row>
    <row r="235" spans="1:13" x14ac:dyDescent="0.3">
      <c r="A235" s="2">
        <f t="shared" si="8"/>
        <v>234</v>
      </c>
      <c r="B235">
        <f>Tableau146[[#This Row],[num ligne]]</f>
        <v>234</v>
      </c>
      <c r="C235" t="str">
        <f>"00000000-0000-0000-0000-000000000" &amp; DEC2HEX(Tableau146[[#This Row],[id]],3)</f>
        <v>00000000-0000-0000-0000-0000000000EA</v>
      </c>
      <c r="D235" s="5">
        <f>1+MOD(ROW()-2,MAX(topic!A:A))</f>
        <v>14</v>
      </c>
      <c r="E235" s="5" t="str">
        <f>"00000000-0000-0000-0000-000000000" &amp; DEC2HEX(Tableau146[[#This Row],[topic_id]],3)</f>
        <v>00000000-0000-0000-0000-00000000000E</v>
      </c>
      <c r="F235" s="8">
        <f>params!$B$3-ROW()+MOD(ROW(),23)/24 +MOD(ROW()+44,60)/24/60</f>
        <v>43231.659143518526</v>
      </c>
      <c r="G235" s="5">
        <f>1+MOD(ROW()-2,MAX(member!A:A))</f>
        <v>14</v>
      </c>
      <c r="H235" s="5" t="str">
        <f>"00000000-0000-0000-0000-000000000" &amp; DEC2HEX(Tableau146[[#This Row],[author_id]],3)</f>
        <v>00000000-0000-0000-0000-00000000000E</v>
      </c>
      <c r="I235" s="5" t="str">
        <f t="shared" si="9"/>
        <v>true</v>
      </c>
      <c r="J235" s="5" t="str">
        <f>"The title of &lt;" &amp; Tableau146[[#This Row],[id]] &amp; "&gt;"</f>
        <v>The title of &lt;234&gt;</v>
      </c>
      <c r="K235" s="5" t="str">
        <f>"The content of the post &lt;" &amp; Tableau146[[#This Row],[id]] &amp; "&gt;"</f>
        <v>The content of the post &lt;234&gt;</v>
      </c>
      <c r="L235" s="5" t="str">
        <f>"insert into post (id, topic_id, date, author_id, publicly_available, title, content) values (" &amp; B235 &amp; ", " &amp; D235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(234, 14, '2018-05-11 15:49:10', 14, true, 'The title of &lt;234&gt;', 'The content of the post &lt;234&gt;');</v>
      </c>
      <c r="M235" s="5" t="str">
        <f>"insert into post (id, topic_id, date, author_id, publicly_available, title, content) values ('" &amp; C235 &amp; "', '" &amp; E235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('00000000-0000-0000-0000-0000000000EA', '00000000-0000-0000-0000-00000000000E', '2018-05-11 15:49:10', '00000000-0000-0000-0000-00000000000E', true, 'The title of &lt;234&gt;', 'The content of the post &lt;234&gt;');</v>
      </c>
    </row>
    <row r="236" spans="1:13" x14ac:dyDescent="0.3">
      <c r="A236" s="2">
        <f t="shared" si="8"/>
        <v>235</v>
      </c>
      <c r="B236">
        <f>Tableau146[[#This Row],[num ligne]]</f>
        <v>235</v>
      </c>
      <c r="C236" t="str">
        <f>"00000000-0000-0000-0000-000000000" &amp; DEC2HEX(Tableau146[[#This Row],[id]],3)</f>
        <v>00000000-0000-0000-0000-0000000000EB</v>
      </c>
      <c r="D236" s="5">
        <f>1+MOD(ROW()-2,MAX(topic!A:A))</f>
        <v>15</v>
      </c>
      <c r="E236" s="5" t="str">
        <f>"00000000-0000-0000-0000-000000000" &amp; DEC2HEX(Tableau146[[#This Row],[topic_id]],3)</f>
        <v>00000000-0000-0000-0000-00000000000F</v>
      </c>
      <c r="F236" s="8">
        <f>params!$B$3-ROW()+MOD(ROW(),23)/24 +MOD(ROW()+44,60)/24/60</f>
        <v>43230.701504629636</v>
      </c>
      <c r="G236" s="5">
        <f>1+MOD(ROW()-2,MAX(member!A:A))</f>
        <v>15</v>
      </c>
      <c r="H236" s="5" t="str">
        <f>"00000000-0000-0000-0000-000000000" &amp; DEC2HEX(Tableau146[[#This Row],[author_id]],3)</f>
        <v>00000000-0000-0000-0000-00000000000F</v>
      </c>
      <c r="I236" s="5" t="str">
        <f t="shared" si="9"/>
        <v>true</v>
      </c>
      <c r="J236" s="5" t="str">
        <f>"The title of &lt;" &amp; Tableau146[[#This Row],[id]] &amp; "&gt;"</f>
        <v>The title of &lt;235&gt;</v>
      </c>
      <c r="K236" s="5" t="str">
        <f>"The content of the post &lt;" &amp; Tableau146[[#This Row],[id]] &amp; "&gt;"</f>
        <v>The content of the post &lt;235&gt;</v>
      </c>
      <c r="L236" s="5" t="str">
        <f>"insert into post (id, topic_id, date, author_id, publicly_available, title, content) values (" &amp; B236 &amp; ", " &amp; D236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(235, 15, '2018-05-10 16:50:10', 15, true, 'The title of &lt;235&gt;', 'The content of the post &lt;235&gt;');</v>
      </c>
      <c r="M236" s="5" t="str">
        <f>"insert into post (id, topic_id, date, author_id, publicly_available, title, content) values ('" &amp; C236 &amp; "', '" &amp; E236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('00000000-0000-0000-0000-0000000000EB', '00000000-0000-0000-0000-00000000000F', '2018-05-10 16:50:10', '00000000-0000-0000-0000-00000000000F', true, 'The title of &lt;235&gt;', 'The content of the post &lt;235&gt;');</v>
      </c>
    </row>
    <row r="237" spans="1:13" x14ac:dyDescent="0.3">
      <c r="A237" s="2">
        <f t="shared" si="8"/>
        <v>236</v>
      </c>
      <c r="B237">
        <f>Tableau146[[#This Row],[num ligne]]</f>
        <v>236</v>
      </c>
      <c r="C237" t="str">
        <f>"00000000-0000-0000-0000-000000000" &amp; DEC2HEX(Tableau146[[#This Row],[id]],3)</f>
        <v>00000000-0000-0000-0000-0000000000EC</v>
      </c>
      <c r="D237" s="5">
        <f>1+MOD(ROW()-2,MAX(topic!A:A))</f>
        <v>16</v>
      </c>
      <c r="E237" s="5" t="str">
        <f>"00000000-0000-0000-0000-000000000" &amp; DEC2HEX(Tableau146[[#This Row],[topic_id]],3)</f>
        <v>00000000-0000-0000-0000-000000000010</v>
      </c>
      <c r="F237" s="8">
        <f>params!$B$3-ROW()+MOD(ROW(),23)/24 +MOD(ROW()+44,60)/24/60</f>
        <v>43229.74386574074</v>
      </c>
      <c r="G237" s="5">
        <f>1+MOD(ROW()-2,MAX(member!A:A))</f>
        <v>16</v>
      </c>
      <c r="H237" s="5" t="str">
        <f>"00000000-0000-0000-0000-000000000" &amp; DEC2HEX(Tableau146[[#This Row],[author_id]],3)</f>
        <v>00000000-0000-0000-0000-000000000010</v>
      </c>
      <c r="I237" s="5" t="str">
        <f t="shared" si="9"/>
        <v>true</v>
      </c>
      <c r="J237" s="5" t="str">
        <f>"The title of &lt;" &amp; Tableau146[[#This Row],[id]] &amp; "&gt;"</f>
        <v>The title of &lt;236&gt;</v>
      </c>
      <c r="K237" s="5" t="str">
        <f>"The content of the post &lt;" &amp; Tableau146[[#This Row],[id]] &amp; "&gt;"</f>
        <v>The content of the post &lt;236&gt;</v>
      </c>
      <c r="L237" s="5" t="str">
        <f>"insert into post (id, topic_id, date, author_id, publicly_available, title, content) values (" &amp; B237 &amp; ", " &amp; D237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(236, 16, '2018-05-09 17:51:10', 16, true, 'The title of &lt;236&gt;', 'The content of the post &lt;236&gt;');</v>
      </c>
      <c r="M237" s="5" t="str">
        <f>"insert into post (id, topic_id, date, author_id, publicly_available, title, content) values ('" &amp; C237 &amp; "', '" &amp; E237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('00000000-0000-0000-0000-0000000000EC', '00000000-0000-0000-0000-000000000010', '2018-05-09 17:51:10', '00000000-0000-0000-0000-000000000010', true, 'The title of &lt;236&gt;', 'The content of the post &lt;236&gt;');</v>
      </c>
    </row>
    <row r="238" spans="1:13" x14ac:dyDescent="0.3">
      <c r="A238" s="2">
        <f t="shared" si="8"/>
        <v>237</v>
      </c>
      <c r="B238">
        <f>Tableau146[[#This Row],[num ligne]]</f>
        <v>237</v>
      </c>
      <c r="C238" t="str">
        <f>"00000000-0000-0000-0000-000000000" &amp; DEC2HEX(Tableau146[[#This Row],[id]],3)</f>
        <v>00000000-0000-0000-0000-0000000000ED</v>
      </c>
      <c r="D238" s="5">
        <f>1+MOD(ROW()-2,MAX(topic!A:A))</f>
        <v>17</v>
      </c>
      <c r="E238" s="5" t="str">
        <f>"00000000-0000-0000-0000-000000000" &amp; DEC2HEX(Tableau146[[#This Row],[topic_id]],3)</f>
        <v>00000000-0000-0000-0000-000000000011</v>
      </c>
      <c r="F238" s="8">
        <f>params!$B$3-ROW()+MOD(ROW(),23)/24 +MOD(ROW()+44,60)/24/60</f>
        <v>43228.786226851858</v>
      </c>
      <c r="G238" s="5">
        <f>1+MOD(ROW()-2,MAX(member!A:A))</f>
        <v>17</v>
      </c>
      <c r="H238" s="5" t="str">
        <f>"00000000-0000-0000-0000-000000000" &amp; DEC2HEX(Tableau146[[#This Row],[author_id]],3)</f>
        <v>00000000-0000-0000-0000-000000000011</v>
      </c>
      <c r="I238" s="5" t="str">
        <f t="shared" si="9"/>
        <v>true</v>
      </c>
      <c r="J238" s="5" t="str">
        <f>"The title of &lt;" &amp; Tableau146[[#This Row],[id]] &amp; "&gt;"</f>
        <v>The title of &lt;237&gt;</v>
      </c>
      <c r="K238" s="5" t="str">
        <f>"The content of the post &lt;" &amp; Tableau146[[#This Row],[id]] &amp; "&gt;"</f>
        <v>The content of the post &lt;237&gt;</v>
      </c>
      <c r="L238" s="5" t="str">
        <f>"insert into post (id, topic_id, date, author_id, publicly_available, title, content) values (" &amp; B238 &amp; ", " &amp; D238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(237, 17, '2018-05-08 18:52:10', 17, true, 'The title of &lt;237&gt;', 'The content of the post &lt;237&gt;');</v>
      </c>
      <c r="M238" s="5" t="str">
        <f>"insert into post (id, topic_id, date, author_id, publicly_available, title, content) values ('" &amp; C238 &amp; "', '" &amp; E238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('00000000-0000-0000-0000-0000000000ED', '00000000-0000-0000-0000-000000000011', '2018-05-08 18:52:10', '00000000-0000-0000-0000-000000000011', true, 'The title of &lt;237&gt;', 'The content of the post &lt;237&gt;');</v>
      </c>
    </row>
    <row r="239" spans="1:13" x14ac:dyDescent="0.3">
      <c r="A239" s="2">
        <f t="shared" si="8"/>
        <v>238</v>
      </c>
      <c r="B239">
        <f>Tableau146[[#This Row],[num ligne]]</f>
        <v>238</v>
      </c>
      <c r="C239" t="str">
        <f>"00000000-0000-0000-0000-000000000" &amp; DEC2HEX(Tableau146[[#This Row],[id]],3)</f>
        <v>00000000-0000-0000-0000-0000000000EE</v>
      </c>
      <c r="D239" s="5">
        <f>1+MOD(ROW()-2,MAX(topic!A:A))</f>
        <v>18</v>
      </c>
      <c r="E239" s="5" t="str">
        <f>"00000000-0000-0000-0000-000000000" &amp; DEC2HEX(Tableau146[[#This Row],[topic_id]],3)</f>
        <v>00000000-0000-0000-0000-000000000012</v>
      </c>
      <c r="F239" s="8">
        <f>params!$B$3-ROW()+MOD(ROW(),23)/24 +MOD(ROW()+44,60)/24/60</f>
        <v>43227.828587962969</v>
      </c>
      <c r="G239" s="5">
        <f>1+MOD(ROW()-2,MAX(member!A:A))</f>
        <v>18</v>
      </c>
      <c r="H239" s="5" t="str">
        <f>"00000000-0000-0000-0000-000000000" &amp; DEC2HEX(Tableau146[[#This Row],[author_id]],3)</f>
        <v>00000000-0000-0000-0000-000000000012</v>
      </c>
      <c r="I239" s="5" t="str">
        <f t="shared" si="9"/>
        <v>true</v>
      </c>
      <c r="J239" s="5" t="str">
        <f>"The title of &lt;" &amp; Tableau146[[#This Row],[id]] &amp; "&gt;"</f>
        <v>The title of &lt;238&gt;</v>
      </c>
      <c r="K239" s="5" t="str">
        <f>"The content of the post &lt;" &amp; Tableau146[[#This Row],[id]] &amp; "&gt;"</f>
        <v>The content of the post &lt;238&gt;</v>
      </c>
      <c r="L239" s="5" t="str">
        <f>"insert into post (id, topic_id, date, author_id, publicly_available, title, content) values (" &amp; B239 &amp; ", " &amp; D239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(238, 18, '2018-05-07 19:53:10', 18, true, 'The title of &lt;238&gt;', 'The content of the post &lt;238&gt;');</v>
      </c>
      <c r="M239" s="5" t="str">
        <f>"insert into post (id, topic_id, date, author_id, publicly_available, title, content) values ('" &amp; C239 &amp; "', '" &amp; E239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('00000000-0000-0000-0000-0000000000EE', '00000000-0000-0000-0000-000000000012', '2018-05-07 19:53:10', '00000000-0000-0000-0000-000000000012', true, 'The title of &lt;238&gt;', 'The content of the post &lt;238&gt;');</v>
      </c>
    </row>
    <row r="240" spans="1:13" x14ac:dyDescent="0.3">
      <c r="A240" s="2">
        <f t="shared" si="8"/>
        <v>239</v>
      </c>
      <c r="B240">
        <f>Tableau146[[#This Row],[num ligne]]</f>
        <v>239</v>
      </c>
      <c r="C240" t="str">
        <f>"00000000-0000-0000-0000-000000000" &amp; DEC2HEX(Tableau146[[#This Row],[id]],3)</f>
        <v>00000000-0000-0000-0000-0000000000EF</v>
      </c>
      <c r="D240" s="5">
        <f>1+MOD(ROW()-2,MAX(topic!A:A))</f>
        <v>19</v>
      </c>
      <c r="E240" s="5" t="str">
        <f>"00000000-0000-0000-0000-000000000" &amp; DEC2HEX(Tableau146[[#This Row],[topic_id]],3)</f>
        <v>00000000-0000-0000-0000-000000000013</v>
      </c>
      <c r="F240" s="8">
        <f>params!$B$3-ROW()+MOD(ROW(),23)/24 +MOD(ROW()+44,60)/24/60</f>
        <v>43226.870949074073</v>
      </c>
      <c r="G240" s="5">
        <f>1+MOD(ROW()-2,MAX(member!A:A))</f>
        <v>19</v>
      </c>
      <c r="H240" s="5" t="str">
        <f>"00000000-0000-0000-0000-000000000" &amp; DEC2HEX(Tableau146[[#This Row],[author_id]],3)</f>
        <v>00000000-0000-0000-0000-000000000013</v>
      </c>
      <c r="I240" s="5" t="str">
        <f t="shared" si="9"/>
        <v>false</v>
      </c>
      <c r="J240" s="5" t="str">
        <f>"The title of &lt;" &amp; Tableau146[[#This Row],[id]] &amp; "&gt;"</f>
        <v>The title of &lt;239&gt;</v>
      </c>
      <c r="K240" s="5" t="str">
        <f>"The content of the post &lt;" &amp; Tableau146[[#This Row],[id]] &amp; "&gt;"</f>
        <v>The content of the post &lt;239&gt;</v>
      </c>
      <c r="L240" s="5" t="str">
        <f>"insert into post (id, topic_id, date, author_id, publicly_available, title, content) values (" &amp; B240 &amp; ", " &amp; D240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(239, 19, '2018-05-06 20:54:10', 19, false, 'The title of &lt;239&gt;', 'The content of the post &lt;239&gt;');</v>
      </c>
      <c r="M240" s="5" t="str">
        <f>"insert into post (id, topic_id, date, author_id, publicly_available, title, content) values ('" &amp; C240 &amp; "', '" &amp; E240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('00000000-0000-0000-0000-0000000000EF', '00000000-0000-0000-0000-000000000013', '2018-05-06 20:54:10', '00000000-0000-0000-0000-000000000013', false, 'The title of &lt;239&gt;', 'The content of the post &lt;239&gt;');</v>
      </c>
    </row>
    <row r="241" spans="1:13" x14ac:dyDescent="0.3">
      <c r="A241" s="2">
        <f t="shared" si="8"/>
        <v>240</v>
      </c>
      <c r="B241">
        <f>Tableau146[[#This Row],[num ligne]]</f>
        <v>240</v>
      </c>
      <c r="C241" t="str">
        <f>"00000000-0000-0000-0000-000000000" &amp; DEC2HEX(Tableau146[[#This Row],[id]],3)</f>
        <v>00000000-0000-0000-0000-0000000000F0</v>
      </c>
      <c r="D241" s="5">
        <f>1+MOD(ROW()-2,MAX(topic!A:A))</f>
        <v>20</v>
      </c>
      <c r="E241" s="5" t="str">
        <f>"00000000-0000-0000-0000-000000000" &amp; DEC2HEX(Tableau146[[#This Row],[topic_id]],3)</f>
        <v>00000000-0000-0000-0000-000000000014</v>
      </c>
      <c r="F241" s="8">
        <f>params!$B$3-ROW()+MOD(ROW(),23)/24 +MOD(ROW()+44,60)/24/60</f>
        <v>43225.913310185191</v>
      </c>
      <c r="G241" s="5">
        <f>1+MOD(ROW()-2,MAX(member!A:A))</f>
        <v>20</v>
      </c>
      <c r="H241" s="5" t="str">
        <f>"00000000-0000-0000-0000-000000000" &amp; DEC2HEX(Tableau146[[#This Row],[author_id]],3)</f>
        <v>00000000-0000-0000-0000-000000000014</v>
      </c>
      <c r="I241" s="5" t="str">
        <f t="shared" si="9"/>
        <v>true</v>
      </c>
      <c r="J241" s="5" t="str">
        <f>"The title of &lt;" &amp; Tableau146[[#This Row],[id]] &amp; "&gt;"</f>
        <v>The title of &lt;240&gt;</v>
      </c>
      <c r="K241" s="5" t="str">
        <f>"The content of the post &lt;" &amp; Tableau146[[#This Row],[id]] &amp; "&gt;"</f>
        <v>The content of the post &lt;240&gt;</v>
      </c>
      <c r="L241" s="5" t="str">
        <f>"insert into post (id, topic_id, date, author_id, publicly_available, title, content) values (" &amp; B241 &amp; ", " &amp; D241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(240, 20, '2018-05-05 21:55:10', 20, true, 'The title of &lt;240&gt;', 'The content of the post &lt;240&gt;');</v>
      </c>
      <c r="M241" s="5" t="str">
        <f>"insert into post (id, topic_id, date, author_id, publicly_available, title, content) values ('" &amp; C241 &amp; "', '" &amp; E241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('00000000-0000-0000-0000-0000000000F0', '00000000-0000-0000-0000-000000000014', '2018-05-05 21:55:10', '00000000-0000-0000-0000-000000000014', true, 'The title of &lt;240&gt;', 'The content of the post &lt;240&gt;');</v>
      </c>
    </row>
    <row r="242" spans="1:13" x14ac:dyDescent="0.3">
      <c r="A242" s="2">
        <f t="shared" si="8"/>
        <v>241</v>
      </c>
      <c r="B242">
        <f>Tableau146[[#This Row],[num ligne]]</f>
        <v>241</v>
      </c>
      <c r="C242" t="str">
        <f>"00000000-0000-0000-0000-000000000" &amp; DEC2HEX(Tableau146[[#This Row],[id]],3)</f>
        <v>00000000-0000-0000-0000-0000000000F1</v>
      </c>
      <c r="D242" s="5">
        <f>1+MOD(ROW()-2,MAX(topic!A:A))</f>
        <v>21</v>
      </c>
      <c r="E242" s="5" t="str">
        <f>"00000000-0000-0000-0000-000000000" &amp; DEC2HEX(Tableau146[[#This Row],[topic_id]],3)</f>
        <v>00000000-0000-0000-0000-000000000015</v>
      </c>
      <c r="F242" s="8">
        <f>params!$B$3-ROW()+MOD(ROW(),23)/24 +MOD(ROW()+44,60)/24/60</f>
        <v>43224.955671296302</v>
      </c>
      <c r="G242" s="5">
        <f>1+MOD(ROW()-2,MAX(member!A:A))</f>
        <v>21</v>
      </c>
      <c r="H242" s="5" t="str">
        <f>"00000000-0000-0000-0000-000000000" &amp; DEC2HEX(Tableau146[[#This Row],[author_id]],3)</f>
        <v>00000000-0000-0000-0000-000000000015</v>
      </c>
      <c r="I242" s="5" t="str">
        <f t="shared" si="9"/>
        <v>true</v>
      </c>
      <c r="J242" s="5" t="str">
        <f>"The title of &lt;" &amp; Tableau146[[#This Row],[id]] &amp; "&gt;"</f>
        <v>The title of &lt;241&gt;</v>
      </c>
      <c r="K242" s="5" t="str">
        <f>"The content of the post &lt;" &amp; Tableau146[[#This Row],[id]] &amp; "&gt;"</f>
        <v>The content of the post &lt;241&gt;</v>
      </c>
      <c r="L242" s="5" t="str">
        <f>"insert into post (id, topic_id, date, author_id, publicly_available, title, content) values (" &amp; B242 &amp; ", " &amp; D242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(241, 21, '2018-05-04 22:56:10', 21, true, 'The title of &lt;241&gt;', 'The content of the post &lt;241&gt;');</v>
      </c>
      <c r="M242" s="5" t="str">
        <f>"insert into post (id, topic_id, date, author_id, publicly_available, title, content) values ('" &amp; C242 &amp; "', '" &amp; E242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('00000000-0000-0000-0000-0000000000F1', '00000000-0000-0000-0000-000000000015', '2018-05-04 22:56:10', '00000000-0000-0000-0000-000000000015', true, 'The title of &lt;241&gt;', 'The content of the post &lt;241&gt;');</v>
      </c>
    </row>
    <row r="243" spans="1:13" x14ac:dyDescent="0.3">
      <c r="A243" s="2">
        <f t="shared" si="8"/>
        <v>242</v>
      </c>
      <c r="B243">
        <f>Tableau146[[#This Row],[num ligne]]</f>
        <v>242</v>
      </c>
      <c r="C243" t="str">
        <f>"00000000-0000-0000-0000-000000000" &amp; DEC2HEX(Tableau146[[#This Row],[id]],3)</f>
        <v>00000000-0000-0000-0000-0000000000F2</v>
      </c>
      <c r="D243" s="5">
        <f>1+MOD(ROW()-2,MAX(topic!A:A))</f>
        <v>22</v>
      </c>
      <c r="E243" s="5" t="str">
        <f>"00000000-0000-0000-0000-000000000" &amp; DEC2HEX(Tableau146[[#This Row],[topic_id]],3)</f>
        <v>00000000-0000-0000-0000-000000000016</v>
      </c>
      <c r="F243" s="8">
        <f>params!$B$3-ROW()+MOD(ROW(),23)/24 +MOD(ROW()+44,60)/24/60</f>
        <v>43223.998032407406</v>
      </c>
      <c r="G243" s="5">
        <f>1+MOD(ROW()-2,MAX(member!A:A))</f>
        <v>22</v>
      </c>
      <c r="H243" s="5" t="str">
        <f>"00000000-0000-0000-0000-000000000" &amp; DEC2HEX(Tableau146[[#This Row],[author_id]],3)</f>
        <v>00000000-0000-0000-0000-000000000016</v>
      </c>
      <c r="I243" s="5" t="str">
        <f t="shared" si="9"/>
        <v>true</v>
      </c>
      <c r="J243" s="5" t="str">
        <f>"The title of &lt;" &amp; Tableau146[[#This Row],[id]] &amp; "&gt;"</f>
        <v>The title of &lt;242&gt;</v>
      </c>
      <c r="K243" s="5" t="str">
        <f>"The content of the post &lt;" &amp; Tableau146[[#This Row],[id]] &amp; "&gt;"</f>
        <v>The content of the post &lt;242&gt;</v>
      </c>
      <c r="L243" s="5" t="str">
        <f>"insert into post (id, topic_id, date, author_id, publicly_available, title, content) values (" &amp; B243 &amp; ", " &amp; D243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(242, 22, '2018-05-03 23:57:10', 22, true, 'The title of &lt;242&gt;', 'The content of the post &lt;242&gt;');</v>
      </c>
      <c r="M243" s="5" t="str">
        <f>"insert into post (id, topic_id, date, author_id, publicly_available, title, content) values ('" &amp; C243 &amp; "', '" &amp; E243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('00000000-0000-0000-0000-0000000000F2', '00000000-0000-0000-0000-000000000016', '2018-05-03 23:57:10', '00000000-0000-0000-0000-000000000016', true, 'The title of &lt;242&gt;', 'The content of the post &lt;242&gt;');</v>
      </c>
    </row>
    <row r="244" spans="1:13" x14ac:dyDescent="0.3">
      <c r="A244" s="2">
        <f t="shared" si="8"/>
        <v>243</v>
      </c>
      <c r="B244">
        <f>Tableau146[[#This Row],[num ligne]]</f>
        <v>243</v>
      </c>
      <c r="C244" t="str">
        <f>"00000000-0000-0000-0000-000000000" &amp; DEC2HEX(Tableau146[[#This Row],[id]],3)</f>
        <v>00000000-0000-0000-0000-0000000000F3</v>
      </c>
      <c r="D244" s="5">
        <f>1+MOD(ROW()-2,MAX(topic!A:A))</f>
        <v>23</v>
      </c>
      <c r="E244" s="5" t="str">
        <f>"00000000-0000-0000-0000-000000000" &amp; DEC2HEX(Tableau146[[#This Row],[topic_id]],3)</f>
        <v>00000000-0000-0000-0000-000000000017</v>
      </c>
      <c r="F244" s="8">
        <f>params!$B$3-ROW()+MOD(ROW(),23)/24 +MOD(ROW()+44,60)/24/60</f>
        <v>43223.040393518524</v>
      </c>
      <c r="G244" s="5">
        <f>1+MOD(ROW()-2,MAX(member!A:A))</f>
        <v>23</v>
      </c>
      <c r="H244" s="5" t="str">
        <f>"00000000-0000-0000-0000-000000000" &amp; DEC2HEX(Tableau146[[#This Row],[author_id]],3)</f>
        <v>00000000-0000-0000-0000-000000000017</v>
      </c>
      <c r="I244" s="5" t="str">
        <f t="shared" si="9"/>
        <v>true</v>
      </c>
      <c r="J244" s="5" t="str">
        <f>"The title of &lt;" &amp; Tableau146[[#This Row],[id]] &amp; "&gt;"</f>
        <v>The title of &lt;243&gt;</v>
      </c>
      <c r="K244" s="5" t="str">
        <f>"The content of the post &lt;" &amp; Tableau146[[#This Row],[id]] &amp; "&gt;"</f>
        <v>The content of the post &lt;243&gt;</v>
      </c>
      <c r="L244" s="5" t="str">
        <f>"insert into post (id, topic_id, date, author_id, publicly_available, title, content) values (" &amp; B244 &amp; ", " &amp; D244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(243, 23, '2018-05-03 00:58:10', 23, true, 'The title of &lt;243&gt;', 'The content of the post &lt;243&gt;');</v>
      </c>
      <c r="M244" s="5" t="str">
        <f>"insert into post (id, topic_id, date, author_id, publicly_available, title, content) values ('" &amp; C244 &amp; "', '" &amp; E244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('00000000-0000-0000-0000-0000000000F3', '00000000-0000-0000-0000-000000000017', '2018-05-03 00:58:10', '00000000-0000-0000-0000-000000000017', true, 'The title of &lt;243&gt;', 'The content of the post &lt;243&gt;');</v>
      </c>
    </row>
    <row r="245" spans="1:13" x14ac:dyDescent="0.3">
      <c r="A245" s="2">
        <f t="shared" si="8"/>
        <v>244</v>
      </c>
      <c r="B245">
        <f>Tableau146[[#This Row],[num ligne]]</f>
        <v>244</v>
      </c>
      <c r="C245" t="str">
        <f>"00000000-0000-0000-0000-000000000" &amp; DEC2HEX(Tableau146[[#This Row],[id]],3)</f>
        <v>00000000-0000-0000-0000-0000000000F4</v>
      </c>
      <c r="D245" s="5">
        <f>1+MOD(ROW()-2,MAX(topic!A:A))</f>
        <v>24</v>
      </c>
      <c r="E245" s="5" t="str">
        <f>"00000000-0000-0000-0000-000000000" &amp; DEC2HEX(Tableau146[[#This Row],[topic_id]],3)</f>
        <v>00000000-0000-0000-0000-000000000018</v>
      </c>
      <c r="F245" s="8">
        <f>params!$B$3-ROW()+MOD(ROW(),23)/24 +MOD(ROW()+44,60)/24/60</f>
        <v>43222.082754629635</v>
      </c>
      <c r="G245" s="5">
        <f>1+MOD(ROW()-2,MAX(member!A:A))</f>
        <v>24</v>
      </c>
      <c r="H245" s="5" t="str">
        <f>"00000000-0000-0000-0000-000000000" &amp; DEC2HEX(Tableau146[[#This Row],[author_id]],3)</f>
        <v>00000000-0000-0000-0000-000000000018</v>
      </c>
      <c r="I245" s="5" t="str">
        <f t="shared" si="9"/>
        <v>true</v>
      </c>
      <c r="J245" s="5" t="str">
        <f>"The title of &lt;" &amp; Tableau146[[#This Row],[id]] &amp; "&gt;"</f>
        <v>The title of &lt;244&gt;</v>
      </c>
      <c r="K245" s="5" t="str">
        <f>"The content of the post &lt;" &amp; Tableau146[[#This Row],[id]] &amp; "&gt;"</f>
        <v>The content of the post &lt;244&gt;</v>
      </c>
      <c r="L245" s="5" t="str">
        <f>"insert into post (id, topic_id, date, author_id, publicly_available, title, content) values (" &amp; B245 &amp; ", " &amp; D245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(244, 24, '2018-05-02 01:59:10', 24, true, 'The title of &lt;244&gt;', 'The content of the post &lt;244&gt;');</v>
      </c>
      <c r="M245" s="5" t="str">
        <f>"insert into post (id, topic_id, date, author_id, publicly_available, title, content) values ('" &amp; C245 &amp; "', '" &amp; E245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('00000000-0000-0000-0000-0000000000F4', '00000000-0000-0000-0000-000000000018', '2018-05-02 01:59:10', '00000000-0000-0000-0000-000000000018', true, 'The title of &lt;244&gt;', 'The content of the post &lt;244&gt;');</v>
      </c>
    </row>
    <row r="246" spans="1:13" x14ac:dyDescent="0.3">
      <c r="A246" s="2">
        <f t="shared" si="8"/>
        <v>245</v>
      </c>
      <c r="B246">
        <f>Tableau146[[#This Row],[num ligne]]</f>
        <v>245</v>
      </c>
      <c r="C246" t="str">
        <f>"00000000-0000-0000-0000-000000000" &amp; DEC2HEX(Tableau146[[#This Row],[id]],3)</f>
        <v>00000000-0000-0000-0000-0000000000F5</v>
      </c>
      <c r="D246" s="5">
        <f>1+MOD(ROW()-2,MAX(topic!A:A))</f>
        <v>25</v>
      </c>
      <c r="E246" s="5" t="str">
        <f>"00000000-0000-0000-0000-000000000" &amp; DEC2HEX(Tableau146[[#This Row],[topic_id]],3)</f>
        <v>00000000-0000-0000-0000-000000000019</v>
      </c>
      <c r="F246" s="8">
        <f>params!$B$3-ROW()+MOD(ROW(),23)/24 +MOD(ROW()+44,60)/24/60</f>
        <v>43221.125115740739</v>
      </c>
      <c r="G246" s="5">
        <f>1+MOD(ROW()-2,MAX(member!A:A))</f>
        <v>25</v>
      </c>
      <c r="H246" s="5" t="str">
        <f>"00000000-0000-0000-0000-000000000" &amp; DEC2HEX(Tableau146[[#This Row],[author_id]],3)</f>
        <v>00000000-0000-0000-0000-000000000019</v>
      </c>
      <c r="I246" s="5" t="str">
        <f t="shared" si="9"/>
        <v>true</v>
      </c>
      <c r="J246" s="5" t="str">
        <f>"The title of &lt;" &amp; Tableau146[[#This Row],[id]] &amp; "&gt;"</f>
        <v>The title of &lt;245&gt;</v>
      </c>
      <c r="K246" s="5" t="str">
        <f>"The content of the post &lt;" &amp; Tableau146[[#This Row],[id]] &amp; "&gt;"</f>
        <v>The content of the post &lt;245&gt;</v>
      </c>
      <c r="L246" s="5" t="str">
        <f>"insert into post (id, topic_id, date, author_id, publicly_available, title, content) values (" &amp; B246 &amp; ", " &amp; D246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(245, 25, '2018-05-01 03:00:10', 25, true, 'The title of &lt;245&gt;', 'The content of the post &lt;245&gt;');</v>
      </c>
      <c r="M246" s="5" t="str">
        <f>"insert into post (id, topic_id, date, author_id, publicly_available, title, content) values ('" &amp; C246 &amp; "', '" &amp; E246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('00000000-0000-0000-0000-0000000000F5', '00000000-0000-0000-0000-000000000019', '2018-05-01 03:00:10', '00000000-0000-0000-0000-000000000019', true, 'The title of &lt;245&gt;', 'The content of the post &lt;245&gt;');</v>
      </c>
    </row>
    <row r="247" spans="1:13" x14ac:dyDescent="0.3">
      <c r="A247" s="2">
        <f t="shared" si="8"/>
        <v>246</v>
      </c>
      <c r="B247">
        <f>Tableau146[[#This Row],[num ligne]]</f>
        <v>246</v>
      </c>
      <c r="C247" t="str">
        <f>"00000000-0000-0000-0000-000000000" &amp; DEC2HEX(Tableau146[[#This Row],[id]],3)</f>
        <v>00000000-0000-0000-0000-0000000000F6</v>
      </c>
      <c r="D247" s="5">
        <f>1+MOD(ROW()-2,MAX(topic!A:A))</f>
        <v>26</v>
      </c>
      <c r="E247" s="5" t="str">
        <f>"00000000-0000-0000-0000-000000000" &amp; DEC2HEX(Tableau146[[#This Row],[topic_id]],3)</f>
        <v>00000000-0000-0000-0000-00000000001A</v>
      </c>
      <c r="F247" s="8">
        <f>params!$B$3-ROW()+MOD(ROW(),23)/24 +MOD(ROW()+44,60)/24/60</f>
        <v>43220.167476851857</v>
      </c>
      <c r="G247" s="5">
        <f>1+MOD(ROW()-2,MAX(member!A:A))</f>
        <v>26</v>
      </c>
      <c r="H247" s="5" t="str">
        <f>"00000000-0000-0000-0000-000000000" &amp; DEC2HEX(Tableau146[[#This Row],[author_id]],3)</f>
        <v>00000000-0000-0000-0000-00000000001A</v>
      </c>
      <c r="I247" s="5" t="str">
        <f t="shared" si="9"/>
        <v>true</v>
      </c>
      <c r="J247" s="5" t="str">
        <f>"The title of &lt;" &amp; Tableau146[[#This Row],[id]] &amp; "&gt;"</f>
        <v>The title of &lt;246&gt;</v>
      </c>
      <c r="K247" s="5" t="str">
        <f>"The content of the post &lt;" &amp; Tableau146[[#This Row],[id]] &amp; "&gt;"</f>
        <v>The content of the post &lt;246&gt;</v>
      </c>
      <c r="L247" s="5" t="str">
        <f>"insert into post (id, topic_id, date, author_id, publicly_available, title, content) values (" &amp; B247 &amp; ", " &amp; D247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(246, 26, '2018-04-30 04:01:10', 26, true, 'The title of &lt;246&gt;', 'The content of the post &lt;246&gt;');</v>
      </c>
      <c r="M247" s="5" t="str">
        <f>"insert into post (id, topic_id, date, author_id, publicly_available, title, content) values ('" &amp; C247 &amp; "', '" &amp; E247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('00000000-0000-0000-0000-0000000000F6', '00000000-0000-0000-0000-00000000001A', '2018-04-30 04:01:10', '00000000-0000-0000-0000-00000000001A', true, 'The title of &lt;246&gt;', 'The content of the post &lt;246&gt;');</v>
      </c>
    </row>
    <row r="248" spans="1:13" x14ac:dyDescent="0.3">
      <c r="A248" s="2">
        <f t="shared" si="8"/>
        <v>247</v>
      </c>
      <c r="B248">
        <f>Tableau146[[#This Row],[num ligne]]</f>
        <v>247</v>
      </c>
      <c r="C248" t="str">
        <f>"00000000-0000-0000-0000-000000000" &amp; DEC2HEX(Tableau146[[#This Row],[id]],3)</f>
        <v>00000000-0000-0000-0000-0000000000F7</v>
      </c>
      <c r="D248" s="5">
        <f>1+MOD(ROW()-2,MAX(topic!A:A))</f>
        <v>27</v>
      </c>
      <c r="E248" s="5" t="str">
        <f>"00000000-0000-0000-0000-000000000" &amp; DEC2HEX(Tableau146[[#This Row],[topic_id]],3)</f>
        <v>00000000-0000-0000-0000-00000000001B</v>
      </c>
      <c r="F248" s="8">
        <f>params!$B$3-ROW()+MOD(ROW(),23)/24 +MOD(ROW()+44,60)/24/60</f>
        <v>43219.209837962968</v>
      </c>
      <c r="G248" s="5">
        <f>1+MOD(ROW()-2,MAX(member!A:A))</f>
        <v>27</v>
      </c>
      <c r="H248" s="5" t="str">
        <f>"00000000-0000-0000-0000-000000000" &amp; DEC2HEX(Tableau146[[#This Row],[author_id]],3)</f>
        <v>00000000-0000-0000-0000-00000000001B</v>
      </c>
      <c r="I248" s="5" t="str">
        <f t="shared" si="9"/>
        <v>true</v>
      </c>
      <c r="J248" s="5" t="str">
        <f>"The title of &lt;" &amp; Tableau146[[#This Row],[id]] &amp; "&gt;"</f>
        <v>The title of &lt;247&gt;</v>
      </c>
      <c r="K248" s="5" t="str">
        <f>"The content of the post &lt;" &amp; Tableau146[[#This Row],[id]] &amp; "&gt;"</f>
        <v>The content of the post &lt;247&gt;</v>
      </c>
      <c r="L248" s="5" t="str">
        <f>"insert into post (id, topic_id, date, author_id, publicly_available, title, content) values (" &amp; B248 &amp; ", " &amp; D248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(247, 27, '2018-04-29 05:02:10', 27, true, 'The title of &lt;247&gt;', 'The content of the post &lt;247&gt;');</v>
      </c>
      <c r="M248" s="5" t="str">
        <f>"insert into post (id, topic_id, date, author_id, publicly_available, title, content) values ('" &amp; C248 &amp; "', '" &amp; E248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('00000000-0000-0000-0000-0000000000F7', '00000000-0000-0000-0000-00000000001B', '2018-04-29 05:02:10', '00000000-0000-0000-0000-00000000001B', true, 'The title of &lt;247&gt;', 'The content of the post &lt;247&gt;');</v>
      </c>
    </row>
    <row r="249" spans="1:13" x14ac:dyDescent="0.3">
      <c r="A249" s="2">
        <f t="shared" si="8"/>
        <v>248</v>
      </c>
      <c r="B249">
        <f>Tableau146[[#This Row],[num ligne]]</f>
        <v>248</v>
      </c>
      <c r="C249" t="str">
        <f>"00000000-0000-0000-0000-000000000" &amp; DEC2HEX(Tableau146[[#This Row],[id]],3)</f>
        <v>00000000-0000-0000-0000-0000000000F8</v>
      </c>
      <c r="D249" s="5">
        <f>1+MOD(ROW()-2,MAX(topic!A:A))</f>
        <v>28</v>
      </c>
      <c r="E249" s="5" t="str">
        <f>"00000000-0000-0000-0000-000000000" &amp; DEC2HEX(Tableau146[[#This Row],[topic_id]],3)</f>
        <v>00000000-0000-0000-0000-00000000001C</v>
      </c>
      <c r="F249" s="8">
        <f>params!$B$3-ROW()+MOD(ROW(),23)/24 +MOD(ROW()+44,60)/24/60</f>
        <v>43218.252199074079</v>
      </c>
      <c r="G249" s="5">
        <f>1+MOD(ROW()-2,MAX(member!A:A))</f>
        <v>28</v>
      </c>
      <c r="H249" s="5" t="str">
        <f>"00000000-0000-0000-0000-000000000" &amp; DEC2HEX(Tableau146[[#This Row],[author_id]],3)</f>
        <v>00000000-0000-0000-0000-00000000001C</v>
      </c>
      <c r="I249" s="5" t="str">
        <f t="shared" si="9"/>
        <v>true</v>
      </c>
      <c r="J249" s="5" t="str">
        <f>"The title of &lt;" &amp; Tableau146[[#This Row],[id]] &amp; "&gt;"</f>
        <v>The title of &lt;248&gt;</v>
      </c>
      <c r="K249" s="5" t="str">
        <f>"The content of the post &lt;" &amp; Tableau146[[#This Row],[id]] &amp; "&gt;"</f>
        <v>The content of the post &lt;248&gt;</v>
      </c>
      <c r="L249" s="5" t="str">
        <f>"insert into post (id, topic_id, date, author_id, publicly_available, title, content) values (" &amp; B249 &amp; ", " &amp; D249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(248, 28, '2018-04-28 06:03:10', 28, true, 'The title of &lt;248&gt;', 'The content of the post &lt;248&gt;');</v>
      </c>
      <c r="M249" s="5" t="str">
        <f>"insert into post (id, topic_id, date, author_id, publicly_available, title, content) values ('" &amp; C249 &amp; "', '" &amp; E249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('00000000-0000-0000-0000-0000000000F8', '00000000-0000-0000-0000-00000000001C', '2018-04-28 06:03:10', '00000000-0000-0000-0000-00000000001C', true, 'The title of &lt;248&gt;', 'The content of the post &lt;248&gt;');</v>
      </c>
    </row>
    <row r="250" spans="1:13" x14ac:dyDescent="0.3">
      <c r="A250" s="2">
        <f t="shared" si="8"/>
        <v>249</v>
      </c>
      <c r="B250">
        <f>Tableau146[[#This Row],[num ligne]]</f>
        <v>249</v>
      </c>
      <c r="C250" t="str">
        <f>"00000000-0000-0000-0000-000000000" &amp; DEC2HEX(Tableau146[[#This Row],[id]],3)</f>
        <v>00000000-0000-0000-0000-0000000000F9</v>
      </c>
      <c r="D250" s="5">
        <f>1+MOD(ROW()-2,MAX(topic!A:A))</f>
        <v>29</v>
      </c>
      <c r="E250" s="5" t="str">
        <f>"00000000-0000-0000-0000-000000000" &amp; DEC2HEX(Tableau146[[#This Row],[topic_id]],3)</f>
        <v>00000000-0000-0000-0000-00000000001D</v>
      </c>
      <c r="F250" s="8">
        <f>params!$B$3-ROW()+MOD(ROW(),23)/24 +MOD(ROW()+44,60)/24/60</f>
        <v>43217.29456018519</v>
      </c>
      <c r="G250" s="5">
        <f>1+MOD(ROW()-2,MAX(member!A:A))</f>
        <v>29</v>
      </c>
      <c r="H250" s="5" t="str">
        <f>"00000000-0000-0000-0000-000000000" &amp; DEC2HEX(Tableau146[[#This Row],[author_id]],3)</f>
        <v>00000000-0000-0000-0000-00000000001D</v>
      </c>
      <c r="I250" s="5" t="str">
        <f t="shared" si="9"/>
        <v>false</v>
      </c>
      <c r="J250" s="5" t="str">
        <f>"The title of &lt;" &amp; Tableau146[[#This Row],[id]] &amp; "&gt;"</f>
        <v>The title of &lt;249&gt;</v>
      </c>
      <c r="K250" s="5" t="str">
        <f>"The content of the post &lt;" &amp; Tableau146[[#This Row],[id]] &amp; "&gt;"</f>
        <v>The content of the post &lt;249&gt;</v>
      </c>
      <c r="L250" s="5" t="str">
        <f>"insert into post (id, topic_id, date, author_id, publicly_available, title, content) values (" &amp; B250 &amp; ", " &amp; D250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(249, 29, '2018-04-27 07:04:10', 29, false, 'The title of &lt;249&gt;', 'The content of the post &lt;249&gt;');</v>
      </c>
      <c r="M250" s="5" t="str">
        <f>"insert into post (id, topic_id, date, author_id, publicly_available, title, content) values ('" &amp; C250 &amp; "', '" &amp; E250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('00000000-0000-0000-0000-0000000000F9', '00000000-0000-0000-0000-00000000001D', '2018-04-27 07:04:10', '00000000-0000-0000-0000-00000000001D', false, 'The title of &lt;249&gt;', 'The content of the post &lt;249&gt;');</v>
      </c>
    </row>
    <row r="251" spans="1:13" x14ac:dyDescent="0.3">
      <c r="A251" s="2">
        <f t="shared" si="8"/>
        <v>250</v>
      </c>
      <c r="B251">
        <f>Tableau146[[#This Row],[num ligne]]</f>
        <v>250</v>
      </c>
      <c r="C251" t="str">
        <f>"00000000-0000-0000-0000-000000000" &amp; DEC2HEX(Tableau146[[#This Row],[id]],3)</f>
        <v>00000000-0000-0000-0000-0000000000FA</v>
      </c>
      <c r="D251" s="5">
        <f>1+MOD(ROW()-2,MAX(topic!A:A))</f>
        <v>30</v>
      </c>
      <c r="E251" s="5" t="str">
        <f>"00000000-0000-0000-0000-000000000" &amp; DEC2HEX(Tableau146[[#This Row],[topic_id]],3)</f>
        <v>00000000-0000-0000-0000-00000000001E</v>
      </c>
      <c r="F251" s="8">
        <f>params!$B$3-ROW()+MOD(ROW(),23)/24 +MOD(ROW()+44,60)/24/60</f>
        <v>43216.336921296301</v>
      </c>
      <c r="G251" s="5">
        <f>1+MOD(ROW()-2,MAX(member!A:A))</f>
        <v>30</v>
      </c>
      <c r="H251" s="5" t="str">
        <f>"00000000-0000-0000-0000-000000000" &amp; DEC2HEX(Tableau146[[#This Row],[author_id]],3)</f>
        <v>00000000-0000-0000-0000-00000000001E</v>
      </c>
      <c r="I251" s="5" t="str">
        <f t="shared" si="9"/>
        <v>true</v>
      </c>
      <c r="J251" s="5" t="str">
        <f>"The title of &lt;" &amp; Tableau146[[#This Row],[id]] &amp; "&gt;"</f>
        <v>The title of &lt;250&gt;</v>
      </c>
      <c r="K251" s="5" t="str">
        <f>"The content of the post &lt;" &amp; Tableau146[[#This Row],[id]] &amp; "&gt;"</f>
        <v>The content of the post &lt;250&gt;</v>
      </c>
      <c r="L251" s="5" t="str">
        <f>"insert into post (id, topic_id, date, author_id, publicly_available, title, content) values (" &amp; B251 &amp; ", " &amp; D251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(250, 30, '2018-04-26 08:05:10', 30, true, 'The title of &lt;250&gt;', 'The content of the post &lt;250&gt;');</v>
      </c>
      <c r="M251" s="5" t="str">
        <f>"insert into post (id, topic_id, date, author_id, publicly_available, title, content) values ('" &amp; C251 &amp; "', '" &amp; E251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('00000000-0000-0000-0000-0000000000FA', '00000000-0000-0000-0000-00000000001E', '2018-04-26 08:05:10', '00000000-0000-0000-0000-00000000001E', true, 'The title of &lt;250&gt;', 'The content of the post &lt;250&gt;');</v>
      </c>
    </row>
    <row r="252" spans="1:13" x14ac:dyDescent="0.3">
      <c r="A252" s="2">
        <f t="shared" si="8"/>
        <v>251</v>
      </c>
      <c r="B252">
        <f>Tableau146[[#This Row],[num ligne]]</f>
        <v>251</v>
      </c>
      <c r="C252" t="str">
        <f>"00000000-0000-0000-0000-000000000" &amp; DEC2HEX(Tableau146[[#This Row],[id]],3)</f>
        <v>00000000-0000-0000-0000-0000000000FB</v>
      </c>
      <c r="D252" s="5">
        <f>1+MOD(ROW()-2,MAX(topic!A:A))</f>
        <v>31</v>
      </c>
      <c r="E252" s="5" t="str">
        <f>"00000000-0000-0000-0000-000000000" &amp; DEC2HEX(Tableau146[[#This Row],[topic_id]],3)</f>
        <v>00000000-0000-0000-0000-00000000001F</v>
      </c>
      <c r="F252" s="8">
        <f>params!$B$3-ROW()+MOD(ROW(),23)/24 +MOD(ROW()+44,60)/24/60</f>
        <v>43215.379282407412</v>
      </c>
      <c r="G252" s="5">
        <f>1+MOD(ROW()-2,MAX(member!A:A))</f>
        <v>31</v>
      </c>
      <c r="H252" s="5" t="str">
        <f>"00000000-0000-0000-0000-000000000" &amp; DEC2HEX(Tableau146[[#This Row],[author_id]],3)</f>
        <v>00000000-0000-0000-0000-00000000001F</v>
      </c>
      <c r="I252" s="5" t="str">
        <f t="shared" si="9"/>
        <v>true</v>
      </c>
      <c r="J252" s="5" t="str">
        <f>"The title of &lt;" &amp; Tableau146[[#This Row],[id]] &amp; "&gt;"</f>
        <v>The title of &lt;251&gt;</v>
      </c>
      <c r="K252" s="5" t="str">
        <f>"The content of the post &lt;" &amp; Tableau146[[#This Row],[id]] &amp; "&gt;"</f>
        <v>The content of the post &lt;251&gt;</v>
      </c>
      <c r="L252" s="5" t="str">
        <f>"insert into post (id, topic_id, date, author_id, publicly_available, title, content) values (" &amp; B252 &amp; ", " &amp; D252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(251, 31, '2018-04-25 09:06:10', 31, true, 'The title of &lt;251&gt;', 'The content of the post &lt;251&gt;');</v>
      </c>
      <c r="M252" s="5" t="str">
        <f>"insert into post (id, topic_id, date, author_id, publicly_available, title, content) values ('" &amp; C252 &amp; "', '" &amp; E252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('00000000-0000-0000-0000-0000000000FB', '00000000-0000-0000-0000-00000000001F', '2018-04-25 09:06:10', '00000000-0000-0000-0000-00000000001F', true, 'The title of &lt;251&gt;', 'The content of the post &lt;251&gt;');</v>
      </c>
    </row>
    <row r="253" spans="1:13" x14ac:dyDescent="0.3">
      <c r="A253" s="2">
        <f t="shared" si="8"/>
        <v>252</v>
      </c>
      <c r="B253">
        <f>Tableau146[[#This Row],[num ligne]]</f>
        <v>252</v>
      </c>
      <c r="C253" t="str">
        <f>"00000000-0000-0000-0000-000000000" &amp; DEC2HEX(Tableau146[[#This Row],[id]],3)</f>
        <v>00000000-0000-0000-0000-0000000000FC</v>
      </c>
      <c r="D253" s="5">
        <f>1+MOD(ROW()-2,MAX(topic!A:A))</f>
        <v>32</v>
      </c>
      <c r="E253" s="5" t="str">
        <f>"00000000-0000-0000-0000-000000000" &amp; DEC2HEX(Tableau146[[#This Row],[topic_id]],3)</f>
        <v>00000000-0000-0000-0000-000000000020</v>
      </c>
      <c r="F253" s="8">
        <f>params!$B$3-ROW()+MOD(ROW(),23)/24 +MOD(ROW()+44,60)/24/60</f>
        <v>43213.463310185187</v>
      </c>
      <c r="G253" s="5">
        <f>1+MOD(ROW()-2,MAX(member!A:A))</f>
        <v>32</v>
      </c>
      <c r="H253" s="5" t="str">
        <f>"00000000-0000-0000-0000-000000000" &amp; DEC2HEX(Tableau146[[#This Row],[author_id]],3)</f>
        <v>00000000-0000-0000-0000-000000000020</v>
      </c>
      <c r="I253" s="5" t="str">
        <f t="shared" si="9"/>
        <v>true</v>
      </c>
      <c r="J253" s="5" t="str">
        <f>"The title of &lt;" &amp; Tableau146[[#This Row],[id]] &amp; "&gt;"</f>
        <v>The title of &lt;252&gt;</v>
      </c>
      <c r="K253" s="5" t="str">
        <f>"The content of the post &lt;" &amp; Tableau146[[#This Row],[id]] &amp; "&gt;"</f>
        <v>The content of the post &lt;252&gt;</v>
      </c>
      <c r="L253" s="5" t="str">
        <f>"insert into post (id, topic_id, date, author_id, publicly_available, title, content) values (" &amp; B253 &amp; ", " &amp; D253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(252, 32, '2018-04-23 11:07:10', 32, true, 'The title of &lt;252&gt;', 'The content of the post &lt;252&gt;');</v>
      </c>
      <c r="M253" s="5" t="str">
        <f>"insert into post (id, topic_id, date, author_id, publicly_available, title, content) values ('" &amp; C253 &amp; "', '" &amp; E253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('00000000-0000-0000-0000-0000000000FC', '00000000-0000-0000-0000-000000000020', '2018-04-23 11:07:10', '00000000-0000-0000-0000-000000000020', true, 'The title of &lt;252&gt;', 'The content of the post &lt;252&gt;');</v>
      </c>
    </row>
    <row r="254" spans="1:13" x14ac:dyDescent="0.3">
      <c r="A254" s="2">
        <f t="shared" si="8"/>
        <v>253</v>
      </c>
      <c r="B254">
        <f>Tableau146[[#This Row],[num ligne]]</f>
        <v>253</v>
      </c>
      <c r="C254" t="str">
        <f>"00000000-0000-0000-0000-000000000" &amp; DEC2HEX(Tableau146[[#This Row],[id]],3)</f>
        <v>00000000-0000-0000-0000-0000000000FD</v>
      </c>
      <c r="D254" s="5">
        <f>1+MOD(ROW()-2,MAX(topic!A:A))</f>
        <v>33</v>
      </c>
      <c r="E254" s="5" t="str">
        <f>"00000000-0000-0000-0000-000000000" &amp; DEC2HEX(Tableau146[[#This Row],[topic_id]],3)</f>
        <v>00000000-0000-0000-0000-000000000021</v>
      </c>
      <c r="F254" s="8">
        <f>params!$B$3-ROW()+MOD(ROW(),23)/24 +MOD(ROW()+44,60)/24/60</f>
        <v>43212.505671296298</v>
      </c>
      <c r="G254" s="5">
        <f>1+MOD(ROW()-2,MAX(member!A:A))</f>
        <v>33</v>
      </c>
      <c r="H254" s="5" t="str">
        <f>"00000000-0000-0000-0000-000000000" &amp; DEC2HEX(Tableau146[[#This Row],[author_id]],3)</f>
        <v>00000000-0000-0000-0000-000000000021</v>
      </c>
      <c r="I254" s="5" t="str">
        <f t="shared" si="9"/>
        <v>true</v>
      </c>
      <c r="J254" s="5" t="str">
        <f>"The title of &lt;" &amp; Tableau146[[#This Row],[id]] &amp; "&gt;"</f>
        <v>The title of &lt;253&gt;</v>
      </c>
      <c r="K254" s="5" t="str">
        <f>"The content of the post &lt;" &amp; Tableau146[[#This Row],[id]] &amp; "&gt;"</f>
        <v>The content of the post &lt;253&gt;</v>
      </c>
      <c r="L254" s="5" t="str">
        <f>"insert into post (id, topic_id, date, author_id, publicly_available, title, content) values (" &amp; B254 &amp; ", " &amp; D254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(253, 33, '2018-04-22 12:08:10', 33, true, 'The title of &lt;253&gt;', 'The content of the post &lt;253&gt;');</v>
      </c>
      <c r="M254" s="5" t="str">
        <f>"insert into post (id, topic_id, date, author_id, publicly_available, title, content) values ('" &amp; C254 &amp; "', '" &amp; E254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('00000000-0000-0000-0000-0000000000FD', '00000000-0000-0000-0000-000000000021', '2018-04-22 12:08:10', '00000000-0000-0000-0000-000000000021', true, 'The title of &lt;253&gt;', 'The content of the post &lt;253&gt;');</v>
      </c>
    </row>
    <row r="255" spans="1:13" x14ac:dyDescent="0.3">
      <c r="A255" s="2">
        <f t="shared" si="8"/>
        <v>254</v>
      </c>
      <c r="B255">
        <f>Tableau146[[#This Row],[num ligne]]</f>
        <v>254</v>
      </c>
      <c r="C255" t="str">
        <f>"00000000-0000-0000-0000-000000000" &amp; DEC2HEX(Tableau146[[#This Row],[id]],3)</f>
        <v>00000000-0000-0000-0000-0000000000FE</v>
      </c>
      <c r="D255" s="5">
        <f>1+MOD(ROW()-2,MAX(topic!A:A))</f>
        <v>34</v>
      </c>
      <c r="E255" s="5" t="str">
        <f>"00000000-0000-0000-0000-000000000" &amp; DEC2HEX(Tableau146[[#This Row],[topic_id]],3)</f>
        <v>00000000-0000-0000-0000-000000000022</v>
      </c>
      <c r="F255" s="8">
        <f>params!$B$3-ROW()+MOD(ROW(),23)/24 +MOD(ROW()+44,60)/24/60</f>
        <v>43211.548032407416</v>
      </c>
      <c r="G255" s="5">
        <f>1+MOD(ROW()-2,MAX(member!A:A))</f>
        <v>34</v>
      </c>
      <c r="H255" s="5" t="str">
        <f>"00000000-0000-0000-0000-000000000" &amp; DEC2HEX(Tableau146[[#This Row],[author_id]],3)</f>
        <v>00000000-0000-0000-0000-000000000022</v>
      </c>
      <c r="I255" s="5" t="str">
        <f t="shared" si="9"/>
        <v>true</v>
      </c>
      <c r="J255" s="5" t="str">
        <f>"The title of &lt;" &amp; Tableau146[[#This Row],[id]] &amp; "&gt;"</f>
        <v>The title of &lt;254&gt;</v>
      </c>
      <c r="K255" s="5" t="str">
        <f>"The content of the post &lt;" &amp; Tableau146[[#This Row],[id]] &amp; "&gt;"</f>
        <v>The content of the post &lt;254&gt;</v>
      </c>
      <c r="L255" s="5" t="str">
        <f>"insert into post (id, topic_id, date, author_id, publicly_available, title, content) values (" &amp; B255 &amp; ", " &amp; D255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(254, 34, '2018-04-21 13:09:10', 34, true, 'The title of &lt;254&gt;', 'The content of the post &lt;254&gt;');</v>
      </c>
      <c r="M255" s="5" t="str">
        <f>"insert into post (id, topic_id, date, author_id, publicly_available, title, content) values ('" &amp; C255 &amp; "', '" &amp; E255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('00000000-0000-0000-0000-0000000000FE', '00000000-0000-0000-0000-000000000022', '2018-04-21 13:09:10', '00000000-0000-0000-0000-000000000022', true, 'The title of &lt;254&gt;', 'The content of the post &lt;254&gt;');</v>
      </c>
    </row>
    <row r="256" spans="1:13" x14ac:dyDescent="0.3">
      <c r="A256" s="2">
        <f t="shared" si="8"/>
        <v>255</v>
      </c>
      <c r="B256">
        <f>Tableau146[[#This Row],[num ligne]]</f>
        <v>255</v>
      </c>
      <c r="C256" t="str">
        <f>"00000000-0000-0000-0000-000000000" &amp; DEC2HEX(Tableau146[[#This Row],[id]],3)</f>
        <v>00000000-0000-0000-0000-0000000000FF</v>
      </c>
      <c r="D256" s="5">
        <f>1+MOD(ROW()-2,MAX(topic!A:A))</f>
        <v>35</v>
      </c>
      <c r="E256" s="5" t="str">
        <f>"00000000-0000-0000-0000-000000000" &amp; DEC2HEX(Tableau146[[#This Row],[topic_id]],3)</f>
        <v>00000000-0000-0000-0000-000000000023</v>
      </c>
      <c r="F256" s="8">
        <f>params!$B$3-ROW()+MOD(ROW(),23)/24 +MOD(ROW()+44,60)/24/60</f>
        <v>43210.548726851855</v>
      </c>
      <c r="G256" s="5">
        <f>1+MOD(ROW()-2,MAX(member!A:A))</f>
        <v>35</v>
      </c>
      <c r="H256" s="5" t="str">
        <f>"00000000-0000-0000-0000-000000000" &amp; DEC2HEX(Tableau146[[#This Row],[author_id]],3)</f>
        <v>00000000-0000-0000-0000-000000000023</v>
      </c>
      <c r="I256" s="5" t="str">
        <f t="shared" si="9"/>
        <v>true</v>
      </c>
      <c r="J256" s="5" t="str">
        <f>"The title of &lt;" &amp; Tableau146[[#This Row],[id]] &amp; "&gt;"</f>
        <v>The title of &lt;255&gt;</v>
      </c>
      <c r="K256" s="5" t="str">
        <f>"The content of the post &lt;" &amp; Tableau146[[#This Row],[id]] &amp; "&gt;"</f>
        <v>The content of the post &lt;255&gt;</v>
      </c>
      <c r="L256" s="5" t="str">
        <f>"insert into post (id, topic_id, date, author_id, publicly_available, title, content) values (" &amp; B256 &amp; ", " &amp; D256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(255, 35, '2018-04-20 13:10:10', 35, true, 'The title of &lt;255&gt;', 'The content of the post &lt;255&gt;');</v>
      </c>
      <c r="M256" s="5" t="str">
        <f>"insert into post (id, topic_id, date, author_id, publicly_available, title, content) values ('" &amp; C256 &amp; "', '" &amp; E256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('00000000-0000-0000-0000-0000000000FF', '00000000-0000-0000-0000-000000000023', '2018-04-20 13:10:10', '00000000-0000-0000-0000-000000000023', true, 'The title of &lt;255&gt;', 'The content of the post &lt;255&gt;');</v>
      </c>
    </row>
    <row r="257" spans="1:13" x14ac:dyDescent="0.3">
      <c r="A257" s="2">
        <f t="shared" si="8"/>
        <v>256</v>
      </c>
      <c r="B257">
        <f>Tableau146[[#This Row],[num ligne]]</f>
        <v>256</v>
      </c>
      <c r="C257" t="str">
        <f>"00000000-0000-0000-0000-000000000" &amp; DEC2HEX(Tableau146[[#This Row],[id]],3)</f>
        <v>00000000-0000-0000-0000-000000000100</v>
      </c>
      <c r="D257" s="5">
        <f>1+MOD(ROW()-2,MAX(topic!A:A))</f>
        <v>36</v>
      </c>
      <c r="E257" s="5" t="str">
        <f>"00000000-0000-0000-0000-000000000" &amp; DEC2HEX(Tableau146[[#This Row],[topic_id]],3)</f>
        <v>00000000-0000-0000-0000-000000000024</v>
      </c>
      <c r="F257" s="8">
        <f>params!$B$3-ROW()+MOD(ROW(),23)/24 +MOD(ROW()+44,60)/24/60</f>
        <v>43209.591087962966</v>
      </c>
      <c r="G257" s="5">
        <f>1+MOD(ROW()-2,MAX(member!A:A))</f>
        <v>36</v>
      </c>
      <c r="H257" s="5" t="str">
        <f>"00000000-0000-0000-0000-000000000" &amp; DEC2HEX(Tableau146[[#This Row],[author_id]],3)</f>
        <v>00000000-0000-0000-0000-000000000024</v>
      </c>
      <c r="I257" s="5" t="str">
        <f t="shared" si="9"/>
        <v>true</v>
      </c>
      <c r="J257" s="5" t="str">
        <f>"The title of &lt;" &amp; Tableau146[[#This Row],[id]] &amp; "&gt;"</f>
        <v>The title of &lt;256&gt;</v>
      </c>
      <c r="K257" s="5" t="str">
        <f>"The content of the post &lt;" &amp; Tableau146[[#This Row],[id]] &amp; "&gt;"</f>
        <v>The content of the post &lt;256&gt;</v>
      </c>
      <c r="L257" s="5" t="str">
        <f>"insert into post (id, topic_id, date, author_id, publicly_available, title, content) values (" &amp; B257 &amp; ", " &amp; D257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(256, 36, '2018-04-19 14:11:10', 36, true, 'The title of &lt;256&gt;', 'The content of the post &lt;256&gt;');</v>
      </c>
      <c r="M257" s="5" t="str">
        <f>"insert into post (id, topic_id, date, author_id, publicly_available, title, content) values ('" &amp; C257 &amp; "', '" &amp; E257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('00000000-0000-0000-0000-000000000100', '00000000-0000-0000-0000-000000000024', '2018-04-19 14:11:10', '00000000-0000-0000-0000-000000000024', true, 'The title of &lt;256&gt;', 'The content of the post &lt;256&gt;');</v>
      </c>
    </row>
    <row r="258" spans="1:13" x14ac:dyDescent="0.3">
      <c r="A258" s="2">
        <f t="shared" si="8"/>
        <v>257</v>
      </c>
      <c r="B258">
        <f>Tableau146[[#This Row],[num ligne]]</f>
        <v>257</v>
      </c>
      <c r="C258" t="str">
        <f>"00000000-0000-0000-0000-000000000" &amp; DEC2HEX(Tableau146[[#This Row],[id]],3)</f>
        <v>00000000-0000-0000-0000-000000000101</v>
      </c>
      <c r="D258" s="5">
        <f>1+MOD(ROW()-2,MAX(topic!A:A))</f>
        <v>37</v>
      </c>
      <c r="E258" s="5" t="str">
        <f>"00000000-0000-0000-0000-000000000" &amp; DEC2HEX(Tableau146[[#This Row],[topic_id]],3)</f>
        <v>00000000-0000-0000-0000-000000000025</v>
      </c>
      <c r="F258" s="8">
        <f>params!$B$3-ROW()+MOD(ROW(),23)/24 +MOD(ROW()+44,60)/24/60</f>
        <v>43208.633449074077</v>
      </c>
      <c r="G258" s="5">
        <f>1+MOD(ROW()-2,MAX(member!A:A))</f>
        <v>37</v>
      </c>
      <c r="H258" s="5" t="str">
        <f>"00000000-0000-0000-0000-000000000" &amp; DEC2HEX(Tableau146[[#This Row],[author_id]],3)</f>
        <v>00000000-0000-0000-0000-000000000025</v>
      </c>
      <c r="I258" s="5" t="str">
        <f t="shared" si="9"/>
        <v>true</v>
      </c>
      <c r="J258" s="5" t="str">
        <f>"The title of &lt;" &amp; Tableau146[[#This Row],[id]] &amp; "&gt;"</f>
        <v>The title of &lt;257&gt;</v>
      </c>
      <c r="K258" s="5" t="str">
        <f>"The content of the post &lt;" &amp; Tableau146[[#This Row],[id]] &amp; "&gt;"</f>
        <v>The content of the post &lt;257&gt;</v>
      </c>
      <c r="L258" s="5" t="str">
        <f>"insert into post (id, topic_id, date, author_id, publicly_available, title, content) values (" &amp; B258 &amp; ", " &amp; D258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(257, 37, '2018-04-18 15:12:10', 37, true, 'The title of &lt;257&gt;', 'The content of the post &lt;257&gt;');</v>
      </c>
      <c r="M258" s="5" t="str">
        <f>"insert into post (id, topic_id, date, author_id, publicly_available, title, content) values ('" &amp; C258 &amp; "', '" &amp; E258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('00000000-0000-0000-0000-000000000101', '00000000-0000-0000-0000-000000000025', '2018-04-18 15:12:10', '00000000-0000-0000-0000-000000000025', true, 'The title of &lt;257&gt;', 'The content of the post &lt;257&gt;');</v>
      </c>
    </row>
    <row r="259" spans="1:13" x14ac:dyDescent="0.3">
      <c r="A259" s="2">
        <f t="shared" si="8"/>
        <v>258</v>
      </c>
      <c r="B259">
        <f>Tableau146[[#This Row],[num ligne]]</f>
        <v>258</v>
      </c>
      <c r="C259" t="str">
        <f>"00000000-0000-0000-0000-000000000" &amp; DEC2HEX(Tableau146[[#This Row],[id]],3)</f>
        <v>00000000-0000-0000-0000-000000000102</v>
      </c>
      <c r="D259" s="5">
        <f>1+MOD(ROW()-2,MAX(topic!A:A))</f>
        <v>38</v>
      </c>
      <c r="E259" s="5" t="str">
        <f>"00000000-0000-0000-0000-000000000" &amp; DEC2HEX(Tableau146[[#This Row],[topic_id]],3)</f>
        <v>00000000-0000-0000-0000-000000000026</v>
      </c>
      <c r="F259" s="8">
        <f>params!$B$3-ROW()+MOD(ROW(),23)/24 +MOD(ROW()+44,60)/24/60</f>
        <v>43207.675810185188</v>
      </c>
      <c r="G259" s="5">
        <f>1+MOD(ROW()-2,MAX(member!A:A))</f>
        <v>38</v>
      </c>
      <c r="H259" s="5" t="str">
        <f>"00000000-0000-0000-0000-000000000" &amp; DEC2HEX(Tableau146[[#This Row],[author_id]],3)</f>
        <v>00000000-0000-0000-0000-000000000026</v>
      </c>
      <c r="I259" s="5" t="str">
        <f t="shared" si="9"/>
        <v>true</v>
      </c>
      <c r="J259" s="5" t="str">
        <f>"The title of &lt;" &amp; Tableau146[[#This Row],[id]] &amp; "&gt;"</f>
        <v>The title of &lt;258&gt;</v>
      </c>
      <c r="K259" s="5" t="str">
        <f>"The content of the post &lt;" &amp; Tableau146[[#This Row],[id]] &amp; "&gt;"</f>
        <v>The content of the post &lt;258&gt;</v>
      </c>
      <c r="L259" s="5" t="str">
        <f>"insert into post (id, topic_id, date, author_id, publicly_available, title, content) values (" &amp; B259 &amp; ", " &amp; D259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(258, 38, '2018-04-17 16:13:10', 38, true, 'The title of &lt;258&gt;', 'The content of the post &lt;258&gt;');</v>
      </c>
      <c r="M259" s="5" t="str">
        <f>"insert into post (id, topic_id, date, author_id, publicly_available, title, content) values ('" &amp; C259 &amp; "', '" &amp; E259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('00000000-0000-0000-0000-000000000102', '00000000-0000-0000-0000-000000000026', '2018-04-17 16:13:10', '00000000-0000-0000-0000-000000000026', true, 'The title of &lt;258&gt;', 'The content of the post &lt;258&gt;');</v>
      </c>
    </row>
    <row r="260" spans="1:13" x14ac:dyDescent="0.3">
      <c r="A260" s="2">
        <f t="shared" si="8"/>
        <v>259</v>
      </c>
      <c r="B260">
        <f>Tableau146[[#This Row],[num ligne]]</f>
        <v>259</v>
      </c>
      <c r="C260" t="str">
        <f>"00000000-0000-0000-0000-000000000" &amp; DEC2HEX(Tableau146[[#This Row],[id]],3)</f>
        <v>00000000-0000-0000-0000-000000000103</v>
      </c>
      <c r="D260" s="5">
        <f>1+MOD(ROW()-2,MAX(topic!A:A))</f>
        <v>39</v>
      </c>
      <c r="E260" s="5" t="str">
        <f>"00000000-0000-0000-0000-000000000" &amp; DEC2HEX(Tableau146[[#This Row],[topic_id]],3)</f>
        <v>00000000-0000-0000-0000-000000000027</v>
      </c>
      <c r="F260" s="8">
        <f>params!$B$3-ROW()+MOD(ROW(),23)/24 +MOD(ROW()+44,60)/24/60</f>
        <v>43206.718171296299</v>
      </c>
      <c r="G260" s="5">
        <f>1+MOD(ROW()-2,MAX(member!A:A))</f>
        <v>39</v>
      </c>
      <c r="H260" s="5" t="str">
        <f>"00000000-0000-0000-0000-000000000" &amp; DEC2HEX(Tableau146[[#This Row],[author_id]],3)</f>
        <v>00000000-0000-0000-0000-000000000027</v>
      </c>
      <c r="I260" s="5" t="str">
        <f t="shared" si="9"/>
        <v>false</v>
      </c>
      <c r="J260" s="5" t="str">
        <f>"The title of &lt;" &amp; Tableau146[[#This Row],[id]] &amp; "&gt;"</f>
        <v>The title of &lt;259&gt;</v>
      </c>
      <c r="K260" s="5" t="str">
        <f>"The content of the post &lt;" &amp; Tableau146[[#This Row],[id]] &amp; "&gt;"</f>
        <v>The content of the post &lt;259&gt;</v>
      </c>
      <c r="L260" s="5" t="str">
        <f>"insert into post (id, topic_id, date, author_id, publicly_available, title, content) values (" &amp; B260 &amp; ", " &amp; D260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(259, 39, '2018-04-16 17:14:10', 39, false, 'The title of &lt;259&gt;', 'The content of the post &lt;259&gt;');</v>
      </c>
      <c r="M260" s="5" t="str">
        <f>"insert into post (id, topic_id, date, author_id, publicly_available, title, content) values ('" &amp; C260 &amp; "', '" &amp; E260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('00000000-0000-0000-0000-000000000103', '00000000-0000-0000-0000-000000000027', '2018-04-16 17:14:10', '00000000-0000-0000-0000-000000000027', false, 'The title of &lt;259&gt;', 'The content of the post &lt;259&gt;');</v>
      </c>
    </row>
    <row r="261" spans="1:13" x14ac:dyDescent="0.3">
      <c r="A261" s="2">
        <f t="shared" si="8"/>
        <v>260</v>
      </c>
      <c r="B261">
        <f>Tableau146[[#This Row],[num ligne]]</f>
        <v>260</v>
      </c>
      <c r="C261" t="str">
        <f>"00000000-0000-0000-0000-000000000" &amp; DEC2HEX(Tableau146[[#This Row],[id]],3)</f>
        <v>00000000-0000-0000-0000-000000000104</v>
      </c>
      <c r="D261" s="5">
        <f>1+MOD(ROW()-2,MAX(topic!A:A))</f>
        <v>40</v>
      </c>
      <c r="E261" s="5" t="str">
        <f>"00000000-0000-0000-0000-000000000" &amp; DEC2HEX(Tableau146[[#This Row],[topic_id]],3)</f>
        <v>00000000-0000-0000-0000-000000000028</v>
      </c>
      <c r="F261" s="8">
        <f>params!$B$3-ROW()+MOD(ROW(),23)/24 +MOD(ROW()+44,60)/24/60</f>
        <v>43205.76053240741</v>
      </c>
      <c r="G261" s="5">
        <f>1+MOD(ROW()-2,MAX(member!A:A))</f>
        <v>40</v>
      </c>
      <c r="H261" s="5" t="str">
        <f>"00000000-0000-0000-0000-000000000" &amp; DEC2HEX(Tableau146[[#This Row],[author_id]],3)</f>
        <v>00000000-0000-0000-0000-000000000028</v>
      </c>
      <c r="I261" s="5" t="str">
        <f t="shared" si="9"/>
        <v>true</v>
      </c>
      <c r="J261" s="5" t="str">
        <f>"The title of &lt;" &amp; Tableau146[[#This Row],[id]] &amp; "&gt;"</f>
        <v>The title of &lt;260&gt;</v>
      </c>
      <c r="K261" s="5" t="str">
        <f>"The content of the post &lt;" &amp; Tableau146[[#This Row],[id]] &amp; "&gt;"</f>
        <v>The content of the post &lt;260&gt;</v>
      </c>
      <c r="L261" s="5" t="str">
        <f>"insert into post (id, topic_id, date, author_id, publicly_available, title, content) values (" &amp; B261 &amp; ", " &amp; D261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(260, 40, '2018-04-15 18:15:10', 40, true, 'The title of &lt;260&gt;', 'The content of the post &lt;260&gt;');</v>
      </c>
      <c r="M261" s="5" t="str">
        <f>"insert into post (id, topic_id, date, author_id, publicly_available, title, content) values ('" &amp; C261 &amp; "', '" &amp; E261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('00000000-0000-0000-0000-000000000104', '00000000-0000-0000-0000-000000000028', '2018-04-15 18:15:10', '00000000-0000-0000-0000-000000000028', true, 'The title of &lt;260&gt;', 'The content of the post &lt;260&gt;');</v>
      </c>
    </row>
    <row r="262" spans="1:13" x14ac:dyDescent="0.3">
      <c r="A262" s="2">
        <f t="shared" si="8"/>
        <v>261</v>
      </c>
      <c r="B262">
        <f>Tableau146[[#This Row],[num ligne]]</f>
        <v>261</v>
      </c>
      <c r="C262" t="str">
        <f>"00000000-0000-0000-0000-000000000" &amp; DEC2HEX(Tableau146[[#This Row],[id]],3)</f>
        <v>00000000-0000-0000-0000-000000000105</v>
      </c>
      <c r="D262" s="5">
        <f>1+MOD(ROW()-2,MAX(topic!A:A))</f>
        <v>41</v>
      </c>
      <c r="E262" s="5" t="str">
        <f>"00000000-0000-0000-0000-000000000" &amp; DEC2HEX(Tableau146[[#This Row],[topic_id]],3)</f>
        <v>00000000-0000-0000-0000-000000000029</v>
      </c>
      <c r="F262" s="8">
        <f>params!$B$3-ROW()+MOD(ROW(),23)/24 +MOD(ROW()+44,60)/24/60</f>
        <v>43204.802893518521</v>
      </c>
      <c r="G262" s="5">
        <f>1+MOD(ROW()-2,MAX(member!A:A))</f>
        <v>41</v>
      </c>
      <c r="H262" s="5" t="str">
        <f>"00000000-0000-0000-0000-000000000" &amp; DEC2HEX(Tableau146[[#This Row],[author_id]],3)</f>
        <v>00000000-0000-0000-0000-000000000029</v>
      </c>
      <c r="I262" s="5" t="str">
        <f t="shared" si="9"/>
        <v>true</v>
      </c>
      <c r="J262" s="5" t="str">
        <f>"The title of &lt;" &amp; Tableau146[[#This Row],[id]] &amp; "&gt;"</f>
        <v>The title of &lt;261&gt;</v>
      </c>
      <c r="K262" s="5" t="str">
        <f>"The content of the post &lt;" &amp; Tableau146[[#This Row],[id]] &amp; "&gt;"</f>
        <v>The content of the post &lt;261&gt;</v>
      </c>
      <c r="L262" s="5" t="str">
        <f>"insert into post (id, topic_id, date, author_id, publicly_available, title, content) values (" &amp; B262 &amp; ", " &amp; D262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(261, 41, '2018-04-14 19:16:10', 41, true, 'The title of &lt;261&gt;', 'The content of the post &lt;261&gt;');</v>
      </c>
      <c r="M262" s="5" t="str">
        <f>"insert into post (id, topic_id, date, author_id, publicly_available, title, content) values ('" &amp; C262 &amp; "', '" &amp; E262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('00000000-0000-0000-0000-000000000105', '00000000-0000-0000-0000-000000000029', '2018-04-14 19:16:10', '00000000-0000-0000-0000-000000000029', true, 'The title of &lt;261&gt;', 'The content of the post &lt;261&gt;');</v>
      </c>
    </row>
    <row r="263" spans="1:13" x14ac:dyDescent="0.3">
      <c r="A263" s="2">
        <f t="shared" si="8"/>
        <v>262</v>
      </c>
      <c r="B263">
        <f>Tableau146[[#This Row],[num ligne]]</f>
        <v>262</v>
      </c>
      <c r="C263" t="str">
        <f>"00000000-0000-0000-0000-000000000" &amp; DEC2HEX(Tableau146[[#This Row],[id]],3)</f>
        <v>00000000-0000-0000-0000-000000000106</v>
      </c>
      <c r="D263" s="5">
        <f>1+MOD(ROW()-2,MAX(topic!A:A))</f>
        <v>42</v>
      </c>
      <c r="E263" s="5" t="str">
        <f>"00000000-0000-0000-0000-000000000" &amp; DEC2HEX(Tableau146[[#This Row],[topic_id]],3)</f>
        <v>00000000-0000-0000-0000-00000000002A</v>
      </c>
      <c r="F263" s="8">
        <f>params!$B$3-ROW()+MOD(ROW(),23)/24 +MOD(ROW()+44,60)/24/60</f>
        <v>43203.845254629632</v>
      </c>
      <c r="G263" s="5">
        <f>1+MOD(ROW()-2,MAX(member!A:A))</f>
        <v>42</v>
      </c>
      <c r="H263" s="5" t="str">
        <f>"00000000-0000-0000-0000-000000000" &amp; DEC2HEX(Tableau146[[#This Row],[author_id]],3)</f>
        <v>00000000-0000-0000-0000-00000000002A</v>
      </c>
      <c r="I263" s="5" t="str">
        <f t="shared" si="9"/>
        <v>true</v>
      </c>
      <c r="J263" s="5" t="str">
        <f>"The title of &lt;" &amp; Tableau146[[#This Row],[id]] &amp; "&gt;"</f>
        <v>The title of &lt;262&gt;</v>
      </c>
      <c r="K263" s="5" t="str">
        <f>"The content of the post &lt;" &amp; Tableau146[[#This Row],[id]] &amp; "&gt;"</f>
        <v>The content of the post &lt;262&gt;</v>
      </c>
      <c r="L263" s="5" t="str">
        <f>"insert into post (id, topic_id, date, author_id, publicly_available, title, content) values (" &amp; B263 &amp; ", " &amp; D263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(262, 42, '2018-04-13 20:17:10', 42, true, 'The title of &lt;262&gt;', 'The content of the post &lt;262&gt;');</v>
      </c>
      <c r="M263" s="5" t="str">
        <f>"insert into post (id, topic_id, date, author_id, publicly_available, title, content) values ('" &amp; C263 &amp; "', '" &amp; E263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('00000000-0000-0000-0000-000000000106', '00000000-0000-0000-0000-00000000002A', '2018-04-13 20:17:10', '00000000-0000-0000-0000-00000000002A', true, 'The title of &lt;262&gt;', 'The content of the post &lt;262&gt;');</v>
      </c>
    </row>
    <row r="264" spans="1:13" x14ac:dyDescent="0.3">
      <c r="A264" s="2">
        <f t="shared" si="8"/>
        <v>263</v>
      </c>
      <c r="B264">
        <f>Tableau146[[#This Row],[num ligne]]</f>
        <v>263</v>
      </c>
      <c r="C264" t="str">
        <f>"00000000-0000-0000-0000-000000000" &amp; DEC2HEX(Tableau146[[#This Row],[id]],3)</f>
        <v>00000000-0000-0000-0000-000000000107</v>
      </c>
      <c r="D264" s="5">
        <f>1+MOD(ROW()-2,MAX(topic!A:A))</f>
        <v>43</v>
      </c>
      <c r="E264" s="5" t="str">
        <f>"00000000-0000-0000-0000-000000000" &amp; DEC2HEX(Tableau146[[#This Row],[topic_id]],3)</f>
        <v>00000000-0000-0000-0000-00000000002B</v>
      </c>
      <c r="F264" s="8">
        <f>params!$B$3-ROW()+MOD(ROW(),23)/24 +MOD(ROW()+44,60)/24/60</f>
        <v>43202.88761574075</v>
      </c>
      <c r="G264" s="5">
        <f>1+MOD(ROW()-2,MAX(member!A:A))</f>
        <v>43</v>
      </c>
      <c r="H264" s="5" t="str">
        <f>"00000000-0000-0000-0000-000000000" &amp; DEC2HEX(Tableau146[[#This Row],[author_id]],3)</f>
        <v>00000000-0000-0000-0000-00000000002B</v>
      </c>
      <c r="I264" s="5" t="str">
        <f t="shared" si="9"/>
        <v>true</v>
      </c>
      <c r="J264" s="5" t="str">
        <f>"The title of &lt;" &amp; Tableau146[[#This Row],[id]] &amp; "&gt;"</f>
        <v>The title of &lt;263&gt;</v>
      </c>
      <c r="K264" s="5" t="str">
        <f>"The content of the post &lt;" &amp; Tableau146[[#This Row],[id]] &amp; "&gt;"</f>
        <v>The content of the post &lt;263&gt;</v>
      </c>
      <c r="L264" s="5" t="str">
        <f>"insert into post (id, topic_id, date, author_id, publicly_available, title, content) values (" &amp; B264 &amp; ", " &amp; D264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(263, 43, '2018-04-12 21:18:10', 43, true, 'The title of &lt;263&gt;', 'The content of the post &lt;263&gt;');</v>
      </c>
      <c r="M264" s="5" t="str">
        <f>"insert into post (id, topic_id, date, author_id, publicly_available, title, content) values ('" &amp; C264 &amp; "', '" &amp; E264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('00000000-0000-0000-0000-000000000107', '00000000-0000-0000-0000-00000000002B', '2018-04-12 21:18:10', '00000000-0000-0000-0000-00000000002B', true, 'The title of &lt;263&gt;', 'The content of the post &lt;263&gt;');</v>
      </c>
    </row>
    <row r="265" spans="1:13" x14ac:dyDescent="0.3">
      <c r="A265" s="2">
        <f t="shared" si="8"/>
        <v>264</v>
      </c>
      <c r="B265">
        <f>Tableau146[[#This Row],[num ligne]]</f>
        <v>264</v>
      </c>
      <c r="C265" t="str">
        <f>"00000000-0000-0000-0000-000000000" &amp; DEC2HEX(Tableau146[[#This Row],[id]],3)</f>
        <v>00000000-0000-0000-0000-000000000108</v>
      </c>
      <c r="D265" s="5">
        <f>1+MOD(ROW()-2,MAX(topic!A:A))</f>
        <v>44</v>
      </c>
      <c r="E265" s="5" t="str">
        <f>"00000000-0000-0000-0000-000000000" &amp; DEC2HEX(Tableau146[[#This Row],[topic_id]],3)</f>
        <v>00000000-0000-0000-0000-00000000002C</v>
      </c>
      <c r="F265" s="8">
        <f>params!$B$3-ROW()+MOD(ROW(),23)/24 +MOD(ROW()+44,60)/24/60</f>
        <v>43201.929976851854</v>
      </c>
      <c r="G265" s="5">
        <f>1+MOD(ROW()-2,MAX(member!A:A))</f>
        <v>44</v>
      </c>
      <c r="H265" s="5" t="str">
        <f>"00000000-0000-0000-0000-000000000" &amp; DEC2HEX(Tableau146[[#This Row],[author_id]],3)</f>
        <v>00000000-0000-0000-0000-00000000002C</v>
      </c>
      <c r="I265" s="5" t="str">
        <f t="shared" si="9"/>
        <v>true</v>
      </c>
      <c r="J265" s="5" t="str">
        <f>"The title of &lt;" &amp; Tableau146[[#This Row],[id]] &amp; "&gt;"</f>
        <v>The title of &lt;264&gt;</v>
      </c>
      <c r="K265" s="5" t="str">
        <f>"The content of the post &lt;" &amp; Tableau146[[#This Row],[id]] &amp; "&gt;"</f>
        <v>The content of the post &lt;264&gt;</v>
      </c>
      <c r="L265" s="5" t="str">
        <f>"insert into post (id, topic_id, date, author_id, publicly_available, title, content) values (" &amp; B265 &amp; ", " &amp; D265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(264, 44, '2018-04-11 22:19:10', 44, true, 'The title of &lt;264&gt;', 'The content of the post &lt;264&gt;');</v>
      </c>
      <c r="M265" s="5" t="str">
        <f>"insert into post (id, topic_id, date, author_id, publicly_available, title, content) values ('" &amp; C265 &amp; "', '" &amp; E265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('00000000-0000-0000-0000-000000000108', '00000000-0000-0000-0000-00000000002C', '2018-04-11 22:19:10', '00000000-0000-0000-0000-00000000002C', true, 'The title of &lt;264&gt;', 'The content of the post &lt;264&gt;');</v>
      </c>
    </row>
    <row r="266" spans="1:13" x14ac:dyDescent="0.3">
      <c r="A266" s="2">
        <f t="shared" si="8"/>
        <v>265</v>
      </c>
      <c r="B266">
        <f>Tableau146[[#This Row],[num ligne]]</f>
        <v>265</v>
      </c>
      <c r="C266" t="str">
        <f>"00000000-0000-0000-0000-000000000" &amp; DEC2HEX(Tableau146[[#This Row],[id]],3)</f>
        <v>00000000-0000-0000-0000-000000000109</v>
      </c>
      <c r="D266" s="5">
        <f>1+MOD(ROW()-2,MAX(topic!A:A))</f>
        <v>1</v>
      </c>
      <c r="E266" s="5" t="str">
        <f>"00000000-0000-0000-0000-000000000" &amp; DEC2HEX(Tableau146[[#This Row],[topic_id]],3)</f>
        <v>00000000-0000-0000-0000-000000000001</v>
      </c>
      <c r="F266" s="8">
        <f>params!$B$3-ROW()+MOD(ROW(),23)/24 +MOD(ROW()+44,60)/24/60</f>
        <v>43200.972337962965</v>
      </c>
      <c r="G266" s="5">
        <f>1+MOD(ROW()-2,MAX(member!A:A))</f>
        <v>1</v>
      </c>
      <c r="H266" s="5" t="str">
        <f>"00000000-0000-0000-0000-000000000" &amp; DEC2HEX(Tableau146[[#This Row],[author_id]],3)</f>
        <v>00000000-0000-0000-0000-000000000001</v>
      </c>
      <c r="I266" s="5" t="str">
        <f t="shared" si="9"/>
        <v>true</v>
      </c>
      <c r="J266" s="5" t="str">
        <f>"The title of &lt;" &amp; Tableau146[[#This Row],[id]] &amp; "&gt;"</f>
        <v>The title of &lt;265&gt;</v>
      </c>
      <c r="K266" s="5" t="str">
        <f>"The content of the post &lt;" &amp; Tableau146[[#This Row],[id]] &amp; "&gt;"</f>
        <v>The content of the post &lt;265&gt;</v>
      </c>
      <c r="L266" s="5" t="str">
        <f>"insert into post (id, topic_id, date, author_id, publicly_available, title, content) values (" &amp; B266 &amp; ", " &amp; D266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(265, 1, '2018-04-10 23:20:10', 1, true, 'The title of &lt;265&gt;', 'The content of the post &lt;265&gt;');</v>
      </c>
      <c r="M266" s="5" t="str">
        <f>"insert into post (id, topic_id, date, author_id, publicly_available, title, content) values ('" &amp; C266 &amp; "', '" &amp; E266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('00000000-0000-0000-0000-000000000109', '00000000-0000-0000-0000-000000000001', '2018-04-10 23:20:10', '00000000-0000-0000-0000-000000000001', true, 'The title of &lt;265&gt;', 'The content of the post &lt;265&gt;');</v>
      </c>
    </row>
    <row r="267" spans="1:13" x14ac:dyDescent="0.3">
      <c r="A267" s="2">
        <f t="shared" si="8"/>
        <v>266</v>
      </c>
      <c r="B267">
        <f>Tableau146[[#This Row],[num ligne]]</f>
        <v>266</v>
      </c>
      <c r="C267" t="str">
        <f>"00000000-0000-0000-0000-000000000" &amp; DEC2HEX(Tableau146[[#This Row],[id]],3)</f>
        <v>00000000-0000-0000-0000-00000000010A</v>
      </c>
      <c r="D267" s="5">
        <f>1+MOD(ROW()-2,MAX(topic!A:A))</f>
        <v>2</v>
      </c>
      <c r="E267" s="5" t="str">
        <f>"00000000-0000-0000-0000-000000000" &amp; DEC2HEX(Tableau146[[#This Row],[topic_id]],3)</f>
        <v>00000000-0000-0000-0000-000000000002</v>
      </c>
      <c r="F267" s="8">
        <f>params!$B$3-ROW()+MOD(ROW(),23)/24 +MOD(ROW()+44,60)/24/60</f>
        <v>43200.014699074083</v>
      </c>
      <c r="G267" s="5">
        <f>1+MOD(ROW()-2,MAX(member!A:A))</f>
        <v>2</v>
      </c>
      <c r="H267" s="5" t="str">
        <f>"00000000-0000-0000-0000-000000000" &amp; DEC2HEX(Tableau146[[#This Row],[author_id]],3)</f>
        <v>00000000-0000-0000-0000-000000000002</v>
      </c>
      <c r="I267" s="5" t="str">
        <f t="shared" si="9"/>
        <v>true</v>
      </c>
      <c r="J267" s="5" t="str">
        <f>"The title of &lt;" &amp; Tableau146[[#This Row],[id]] &amp; "&gt;"</f>
        <v>The title of &lt;266&gt;</v>
      </c>
      <c r="K267" s="5" t="str">
        <f>"The content of the post &lt;" &amp; Tableau146[[#This Row],[id]] &amp; "&gt;"</f>
        <v>The content of the post &lt;266&gt;</v>
      </c>
      <c r="L267" s="5" t="str">
        <f>"insert into post (id, topic_id, date, author_id, publicly_available, title, content) values (" &amp; B267 &amp; ", " &amp; D267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(266, 2, '2018-04-10 00:21:10', 2, true, 'The title of &lt;266&gt;', 'The content of the post &lt;266&gt;');</v>
      </c>
      <c r="M267" s="5" t="str">
        <f>"insert into post (id, topic_id, date, author_id, publicly_available, title, content) values ('" &amp; C267 &amp; "', '" &amp; E267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('00000000-0000-0000-0000-00000000010A', '00000000-0000-0000-0000-000000000002', '2018-04-10 00:21:10', '00000000-0000-0000-0000-000000000002', true, 'The title of &lt;266&gt;', 'The content of the post &lt;266&gt;');</v>
      </c>
    </row>
    <row r="268" spans="1:13" x14ac:dyDescent="0.3">
      <c r="A268" s="2">
        <f t="shared" ref="A268:A321" si="10">ROW()-1</f>
        <v>267</v>
      </c>
      <c r="B268">
        <f>Tableau146[[#This Row],[num ligne]]</f>
        <v>267</v>
      </c>
      <c r="C268" t="str">
        <f>"00000000-0000-0000-0000-000000000" &amp; DEC2HEX(Tableau146[[#This Row],[id]],3)</f>
        <v>00000000-0000-0000-0000-00000000010B</v>
      </c>
      <c r="D268" s="5">
        <f>1+MOD(ROW()-2,MAX(topic!A:A))</f>
        <v>3</v>
      </c>
      <c r="E268" s="5" t="str">
        <f>"00000000-0000-0000-0000-000000000" &amp; DEC2HEX(Tableau146[[#This Row],[topic_id]],3)</f>
        <v>00000000-0000-0000-0000-000000000003</v>
      </c>
      <c r="F268" s="8">
        <f>params!$B$3-ROW()+MOD(ROW(),23)/24 +MOD(ROW()+44,60)/24/60</f>
        <v>43199.057060185187</v>
      </c>
      <c r="G268" s="5">
        <f>1+MOD(ROW()-2,MAX(member!A:A))</f>
        <v>3</v>
      </c>
      <c r="H268" s="5" t="str">
        <f>"00000000-0000-0000-0000-000000000" &amp; DEC2HEX(Tableau146[[#This Row],[author_id]],3)</f>
        <v>00000000-0000-0000-0000-000000000003</v>
      </c>
      <c r="I268" s="5" t="str">
        <f t="shared" ref="I268:I321" si="11">IF(MOD(ROW(),10)=0,"false","true")</f>
        <v>true</v>
      </c>
      <c r="J268" s="5" t="str">
        <f>"The title of &lt;" &amp; Tableau146[[#This Row],[id]] &amp; "&gt;"</f>
        <v>The title of &lt;267&gt;</v>
      </c>
      <c r="K268" s="5" t="str">
        <f>"The content of the post &lt;" &amp; Tableau146[[#This Row],[id]] &amp; "&gt;"</f>
        <v>The content of the post &lt;267&gt;</v>
      </c>
      <c r="L268" s="5" t="str">
        <f>"insert into post (id, topic_id, date, author_id, publicly_available, title, content) values (" &amp; B268 &amp; ", " &amp; D268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(267, 3, '2018-04-09 01:22:10', 3, true, 'The title of &lt;267&gt;', 'The content of the post &lt;267&gt;');</v>
      </c>
      <c r="M268" s="5" t="str">
        <f>"insert into post (id, topic_id, date, author_id, publicly_available, title, content) values ('" &amp; C268 &amp; "', '" &amp; E268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('00000000-0000-0000-0000-00000000010B', '00000000-0000-0000-0000-000000000003', '2018-04-09 01:22:10', '00000000-0000-0000-0000-000000000003', true, 'The title of &lt;267&gt;', 'The content of the post &lt;267&gt;');</v>
      </c>
    </row>
    <row r="269" spans="1:13" x14ac:dyDescent="0.3">
      <c r="A269" s="2">
        <f t="shared" si="10"/>
        <v>268</v>
      </c>
      <c r="B269">
        <f>Tableau146[[#This Row],[num ligne]]</f>
        <v>268</v>
      </c>
      <c r="C269" t="str">
        <f>"00000000-0000-0000-0000-000000000" &amp; DEC2HEX(Tableau146[[#This Row],[id]],3)</f>
        <v>00000000-0000-0000-0000-00000000010C</v>
      </c>
      <c r="D269" s="5">
        <f>1+MOD(ROW()-2,MAX(topic!A:A))</f>
        <v>4</v>
      </c>
      <c r="E269" s="5" t="str">
        <f>"00000000-0000-0000-0000-000000000" &amp; DEC2HEX(Tableau146[[#This Row],[topic_id]],3)</f>
        <v>00000000-0000-0000-0000-000000000004</v>
      </c>
      <c r="F269" s="8">
        <f>params!$B$3-ROW()+MOD(ROW(),23)/24 +MOD(ROW()+44,60)/24/60</f>
        <v>43198.099421296298</v>
      </c>
      <c r="G269" s="5">
        <f>1+MOD(ROW()-2,MAX(member!A:A))</f>
        <v>4</v>
      </c>
      <c r="H269" s="5" t="str">
        <f>"00000000-0000-0000-0000-000000000" &amp; DEC2HEX(Tableau146[[#This Row],[author_id]],3)</f>
        <v>00000000-0000-0000-0000-000000000004</v>
      </c>
      <c r="I269" s="5" t="str">
        <f t="shared" si="11"/>
        <v>true</v>
      </c>
      <c r="J269" s="5" t="str">
        <f>"The title of &lt;" &amp; Tableau146[[#This Row],[id]] &amp; "&gt;"</f>
        <v>The title of &lt;268&gt;</v>
      </c>
      <c r="K269" s="5" t="str">
        <f>"The content of the post &lt;" &amp; Tableau146[[#This Row],[id]] &amp; "&gt;"</f>
        <v>The content of the post &lt;268&gt;</v>
      </c>
      <c r="L269" s="5" t="str">
        <f>"insert into post (id, topic_id, date, author_id, publicly_available, title, content) values (" &amp; B269 &amp; ", " &amp; D269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(268, 4, '2018-04-08 02:23:10', 4, true, 'The title of &lt;268&gt;', 'The content of the post &lt;268&gt;');</v>
      </c>
      <c r="M269" s="5" t="str">
        <f>"insert into post (id, topic_id, date, author_id, publicly_available, title, content) values ('" &amp; C269 &amp; "', '" &amp; E269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('00000000-0000-0000-0000-00000000010C', '00000000-0000-0000-0000-000000000004', '2018-04-08 02:23:10', '00000000-0000-0000-0000-000000000004', true, 'The title of &lt;268&gt;', 'The content of the post &lt;268&gt;');</v>
      </c>
    </row>
    <row r="270" spans="1:13" x14ac:dyDescent="0.3">
      <c r="A270" s="2">
        <f t="shared" si="10"/>
        <v>269</v>
      </c>
      <c r="B270">
        <f>Tableau146[[#This Row],[num ligne]]</f>
        <v>269</v>
      </c>
      <c r="C270" t="str">
        <f>"00000000-0000-0000-0000-000000000" &amp; DEC2HEX(Tableau146[[#This Row],[id]],3)</f>
        <v>00000000-0000-0000-0000-00000000010D</v>
      </c>
      <c r="D270" s="5">
        <f>1+MOD(ROW()-2,MAX(topic!A:A))</f>
        <v>5</v>
      </c>
      <c r="E270" s="5" t="str">
        <f>"00000000-0000-0000-0000-000000000" &amp; DEC2HEX(Tableau146[[#This Row],[topic_id]],3)</f>
        <v>00000000-0000-0000-0000-000000000005</v>
      </c>
      <c r="F270" s="8">
        <f>params!$B$3-ROW()+MOD(ROW(),23)/24 +MOD(ROW()+44,60)/24/60</f>
        <v>43197.141782407416</v>
      </c>
      <c r="G270" s="5">
        <f>1+MOD(ROW()-2,MAX(member!A:A))</f>
        <v>5</v>
      </c>
      <c r="H270" s="5" t="str">
        <f>"00000000-0000-0000-0000-000000000" &amp; DEC2HEX(Tableau146[[#This Row],[author_id]],3)</f>
        <v>00000000-0000-0000-0000-000000000005</v>
      </c>
      <c r="I270" s="5" t="str">
        <f t="shared" si="11"/>
        <v>false</v>
      </c>
      <c r="J270" s="5" t="str">
        <f>"The title of &lt;" &amp; Tableau146[[#This Row],[id]] &amp; "&gt;"</f>
        <v>The title of &lt;269&gt;</v>
      </c>
      <c r="K270" s="5" t="str">
        <f>"The content of the post &lt;" &amp; Tableau146[[#This Row],[id]] &amp; "&gt;"</f>
        <v>The content of the post &lt;269&gt;</v>
      </c>
      <c r="L270" s="5" t="str">
        <f>"insert into post (id, topic_id, date, author_id, publicly_available, title, content) values (" &amp; B270 &amp; ", " &amp; D270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(269, 5, '2018-04-07 03:24:10', 5, false, 'The title of &lt;269&gt;', 'The content of the post &lt;269&gt;');</v>
      </c>
      <c r="M270" s="5" t="str">
        <f>"insert into post (id, topic_id, date, author_id, publicly_available, title, content) values ('" &amp; C270 &amp; "', '" &amp; E270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('00000000-0000-0000-0000-00000000010D', '00000000-0000-0000-0000-000000000005', '2018-04-07 03:24:10', '00000000-0000-0000-0000-000000000005', false, 'The title of &lt;269&gt;', 'The content of the post &lt;269&gt;');</v>
      </c>
    </row>
    <row r="271" spans="1:13" x14ac:dyDescent="0.3">
      <c r="A271" s="2">
        <f t="shared" si="10"/>
        <v>270</v>
      </c>
      <c r="B271">
        <f>Tableau146[[#This Row],[num ligne]]</f>
        <v>270</v>
      </c>
      <c r="C271" t="str">
        <f>"00000000-0000-0000-0000-000000000" &amp; DEC2HEX(Tableau146[[#This Row],[id]],3)</f>
        <v>00000000-0000-0000-0000-00000000010E</v>
      </c>
      <c r="D271" s="5">
        <f>1+MOD(ROW()-2,MAX(topic!A:A))</f>
        <v>6</v>
      </c>
      <c r="E271" s="5" t="str">
        <f>"00000000-0000-0000-0000-000000000" &amp; DEC2HEX(Tableau146[[#This Row],[topic_id]],3)</f>
        <v>00000000-0000-0000-0000-000000000006</v>
      </c>
      <c r="F271" s="8">
        <f>params!$B$3-ROW()+MOD(ROW(),23)/24 +MOD(ROW()+44,60)/24/60</f>
        <v>43196.18414351852</v>
      </c>
      <c r="G271" s="5">
        <f>1+MOD(ROW()-2,MAX(member!A:A))</f>
        <v>6</v>
      </c>
      <c r="H271" s="5" t="str">
        <f>"00000000-0000-0000-0000-000000000" &amp; DEC2HEX(Tableau146[[#This Row],[author_id]],3)</f>
        <v>00000000-0000-0000-0000-000000000006</v>
      </c>
      <c r="I271" s="5" t="str">
        <f t="shared" si="11"/>
        <v>true</v>
      </c>
      <c r="J271" s="5" t="str">
        <f>"The title of &lt;" &amp; Tableau146[[#This Row],[id]] &amp; "&gt;"</f>
        <v>The title of &lt;270&gt;</v>
      </c>
      <c r="K271" s="5" t="str">
        <f>"The content of the post &lt;" &amp; Tableau146[[#This Row],[id]] &amp; "&gt;"</f>
        <v>The content of the post &lt;270&gt;</v>
      </c>
      <c r="L271" s="5" t="str">
        <f>"insert into post (id, topic_id, date, author_id, publicly_available, title, content) values (" &amp; B271 &amp; ", " &amp; D271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(270, 6, '2018-04-06 04:25:10', 6, true, 'The title of &lt;270&gt;', 'The content of the post &lt;270&gt;');</v>
      </c>
      <c r="M271" s="5" t="str">
        <f>"insert into post (id, topic_id, date, author_id, publicly_available, title, content) values ('" &amp; C271 &amp; "', '" &amp; E271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('00000000-0000-0000-0000-00000000010E', '00000000-0000-0000-0000-000000000006', '2018-04-06 04:25:10', '00000000-0000-0000-0000-000000000006', true, 'The title of &lt;270&gt;', 'The content of the post &lt;270&gt;');</v>
      </c>
    </row>
    <row r="272" spans="1:13" x14ac:dyDescent="0.3">
      <c r="A272" s="2">
        <f t="shared" si="10"/>
        <v>271</v>
      </c>
      <c r="B272">
        <f>Tableau146[[#This Row],[num ligne]]</f>
        <v>271</v>
      </c>
      <c r="C272" t="str">
        <f>"00000000-0000-0000-0000-000000000" &amp; DEC2HEX(Tableau146[[#This Row],[id]],3)</f>
        <v>00000000-0000-0000-0000-00000000010F</v>
      </c>
      <c r="D272" s="5">
        <f>1+MOD(ROW()-2,MAX(topic!A:A))</f>
        <v>7</v>
      </c>
      <c r="E272" s="5" t="str">
        <f>"00000000-0000-0000-0000-000000000" &amp; DEC2HEX(Tableau146[[#This Row],[topic_id]],3)</f>
        <v>00000000-0000-0000-0000-000000000007</v>
      </c>
      <c r="F272" s="8">
        <f>params!$B$3-ROW()+MOD(ROW(),23)/24 +MOD(ROW()+44,60)/24/60</f>
        <v>43195.226504629631</v>
      </c>
      <c r="G272" s="5">
        <f>1+MOD(ROW()-2,MAX(member!A:A))</f>
        <v>7</v>
      </c>
      <c r="H272" s="5" t="str">
        <f>"00000000-0000-0000-0000-000000000" &amp; DEC2HEX(Tableau146[[#This Row],[author_id]],3)</f>
        <v>00000000-0000-0000-0000-000000000007</v>
      </c>
      <c r="I272" s="5" t="str">
        <f t="shared" si="11"/>
        <v>true</v>
      </c>
      <c r="J272" s="5" t="str">
        <f>"The title of &lt;" &amp; Tableau146[[#This Row],[id]] &amp; "&gt;"</f>
        <v>The title of &lt;271&gt;</v>
      </c>
      <c r="K272" s="5" t="str">
        <f>"The content of the post &lt;" &amp; Tableau146[[#This Row],[id]] &amp; "&gt;"</f>
        <v>The content of the post &lt;271&gt;</v>
      </c>
      <c r="L272" s="5" t="str">
        <f>"insert into post (id, topic_id, date, author_id, publicly_available, title, content) values (" &amp; B272 &amp; ", " &amp; D272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(271, 7, '2018-04-05 05:26:10', 7, true, 'The title of &lt;271&gt;', 'The content of the post &lt;271&gt;');</v>
      </c>
      <c r="M272" s="5" t="str">
        <f>"insert into post (id, topic_id, date, author_id, publicly_available, title, content) values ('" &amp; C272 &amp; "', '" &amp; E272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('00000000-0000-0000-0000-00000000010F', '00000000-0000-0000-0000-000000000007', '2018-04-05 05:26:10', '00000000-0000-0000-0000-000000000007', true, 'The title of &lt;271&gt;', 'The content of the post &lt;271&gt;');</v>
      </c>
    </row>
    <row r="273" spans="1:13" x14ac:dyDescent="0.3">
      <c r="A273" s="2">
        <f t="shared" si="10"/>
        <v>272</v>
      </c>
      <c r="B273">
        <f>Tableau146[[#This Row],[num ligne]]</f>
        <v>272</v>
      </c>
      <c r="C273" t="str">
        <f>"00000000-0000-0000-0000-000000000" &amp; DEC2HEX(Tableau146[[#This Row],[id]],3)</f>
        <v>00000000-0000-0000-0000-000000000110</v>
      </c>
      <c r="D273" s="5">
        <f>1+MOD(ROW()-2,MAX(topic!A:A))</f>
        <v>8</v>
      </c>
      <c r="E273" s="5" t="str">
        <f>"00000000-0000-0000-0000-000000000" &amp; DEC2HEX(Tableau146[[#This Row],[topic_id]],3)</f>
        <v>00000000-0000-0000-0000-000000000008</v>
      </c>
      <c r="F273" s="8">
        <f>params!$B$3-ROW()+MOD(ROW(),23)/24 +MOD(ROW()+44,60)/24/60</f>
        <v>43194.268865740749</v>
      </c>
      <c r="G273" s="5">
        <f>1+MOD(ROW()-2,MAX(member!A:A))</f>
        <v>8</v>
      </c>
      <c r="H273" s="5" t="str">
        <f>"00000000-0000-0000-0000-000000000" &amp; DEC2HEX(Tableau146[[#This Row],[author_id]],3)</f>
        <v>00000000-0000-0000-0000-000000000008</v>
      </c>
      <c r="I273" s="5" t="str">
        <f t="shared" si="11"/>
        <v>true</v>
      </c>
      <c r="J273" s="5" t="str">
        <f>"The title of &lt;" &amp; Tableau146[[#This Row],[id]] &amp; "&gt;"</f>
        <v>The title of &lt;272&gt;</v>
      </c>
      <c r="K273" s="5" t="str">
        <f>"The content of the post &lt;" &amp; Tableau146[[#This Row],[id]] &amp; "&gt;"</f>
        <v>The content of the post &lt;272&gt;</v>
      </c>
      <c r="L273" s="5" t="str">
        <f>"insert into post (id, topic_id, date, author_id, publicly_available, title, content) values (" &amp; B273 &amp; ", " &amp; D273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(272, 8, '2018-04-04 06:27:10', 8, true, 'The title of &lt;272&gt;', 'The content of the post &lt;272&gt;');</v>
      </c>
      <c r="M273" s="5" t="str">
        <f>"insert into post (id, topic_id, date, author_id, publicly_available, title, content) values ('" &amp; C273 &amp; "', '" &amp; E273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('00000000-0000-0000-0000-000000000110', '00000000-0000-0000-0000-000000000008', '2018-04-04 06:27:10', '00000000-0000-0000-0000-000000000008', true, 'The title of &lt;272&gt;', 'The content of the post &lt;272&gt;');</v>
      </c>
    </row>
    <row r="274" spans="1:13" x14ac:dyDescent="0.3">
      <c r="A274" s="2">
        <f t="shared" si="10"/>
        <v>273</v>
      </c>
      <c r="B274">
        <f>Tableau146[[#This Row],[num ligne]]</f>
        <v>273</v>
      </c>
      <c r="C274" t="str">
        <f>"00000000-0000-0000-0000-000000000" &amp; DEC2HEX(Tableau146[[#This Row],[id]],3)</f>
        <v>00000000-0000-0000-0000-000000000111</v>
      </c>
      <c r="D274" s="5">
        <f>1+MOD(ROW()-2,MAX(topic!A:A))</f>
        <v>9</v>
      </c>
      <c r="E274" s="5" t="str">
        <f>"00000000-0000-0000-0000-000000000" &amp; DEC2HEX(Tableau146[[#This Row],[topic_id]],3)</f>
        <v>00000000-0000-0000-0000-000000000009</v>
      </c>
      <c r="F274" s="8">
        <f>params!$B$3-ROW()+MOD(ROW(),23)/24 +MOD(ROW()+44,60)/24/60</f>
        <v>43193.311226851853</v>
      </c>
      <c r="G274" s="5">
        <f>1+MOD(ROW()-2,MAX(member!A:A))</f>
        <v>9</v>
      </c>
      <c r="H274" s="5" t="str">
        <f>"00000000-0000-0000-0000-000000000" &amp; DEC2HEX(Tableau146[[#This Row],[author_id]],3)</f>
        <v>00000000-0000-0000-0000-000000000009</v>
      </c>
      <c r="I274" s="5" t="str">
        <f t="shared" si="11"/>
        <v>true</v>
      </c>
      <c r="J274" s="5" t="str">
        <f>"The title of &lt;" &amp; Tableau146[[#This Row],[id]] &amp; "&gt;"</f>
        <v>The title of &lt;273&gt;</v>
      </c>
      <c r="K274" s="5" t="str">
        <f>"The content of the post &lt;" &amp; Tableau146[[#This Row],[id]] &amp; "&gt;"</f>
        <v>The content of the post &lt;273&gt;</v>
      </c>
      <c r="L274" s="5" t="str">
        <f>"insert into post (id, topic_id, date, author_id, publicly_available, title, content) values (" &amp; B274 &amp; ", " &amp; D274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(273, 9, '2018-04-03 07:28:10', 9, true, 'The title of &lt;273&gt;', 'The content of the post &lt;273&gt;');</v>
      </c>
      <c r="M274" s="5" t="str">
        <f>"insert into post (id, topic_id, date, author_id, publicly_available, title, content) values ('" &amp; C274 &amp; "', '" &amp; E274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('00000000-0000-0000-0000-000000000111', '00000000-0000-0000-0000-000000000009', '2018-04-03 07:28:10', '00000000-0000-0000-0000-000000000009', true, 'The title of &lt;273&gt;', 'The content of the post &lt;273&gt;');</v>
      </c>
    </row>
    <row r="275" spans="1:13" x14ac:dyDescent="0.3">
      <c r="A275" s="2">
        <f t="shared" si="10"/>
        <v>274</v>
      </c>
      <c r="B275">
        <f>Tableau146[[#This Row],[num ligne]]</f>
        <v>274</v>
      </c>
      <c r="C275" t="str">
        <f>"00000000-0000-0000-0000-000000000" &amp; DEC2HEX(Tableau146[[#This Row],[id]],3)</f>
        <v>00000000-0000-0000-0000-000000000112</v>
      </c>
      <c r="D275" s="5">
        <f>1+MOD(ROW()-2,MAX(topic!A:A))</f>
        <v>10</v>
      </c>
      <c r="E275" s="5" t="str">
        <f>"00000000-0000-0000-0000-000000000" &amp; DEC2HEX(Tableau146[[#This Row],[topic_id]],3)</f>
        <v>00000000-0000-0000-0000-00000000000A</v>
      </c>
      <c r="F275" s="8">
        <f>params!$B$3-ROW()+MOD(ROW(),23)/24 +MOD(ROW()+44,60)/24/60</f>
        <v>43192.353587962964</v>
      </c>
      <c r="G275" s="5">
        <f>1+MOD(ROW()-2,MAX(member!A:A))</f>
        <v>10</v>
      </c>
      <c r="H275" s="5" t="str">
        <f>"00000000-0000-0000-0000-000000000" &amp; DEC2HEX(Tableau146[[#This Row],[author_id]],3)</f>
        <v>00000000-0000-0000-0000-00000000000A</v>
      </c>
      <c r="I275" s="5" t="str">
        <f t="shared" si="11"/>
        <v>true</v>
      </c>
      <c r="J275" s="5" t="str">
        <f>"The title of &lt;" &amp; Tableau146[[#This Row],[id]] &amp; "&gt;"</f>
        <v>The title of &lt;274&gt;</v>
      </c>
      <c r="K275" s="5" t="str">
        <f>"The content of the post &lt;" &amp; Tableau146[[#This Row],[id]] &amp; "&gt;"</f>
        <v>The content of the post &lt;274&gt;</v>
      </c>
      <c r="L275" s="5" t="str">
        <f>"insert into post (id, topic_id, date, author_id, publicly_available, title, content) values (" &amp; B275 &amp; ", " &amp; D275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(274, 10, '2018-04-02 08:29:10', 10, true, 'The title of &lt;274&gt;', 'The content of the post &lt;274&gt;');</v>
      </c>
      <c r="M275" s="5" t="str">
        <f>"insert into post (id, topic_id, date, author_id, publicly_available, title, content) values ('" &amp; C275 &amp; "', '" &amp; E275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('00000000-0000-0000-0000-000000000112', '00000000-0000-0000-0000-00000000000A', '2018-04-02 08:29:10', '00000000-0000-0000-0000-00000000000A', true, 'The title of &lt;274&gt;', 'The content of the post &lt;274&gt;');</v>
      </c>
    </row>
    <row r="276" spans="1:13" x14ac:dyDescent="0.3">
      <c r="A276" s="2">
        <f t="shared" si="10"/>
        <v>275</v>
      </c>
      <c r="B276">
        <f>Tableau146[[#This Row],[num ligne]]</f>
        <v>275</v>
      </c>
      <c r="C276" t="str">
        <f>"00000000-0000-0000-0000-000000000" &amp; DEC2HEX(Tableau146[[#This Row],[id]],3)</f>
        <v>00000000-0000-0000-0000-000000000113</v>
      </c>
      <c r="D276" s="5">
        <f>1+MOD(ROW()-2,MAX(topic!A:A))</f>
        <v>11</v>
      </c>
      <c r="E276" s="5" t="str">
        <f>"00000000-0000-0000-0000-000000000" &amp; DEC2HEX(Tableau146[[#This Row],[topic_id]],3)</f>
        <v>00000000-0000-0000-0000-00000000000B</v>
      </c>
      <c r="F276" s="8">
        <f>params!$B$3-ROW()+MOD(ROW(),23)/24 +MOD(ROW()+44,60)/24/60</f>
        <v>43190.437615740746</v>
      </c>
      <c r="G276" s="5">
        <f>1+MOD(ROW()-2,MAX(member!A:A))</f>
        <v>11</v>
      </c>
      <c r="H276" s="5" t="str">
        <f>"00000000-0000-0000-0000-000000000" &amp; DEC2HEX(Tableau146[[#This Row],[author_id]],3)</f>
        <v>00000000-0000-0000-0000-00000000000B</v>
      </c>
      <c r="I276" s="5" t="str">
        <f t="shared" si="11"/>
        <v>true</v>
      </c>
      <c r="J276" s="5" t="str">
        <f>"The title of &lt;" &amp; Tableau146[[#This Row],[id]] &amp; "&gt;"</f>
        <v>The title of &lt;275&gt;</v>
      </c>
      <c r="K276" s="5" t="str">
        <f>"The content of the post &lt;" &amp; Tableau146[[#This Row],[id]] &amp; "&gt;"</f>
        <v>The content of the post &lt;275&gt;</v>
      </c>
      <c r="L276" s="5" t="str">
        <f>"insert into post (id, topic_id, date, author_id, publicly_available, title, content) values (" &amp; B276 &amp; ", " &amp; D276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(275, 11, '2018-03-31 10:30:10', 11, true, 'The title of &lt;275&gt;', 'The content of the post &lt;275&gt;');</v>
      </c>
      <c r="M276" s="5" t="str">
        <f>"insert into post (id, topic_id, date, author_id, publicly_available, title, content) values ('" &amp; C276 &amp; "', '" &amp; E276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('00000000-0000-0000-0000-000000000113', '00000000-0000-0000-0000-00000000000B', '2018-03-31 10:30:10', '00000000-0000-0000-0000-00000000000B', true, 'The title of &lt;275&gt;', 'The content of the post &lt;275&gt;');</v>
      </c>
    </row>
    <row r="277" spans="1:13" x14ac:dyDescent="0.3">
      <c r="A277" s="2">
        <f t="shared" si="10"/>
        <v>276</v>
      </c>
      <c r="B277">
        <f>Tableau146[[#This Row],[num ligne]]</f>
        <v>276</v>
      </c>
      <c r="C277" t="str">
        <f>"00000000-0000-0000-0000-000000000" &amp; DEC2HEX(Tableau146[[#This Row],[id]],3)</f>
        <v>00000000-0000-0000-0000-000000000114</v>
      </c>
      <c r="D277" s="5">
        <f>1+MOD(ROW()-2,MAX(topic!A:A))</f>
        <v>12</v>
      </c>
      <c r="E277" s="5" t="str">
        <f>"00000000-0000-0000-0000-000000000" &amp; DEC2HEX(Tableau146[[#This Row],[topic_id]],3)</f>
        <v>00000000-0000-0000-0000-00000000000C</v>
      </c>
      <c r="F277" s="8">
        <f>params!$B$3-ROW()+MOD(ROW(),23)/24 +MOD(ROW()+44,60)/24/60</f>
        <v>43189.47997685185</v>
      </c>
      <c r="G277" s="5">
        <f>1+MOD(ROW()-2,MAX(member!A:A))</f>
        <v>12</v>
      </c>
      <c r="H277" s="5" t="str">
        <f>"00000000-0000-0000-0000-000000000" &amp; DEC2HEX(Tableau146[[#This Row],[author_id]],3)</f>
        <v>00000000-0000-0000-0000-00000000000C</v>
      </c>
      <c r="I277" s="5" t="str">
        <f t="shared" si="11"/>
        <v>true</v>
      </c>
      <c r="J277" s="5" t="str">
        <f>"The title of &lt;" &amp; Tableau146[[#This Row],[id]] &amp; "&gt;"</f>
        <v>The title of &lt;276&gt;</v>
      </c>
      <c r="K277" s="5" t="str">
        <f>"The content of the post &lt;" &amp; Tableau146[[#This Row],[id]] &amp; "&gt;"</f>
        <v>The content of the post &lt;276&gt;</v>
      </c>
      <c r="L277" s="5" t="str">
        <f>"insert into post (id, topic_id, date, author_id, publicly_available, title, content) values (" &amp; B277 &amp; ", " &amp; D277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(276, 12, '2018-03-30 11:31:10', 12, true, 'The title of &lt;276&gt;', 'The content of the post &lt;276&gt;');</v>
      </c>
      <c r="M277" s="5" t="str">
        <f>"insert into post (id, topic_id, date, author_id, publicly_available, title, content) values ('" &amp; C277 &amp; "', '" &amp; E277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('00000000-0000-0000-0000-000000000114', '00000000-0000-0000-0000-00000000000C', '2018-03-30 11:31:10', '00000000-0000-0000-0000-00000000000C', true, 'The title of &lt;276&gt;', 'The content of the post &lt;276&gt;');</v>
      </c>
    </row>
    <row r="278" spans="1:13" x14ac:dyDescent="0.3">
      <c r="A278" s="2">
        <f t="shared" si="10"/>
        <v>277</v>
      </c>
      <c r="B278">
        <f>Tableau146[[#This Row],[num ligne]]</f>
        <v>277</v>
      </c>
      <c r="C278" t="str">
        <f>"00000000-0000-0000-0000-000000000" &amp; DEC2HEX(Tableau146[[#This Row],[id]],3)</f>
        <v>00000000-0000-0000-0000-000000000115</v>
      </c>
      <c r="D278" s="5">
        <f>1+MOD(ROW()-2,MAX(topic!A:A))</f>
        <v>13</v>
      </c>
      <c r="E278" s="5" t="str">
        <f>"00000000-0000-0000-0000-000000000" &amp; DEC2HEX(Tableau146[[#This Row],[topic_id]],3)</f>
        <v>00000000-0000-0000-0000-00000000000D</v>
      </c>
      <c r="F278" s="8">
        <f>params!$B$3-ROW()+MOD(ROW(),23)/24 +MOD(ROW()+44,60)/24/60</f>
        <v>43188.522337962968</v>
      </c>
      <c r="G278" s="5">
        <f>1+MOD(ROW()-2,MAX(member!A:A))</f>
        <v>13</v>
      </c>
      <c r="H278" s="5" t="str">
        <f>"00000000-0000-0000-0000-000000000" &amp; DEC2HEX(Tableau146[[#This Row],[author_id]],3)</f>
        <v>00000000-0000-0000-0000-00000000000D</v>
      </c>
      <c r="I278" s="5" t="str">
        <f t="shared" si="11"/>
        <v>true</v>
      </c>
      <c r="J278" s="5" t="str">
        <f>"The title of &lt;" &amp; Tableau146[[#This Row],[id]] &amp; "&gt;"</f>
        <v>The title of &lt;277&gt;</v>
      </c>
      <c r="K278" s="5" t="str">
        <f>"The content of the post &lt;" &amp; Tableau146[[#This Row],[id]] &amp; "&gt;"</f>
        <v>The content of the post &lt;277&gt;</v>
      </c>
      <c r="L278" s="5" t="str">
        <f>"insert into post (id, topic_id, date, author_id, publicly_available, title, content) values (" &amp; B278 &amp; ", " &amp; D278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(277, 13, '2018-03-29 12:32:10', 13, true, 'The title of &lt;277&gt;', 'The content of the post &lt;277&gt;');</v>
      </c>
      <c r="M278" s="5" t="str">
        <f>"insert into post (id, topic_id, date, author_id, publicly_available, title, content) values ('" &amp; C278 &amp; "', '" &amp; E278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('00000000-0000-0000-0000-000000000115', '00000000-0000-0000-0000-00000000000D', '2018-03-29 12:32:10', '00000000-0000-0000-0000-00000000000D', true, 'The title of &lt;277&gt;', 'The content of the post &lt;277&gt;');</v>
      </c>
    </row>
    <row r="279" spans="1:13" x14ac:dyDescent="0.3">
      <c r="A279" s="2">
        <f t="shared" si="10"/>
        <v>278</v>
      </c>
      <c r="B279">
        <f>Tableau146[[#This Row],[num ligne]]</f>
        <v>278</v>
      </c>
      <c r="C279" t="str">
        <f>"00000000-0000-0000-0000-000000000" &amp; DEC2HEX(Tableau146[[#This Row],[id]],3)</f>
        <v>00000000-0000-0000-0000-000000000116</v>
      </c>
      <c r="D279" s="5">
        <f>1+MOD(ROW()-2,MAX(topic!A:A))</f>
        <v>14</v>
      </c>
      <c r="E279" s="5" t="str">
        <f>"00000000-0000-0000-0000-000000000" &amp; DEC2HEX(Tableau146[[#This Row],[topic_id]],3)</f>
        <v>00000000-0000-0000-0000-00000000000E</v>
      </c>
      <c r="F279" s="8">
        <f>params!$B$3-ROW()+MOD(ROW(),23)/24 +MOD(ROW()+44,60)/24/60</f>
        <v>43187.564699074079</v>
      </c>
      <c r="G279" s="5">
        <f>1+MOD(ROW()-2,MAX(member!A:A))</f>
        <v>14</v>
      </c>
      <c r="H279" s="5" t="str">
        <f>"00000000-0000-0000-0000-000000000" &amp; DEC2HEX(Tableau146[[#This Row],[author_id]],3)</f>
        <v>00000000-0000-0000-0000-00000000000E</v>
      </c>
      <c r="I279" s="5" t="str">
        <f t="shared" si="11"/>
        <v>true</v>
      </c>
      <c r="J279" s="5" t="str">
        <f>"The title of &lt;" &amp; Tableau146[[#This Row],[id]] &amp; "&gt;"</f>
        <v>The title of &lt;278&gt;</v>
      </c>
      <c r="K279" s="5" t="str">
        <f>"The content of the post &lt;" &amp; Tableau146[[#This Row],[id]] &amp; "&gt;"</f>
        <v>The content of the post &lt;278&gt;</v>
      </c>
      <c r="L279" s="5" t="str">
        <f>"insert into post (id, topic_id, date, author_id, publicly_available, title, content) values (" &amp; B279 &amp; ", " &amp; D279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(278, 14, '2018-03-28 13:33:10', 14, true, 'The title of &lt;278&gt;', 'The content of the post &lt;278&gt;');</v>
      </c>
      <c r="M279" s="5" t="str">
        <f>"insert into post (id, topic_id, date, author_id, publicly_available, title, content) values ('" &amp; C279 &amp; "', '" &amp; E279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('00000000-0000-0000-0000-000000000116', '00000000-0000-0000-0000-00000000000E', '2018-03-28 13:33:10', '00000000-0000-0000-0000-00000000000E', true, 'The title of &lt;278&gt;', 'The content of the post &lt;278&gt;');</v>
      </c>
    </row>
    <row r="280" spans="1:13" x14ac:dyDescent="0.3">
      <c r="A280" s="2">
        <f t="shared" si="10"/>
        <v>279</v>
      </c>
      <c r="B280">
        <f>Tableau146[[#This Row],[num ligne]]</f>
        <v>279</v>
      </c>
      <c r="C280" t="str">
        <f>"00000000-0000-0000-0000-000000000" &amp; DEC2HEX(Tableau146[[#This Row],[id]],3)</f>
        <v>00000000-0000-0000-0000-000000000117</v>
      </c>
      <c r="D280" s="5">
        <f>1+MOD(ROW()-2,MAX(topic!A:A))</f>
        <v>15</v>
      </c>
      <c r="E280" s="5" t="str">
        <f>"00000000-0000-0000-0000-000000000" &amp; DEC2HEX(Tableau146[[#This Row],[topic_id]],3)</f>
        <v>00000000-0000-0000-0000-00000000000F</v>
      </c>
      <c r="F280" s="8">
        <f>params!$B$3-ROW()+MOD(ROW(),23)/24 +MOD(ROW()+44,60)/24/60</f>
        <v>43186.60706018519</v>
      </c>
      <c r="G280" s="5">
        <f>1+MOD(ROW()-2,MAX(member!A:A))</f>
        <v>15</v>
      </c>
      <c r="H280" s="5" t="str">
        <f>"00000000-0000-0000-0000-000000000" &amp; DEC2HEX(Tableau146[[#This Row],[author_id]],3)</f>
        <v>00000000-0000-0000-0000-00000000000F</v>
      </c>
      <c r="I280" s="5" t="str">
        <f t="shared" si="11"/>
        <v>false</v>
      </c>
      <c r="J280" s="5" t="str">
        <f>"The title of &lt;" &amp; Tableau146[[#This Row],[id]] &amp; "&gt;"</f>
        <v>The title of &lt;279&gt;</v>
      </c>
      <c r="K280" s="5" t="str">
        <f>"The content of the post &lt;" &amp; Tableau146[[#This Row],[id]] &amp; "&gt;"</f>
        <v>The content of the post &lt;279&gt;</v>
      </c>
      <c r="L280" s="5" t="str">
        <f>"insert into post (id, topic_id, date, author_id, publicly_available, title, content) values (" &amp; B280 &amp; ", " &amp; D280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(279, 15, '2018-03-27 14:34:10', 15, false, 'The title of &lt;279&gt;', 'The content of the post &lt;279&gt;');</v>
      </c>
      <c r="M280" s="5" t="str">
        <f>"insert into post (id, topic_id, date, author_id, publicly_available, title, content) values ('" &amp; C280 &amp; "', '" &amp; E280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('00000000-0000-0000-0000-000000000117', '00000000-0000-0000-0000-00000000000F', '2018-03-27 14:34:10', '00000000-0000-0000-0000-00000000000F', false, 'The title of &lt;279&gt;', 'The content of the post &lt;279&gt;');</v>
      </c>
    </row>
    <row r="281" spans="1:13" x14ac:dyDescent="0.3">
      <c r="A281" s="2">
        <f t="shared" si="10"/>
        <v>280</v>
      </c>
      <c r="B281">
        <f>Tableau146[[#This Row],[num ligne]]</f>
        <v>280</v>
      </c>
      <c r="C281" t="str">
        <f>"00000000-0000-0000-0000-000000000" &amp; DEC2HEX(Tableau146[[#This Row],[id]],3)</f>
        <v>00000000-0000-0000-0000-000000000118</v>
      </c>
      <c r="D281" s="5">
        <f>1+MOD(ROW()-2,MAX(topic!A:A))</f>
        <v>16</v>
      </c>
      <c r="E281" s="5" t="str">
        <f>"00000000-0000-0000-0000-000000000" &amp; DEC2HEX(Tableau146[[#This Row],[topic_id]],3)</f>
        <v>00000000-0000-0000-0000-000000000010</v>
      </c>
      <c r="F281" s="8">
        <f>params!$B$3-ROW()+MOD(ROW(),23)/24 +MOD(ROW()+44,60)/24/60</f>
        <v>43185.649421296301</v>
      </c>
      <c r="G281" s="5">
        <f>1+MOD(ROW()-2,MAX(member!A:A))</f>
        <v>16</v>
      </c>
      <c r="H281" s="5" t="str">
        <f>"00000000-0000-0000-0000-000000000" &amp; DEC2HEX(Tableau146[[#This Row],[author_id]],3)</f>
        <v>00000000-0000-0000-0000-000000000010</v>
      </c>
      <c r="I281" s="5" t="str">
        <f t="shared" si="11"/>
        <v>true</v>
      </c>
      <c r="J281" s="5" t="str">
        <f>"The title of &lt;" &amp; Tableau146[[#This Row],[id]] &amp; "&gt;"</f>
        <v>The title of &lt;280&gt;</v>
      </c>
      <c r="K281" s="5" t="str">
        <f>"The content of the post &lt;" &amp; Tableau146[[#This Row],[id]] &amp; "&gt;"</f>
        <v>The content of the post &lt;280&gt;</v>
      </c>
      <c r="L281" s="5" t="str">
        <f>"insert into post (id, topic_id, date, author_id, publicly_available, title, content) values (" &amp; B281 &amp; ", " &amp; D281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(280, 16, '2018-03-26 15:35:10', 16, true, 'The title of &lt;280&gt;', 'The content of the post &lt;280&gt;');</v>
      </c>
      <c r="M281" s="5" t="str">
        <f>"insert into post (id, topic_id, date, author_id, publicly_available, title, content) values ('" &amp; C281 &amp; "', '" &amp; E281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('00000000-0000-0000-0000-000000000118', '00000000-0000-0000-0000-000000000010', '2018-03-26 15:35:10', '00000000-0000-0000-0000-000000000010', true, 'The title of &lt;280&gt;', 'The content of the post &lt;280&gt;');</v>
      </c>
    </row>
    <row r="282" spans="1:13" x14ac:dyDescent="0.3">
      <c r="A282" s="2">
        <f t="shared" si="10"/>
        <v>281</v>
      </c>
      <c r="B282">
        <f>Tableau146[[#This Row],[num ligne]]</f>
        <v>281</v>
      </c>
      <c r="C282" t="str">
        <f>"00000000-0000-0000-0000-000000000" &amp; DEC2HEX(Tableau146[[#This Row],[id]],3)</f>
        <v>00000000-0000-0000-0000-000000000119</v>
      </c>
      <c r="D282" s="5">
        <f>1+MOD(ROW()-2,MAX(topic!A:A))</f>
        <v>17</v>
      </c>
      <c r="E282" s="5" t="str">
        <f>"00000000-0000-0000-0000-000000000" &amp; DEC2HEX(Tableau146[[#This Row],[topic_id]],3)</f>
        <v>00000000-0000-0000-0000-000000000011</v>
      </c>
      <c r="F282" s="8">
        <f>params!$B$3-ROW()+MOD(ROW(),23)/24 +MOD(ROW()+44,60)/24/60</f>
        <v>43184.691782407412</v>
      </c>
      <c r="G282" s="5">
        <f>1+MOD(ROW()-2,MAX(member!A:A))</f>
        <v>17</v>
      </c>
      <c r="H282" s="5" t="str">
        <f>"00000000-0000-0000-0000-000000000" &amp; DEC2HEX(Tableau146[[#This Row],[author_id]],3)</f>
        <v>00000000-0000-0000-0000-000000000011</v>
      </c>
      <c r="I282" s="5" t="str">
        <f t="shared" si="11"/>
        <v>true</v>
      </c>
      <c r="J282" s="5" t="str">
        <f>"The title of &lt;" &amp; Tableau146[[#This Row],[id]] &amp; "&gt;"</f>
        <v>The title of &lt;281&gt;</v>
      </c>
      <c r="K282" s="5" t="str">
        <f>"The content of the post &lt;" &amp; Tableau146[[#This Row],[id]] &amp; "&gt;"</f>
        <v>The content of the post &lt;281&gt;</v>
      </c>
      <c r="L282" s="5" t="str">
        <f>"insert into post (id, topic_id, date, author_id, publicly_available, title, content) values (" &amp; B282 &amp; ", " &amp; D282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(281, 17, '2018-03-25 16:36:10', 17, true, 'The title of &lt;281&gt;', 'The content of the post &lt;281&gt;');</v>
      </c>
      <c r="M282" s="5" t="str">
        <f>"insert into post (id, topic_id, date, author_id, publicly_available, title, content) values ('" &amp; C282 &amp; "', '" &amp; E282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('00000000-0000-0000-0000-000000000119', '00000000-0000-0000-0000-000000000011', '2018-03-25 16:36:10', '00000000-0000-0000-0000-000000000011', true, 'The title of &lt;281&gt;', 'The content of the post &lt;281&gt;');</v>
      </c>
    </row>
    <row r="283" spans="1:13" x14ac:dyDescent="0.3">
      <c r="A283" s="2">
        <f t="shared" si="10"/>
        <v>282</v>
      </c>
      <c r="B283">
        <f>Tableau146[[#This Row],[num ligne]]</f>
        <v>282</v>
      </c>
      <c r="C283" t="str">
        <f>"00000000-0000-0000-0000-000000000" &amp; DEC2HEX(Tableau146[[#This Row],[id]],3)</f>
        <v>00000000-0000-0000-0000-00000000011A</v>
      </c>
      <c r="D283" s="5">
        <f>1+MOD(ROW()-2,MAX(topic!A:A))</f>
        <v>18</v>
      </c>
      <c r="E283" s="5" t="str">
        <f>"00000000-0000-0000-0000-000000000" &amp; DEC2HEX(Tableau146[[#This Row],[topic_id]],3)</f>
        <v>00000000-0000-0000-0000-000000000012</v>
      </c>
      <c r="F283" s="8">
        <f>params!$B$3-ROW()+MOD(ROW(),23)/24 +MOD(ROW()+44,60)/24/60</f>
        <v>43183.734143518523</v>
      </c>
      <c r="G283" s="5">
        <f>1+MOD(ROW()-2,MAX(member!A:A))</f>
        <v>18</v>
      </c>
      <c r="H283" s="5" t="str">
        <f>"00000000-0000-0000-0000-000000000" &amp; DEC2HEX(Tableau146[[#This Row],[author_id]],3)</f>
        <v>00000000-0000-0000-0000-000000000012</v>
      </c>
      <c r="I283" s="5" t="str">
        <f t="shared" si="11"/>
        <v>true</v>
      </c>
      <c r="J283" s="5" t="str">
        <f>"The title of &lt;" &amp; Tableau146[[#This Row],[id]] &amp; "&gt;"</f>
        <v>The title of &lt;282&gt;</v>
      </c>
      <c r="K283" s="5" t="str">
        <f>"The content of the post &lt;" &amp; Tableau146[[#This Row],[id]] &amp; "&gt;"</f>
        <v>The content of the post &lt;282&gt;</v>
      </c>
      <c r="L283" s="5" t="str">
        <f>"insert into post (id, topic_id, date, author_id, publicly_available, title, content) values (" &amp; B283 &amp; ", " &amp; D283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(282, 18, '2018-03-24 17:37:10', 18, true, 'The title of &lt;282&gt;', 'The content of the post &lt;282&gt;');</v>
      </c>
      <c r="M283" s="5" t="str">
        <f>"insert into post (id, topic_id, date, author_id, publicly_available, title, content) values ('" &amp; C283 &amp; "', '" &amp; E283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('00000000-0000-0000-0000-00000000011A', '00000000-0000-0000-0000-000000000012', '2018-03-24 17:37:10', '00000000-0000-0000-0000-000000000012', true, 'The title of &lt;282&gt;', 'The content of the post &lt;282&gt;');</v>
      </c>
    </row>
    <row r="284" spans="1:13" x14ac:dyDescent="0.3">
      <c r="A284" s="2">
        <f t="shared" si="10"/>
        <v>283</v>
      </c>
      <c r="B284">
        <f>Tableau146[[#This Row],[num ligne]]</f>
        <v>283</v>
      </c>
      <c r="C284" t="str">
        <f>"00000000-0000-0000-0000-000000000" &amp; DEC2HEX(Tableau146[[#This Row],[id]],3)</f>
        <v>00000000-0000-0000-0000-00000000011B</v>
      </c>
      <c r="D284" s="5">
        <f>1+MOD(ROW()-2,MAX(topic!A:A))</f>
        <v>19</v>
      </c>
      <c r="E284" s="5" t="str">
        <f>"00000000-0000-0000-0000-000000000" &amp; DEC2HEX(Tableau146[[#This Row],[topic_id]],3)</f>
        <v>00000000-0000-0000-0000-000000000013</v>
      </c>
      <c r="F284" s="8">
        <f>params!$B$3-ROW()+MOD(ROW(),23)/24 +MOD(ROW()+44,60)/24/60</f>
        <v>43182.776504629634</v>
      </c>
      <c r="G284" s="5">
        <f>1+MOD(ROW()-2,MAX(member!A:A))</f>
        <v>19</v>
      </c>
      <c r="H284" s="5" t="str">
        <f>"00000000-0000-0000-0000-000000000" &amp; DEC2HEX(Tableau146[[#This Row],[author_id]],3)</f>
        <v>00000000-0000-0000-0000-000000000013</v>
      </c>
      <c r="I284" s="5" t="str">
        <f t="shared" si="11"/>
        <v>true</v>
      </c>
      <c r="J284" s="5" t="str">
        <f>"The title of &lt;" &amp; Tableau146[[#This Row],[id]] &amp; "&gt;"</f>
        <v>The title of &lt;283&gt;</v>
      </c>
      <c r="K284" s="5" t="str">
        <f>"The content of the post &lt;" &amp; Tableau146[[#This Row],[id]] &amp; "&gt;"</f>
        <v>The content of the post &lt;283&gt;</v>
      </c>
      <c r="L284" s="5" t="str">
        <f>"insert into post (id, topic_id, date, author_id, publicly_available, title, content) values (" &amp; B284 &amp; ", " &amp; D284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(283, 19, '2018-03-23 18:38:10', 19, true, 'The title of &lt;283&gt;', 'The content of the post &lt;283&gt;');</v>
      </c>
      <c r="M284" s="5" t="str">
        <f>"insert into post (id, topic_id, date, author_id, publicly_available, title, content) values ('" &amp; C284 &amp; "', '" &amp; E284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('00000000-0000-0000-0000-00000000011B', '00000000-0000-0000-0000-000000000013', '2018-03-23 18:38:10', '00000000-0000-0000-0000-000000000013', true, 'The title of &lt;283&gt;', 'The content of the post &lt;283&gt;');</v>
      </c>
    </row>
    <row r="285" spans="1:13" x14ac:dyDescent="0.3">
      <c r="A285" s="2">
        <f t="shared" si="10"/>
        <v>284</v>
      </c>
      <c r="B285">
        <f>Tableau146[[#This Row],[num ligne]]</f>
        <v>284</v>
      </c>
      <c r="C285" t="str">
        <f>"00000000-0000-0000-0000-000000000" &amp; DEC2HEX(Tableau146[[#This Row],[id]],3)</f>
        <v>00000000-0000-0000-0000-00000000011C</v>
      </c>
      <c r="D285" s="5">
        <f>1+MOD(ROW()-2,MAX(topic!A:A))</f>
        <v>20</v>
      </c>
      <c r="E285" s="5" t="str">
        <f>"00000000-0000-0000-0000-000000000" &amp; DEC2HEX(Tableau146[[#This Row],[topic_id]],3)</f>
        <v>00000000-0000-0000-0000-000000000014</v>
      </c>
      <c r="F285" s="8">
        <f>params!$B$3-ROW()+MOD(ROW(),23)/24 +MOD(ROW()+44,60)/24/60</f>
        <v>43181.818865740745</v>
      </c>
      <c r="G285" s="5">
        <f>1+MOD(ROW()-2,MAX(member!A:A))</f>
        <v>20</v>
      </c>
      <c r="H285" s="5" t="str">
        <f>"00000000-0000-0000-0000-000000000" &amp; DEC2HEX(Tableau146[[#This Row],[author_id]],3)</f>
        <v>00000000-0000-0000-0000-000000000014</v>
      </c>
      <c r="I285" s="5" t="str">
        <f t="shared" si="11"/>
        <v>true</v>
      </c>
      <c r="J285" s="5" t="str">
        <f>"The title of &lt;" &amp; Tableau146[[#This Row],[id]] &amp; "&gt;"</f>
        <v>The title of &lt;284&gt;</v>
      </c>
      <c r="K285" s="5" t="str">
        <f>"The content of the post &lt;" &amp; Tableau146[[#This Row],[id]] &amp; "&gt;"</f>
        <v>The content of the post &lt;284&gt;</v>
      </c>
      <c r="L285" s="5" t="str">
        <f>"insert into post (id, topic_id, date, author_id, publicly_available, title, content) values (" &amp; B285 &amp; ", " &amp; D285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(284, 20, '2018-03-22 19:39:10', 20, true, 'The title of &lt;284&gt;', 'The content of the post &lt;284&gt;');</v>
      </c>
      <c r="M285" s="5" t="str">
        <f>"insert into post (id, topic_id, date, author_id, publicly_available, title, content) values ('" &amp; C285 &amp; "', '" &amp; E285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('00000000-0000-0000-0000-00000000011C', '00000000-0000-0000-0000-000000000014', '2018-03-22 19:39:10', '00000000-0000-0000-0000-000000000014', true, 'The title of &lt;284&gt;', 'The content of the post &lt;284&gt;');</v>
      </c>
    </row>
    <row r="286" spans="1:13" x14ac:dyDescent="0.3">
      <c r="A286" s="2">
        <f t="shared" si="10"/>
        <v>285</v>
      </c>
      <c r="B286">
        <f>Tableau146[[#This Row],[num ligne]]</f>
        <v>285</v>
      </c>
      <c r="C286" t="str">
        <f>"00000000-0000-0000-0000-000000000" &amp; DEC2HEX(Tableau146[[#This Row],[id]],3)</f>
        <v>00000000-0000-0000-0000-00000000011D</v>
      </c>
      <c r="D286" s="5">
        <f>1+MOD(ROW()-2,MAX(topic!A:A))</f>
        <v>21</v>
      </c>
      <c r="E286" s="5" t="str">
        <f>"00000000-0000-0000-0000-000000000" &amp; DEC2HEX(Tableau146[[#This Row],[topic_id]],3)</f>
        <v>00000000-0000-0000-0000-000000000015</v>
      </c>
      <c r="F286" s="8">
        <f>params!$B$3-ROW()+MOD(ROW(),23)/24 +MOD(ROW()+44,60)/24/60</f>
        <v>43180.861226851855</v>
      </c>
      <c r="G286" s="5">
        <f>1+MOD(ROW()-2,MAX(member!A:A))</f>
        <v>21</v>
      </c>
      <c r="H286" s="5" t="str">
        <f>"00000000-0000-0000-0000-000000000" &amp; DEC2HEX(Tableau146[[#This Row],[author_id]],3)</f>
        <v>00000000-0000-0000-0000-000000000015</v>
      </c>
      <c r="I286" s="5" t="str">
        <f t="shared" si="11"/>
        <v>true</v>
      </c>
      <c r="J286" s="5" t="str">
        <f>"The title of &lt;" &amp; Tableau146[[#This Row],[id]] &amp; "&gt;"</f>
        <v>The title of &lt;285&gt;</v>
      </c>
      <c r="K286" s="5" t="str">
        <f>"The content of the post &lt;" &amp; Tableau146[[#This Row],[id]] &amp; "&gt;"</f>
        <v>The content of the post &lt;285&gt;</v>
      </c>
      <c r="L286" s="5" t="str">
        <f>"insert into post (id, topic_id, date, author_id, publicly_available, title, content) values (" &amp; B286 &amp; ", " &amp; D286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(285, 21, '2018-03-21 20:40:10', 21, true, 'The title of &lt;285&gt;', 'The content of the post &lt;285&gt;');</v>
      </c>
      <c r="M286" s="5" t="str">
        <f>"insert into post (id, topic_id, date, author_id, publicly_available, title, content) values ('" &amp; C286 &amp; "', '" &amp; E286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('00000000-0000-0000-0000-00000000011D', '00000000-0000-0000-0000-000000000015', '2018-03-21 20:40:10', '00000000-0000-0000-0000-000000000015', true, 'The title of &lt;285&gt;', 'The content of the post &lt;285&gt;');</v>
      </c>
    </row>
    <row r="287" spans="1:13" x14ac:dyDescent="0.3">
      <c r="A287" s="2">
        <f t="shared" si="10"/>
        <v>286</v>
      </c>
      <c r="B287">
        <f>Tableau146[[#This Row],[num ligne]]</f>
        <v>286</v>
      </c>
      <c r="C287" t="str">
        <f>"00000000-0000-0000-0000-000000000" &amp; DEC2HEX(Tableau146[[#This Row],[id]],3)</f>
        <v>00000000-0000-0000-0000-00000000011E</v>
      </c>
      <c r="D287" s="5">
        <f>1+MOD(ROW()-2,MAX(topic!A:A))</f>
        <v>22</v>
      </c>
      <c r="E287" s="5" t="str">
        <f>"00000000-0000-0000-0000-000000000" &amp; DEC2HEX(Tableau146[[#This Row],[topic_id]],3)</f>
        <v>00000000-0000-0000-0000-000000000016</v>
      </c>
      <c r="F287" s="8">
        <f>params!$B$3-ROW()+MOD(ROW(),23)/24 +MOD(ROW()+44,60)/24/60</f>
        <v>43179.903587962966</v>
      </c>
      <c r="G287" s="5">
        <f>1+MOD(ROW()-2,MAX(member!A:A))</f>
        <v>22</v>
      </c>
      <c r="H287" s="5" t="str">
        <f>"00000000-0000-0000-0000-000000000" &amp; DEC2HEX(Tableau146[[#This Row],[author_id]],3)</f>
        <v>00000000-0000-0000-0000-000000000016</v>
      </c>
      <c r="I287" s="5" t="str">
        <f t="shared" si="11"/>
        <v>true</v>
      </c>
      <c r="J287" s="5" t="str">
        <f>"The title of &lt;" &amp; Tableau146[[#This Row],[id]] &amp; "&gt;"</f>
        <v>The title of &lt;286&gt;</v>
      </c>
      <c r="K287" s="5" t="str">
        <f>"The content of the post &lt;" &amp; Tableau146[[#This Row],[id]] &amp; "&gt;"</f>
        <v>The content of the post &lt;286&gt;</v>
      </c>
      <c r="L287" s="5" t="str">
        <f>"insert into post (id, topic_id, date, author_id, publicly_available, title, content) values (" &amp; B287 &amp; ", " &amp; D287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(286, 22, '2018-03-20 21:41:10', 22, true, 'The title of &lt;286&gt;', 'The content of the post &lt;286&gt;');</v>
      </c>
      <c r="M287" s="5" t="str">
        <f>"insert into post (id, topic_id, date, author_id, publicly_available, title, content) values ('" &amp; C287 &amp; "', '" &amp; E287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('00000000-0000-0000-0000-00000000011E', '00000000-0000-0000-0000-000000000016', '2018-03-20 21:41:10', '00000000-0000-0000-0000-000000000016', true, 'The title of &lt;286&gt;', 'The content of the post &lt;286&gt;');</v>
      </c>
    </row>
    <row r="288" spans="1:13" x14ac:dyDescent="0.3">
      <c r="A288" s="2">
        <f t="shared" si="10"/>
        <v>287</v>
      </c>
      <c r="B288">
        <f>Tableau146[[#This Row],[num ligne]]</f>
        <v>287</v>
      </c>
      <c r="C288" t="str">
        <f>"00000000-0000-0000-0000-000000000" &amp; DEC2HEX(Tableau146[[#This Row],[id]],3)</f>
        <v>00000000-0000-0000-0000-00000000011F</v>
      </c>
      <c r="D288" s="5">
        <f>1+MOD(ROW()-2,MAX(topic!A:A))</f>
        <v>23</v>
      </c>
      <c r="E288" s="5" t="str">
        <f>"00000000-0000-0000-0000-000000000" &amp; DEC2HEX(Tableau146[[#This Row],[topic_id]],3)</f>
        <v>00000000-0000-0000-0000-000000000017</v>
      </c>
      <c r="F288" s="8">
        <f>params!$B$3-ROW()+MOD(ROW(),23)/24 +MOD(ROW()+44,60)/24/60</f>
        <v>43178.945949074077</v>
      </c>
      <c r="G288" s="5">
        <f>1+MOD(ROW()-2,MAX(member!A:A))</f>
        <v>23</v>
      </c>
      <c r="H288" s="5" t="str">
        <f>"00000000-0000-0000-0000-000000000" &amp; DEC2HEX(Tableau146[[#This Row],[author_id]],3)</f>
        <v>00000000-0000-0000-0000-000000000017</v>
      </c>
      <c r="I288" s="5" t="str">
        <f t="shared" si="11"/>
        <v>true</v>
      </c>
      <c r="J288" s="5" t="str">
        <f>"The title of &lt;" &amp; Tableau146[[#This Row],[id]] &amp; "&gt;"</f>
        <v>The title of &lt;287&gt;</v>
      </c>
      <c r="K288" s="5" t="str">
        <f>"The content of the post &lt;" &amp; Tableau146[[#This Row],[id]] &amp; "&gt;"</f>
        <v>The content of the post &lt;287&gt;</v>
      </c>
      <c r="L288" s="5" t="str">
        <f>"insert into post (id, topic_id, date, author_id, publicly_available, title, content) values (" &amp; B288 &amp; ", " &amp; D288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(287, 23, '2018-03-19 22:42:10', 23, true, 'The title of &lt;287&gt;', 'The content of the post &lt;287&gt;');</v>
      </c>
      <c r="M288" s="5" t="str">
        <f>"insert into post (id, topic_id, date, author_id, publicly_available, title, content) values ('" &amp; C288 &amp; "', '" &amp; E288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('00000000-0000-0000-0000-00000000011F', '00000000-0000-0000-0000-000000000017', '2018-03-19 22:42:10', '00000000-0000-0000-0000-000000000017', true, 'The title of &lt;287&gt;', 'The content of the post &lt;287&gt;');</v>
      </c>
    </row>
    <row r="289" spans="1:13" x14ac:dyDescent="0.3">
      <c r="A289" s="2">
        <f t="shared" si="10"/>
        <v>288</v>
      </c>
      <c r="B289">
        <f>Tableau146[[#This Row],[num ligne]]</f>
        <v>288</v>
      </c>
      <c r="C289" t="str">
        <f>"00000000-0000-0000-0000-000000000" &amp; DEC2HEX(Tableau146[[#This Row],[id]],3)</f>
        <v>00000000-0000-0000-0000-000000000120</v>
      </c>
      <c r="D289" s="5">
        <f>1+MOD(ROW()-2,MAX(topic!A:A))</f>
        <v>24</v>
      </c>
      <c r="E289" s="5" t="str">
        <f>"00000000-0000-0000-0000-000000000" &amp; DEC2HEX(Tableau146[[#This Row],[topic_id]],3)</f>
        <v>00000000-0000-0000-0000-000000000018</v>
      </c>
      <c r="F289" s="8">
        <f>params!$B$3-ROW()+MOD(ROW(),23)/24 +MOD(ROW()+44,60)/24/60</f>
        <v>43177.988310185188</v>
      </c>
      <c r="G289" s="5">
        <f>1+MOD(ROW()-2,MAX(member!A:A))</f>
        <v>24</v>
      </c>
      <c r="H289" s="5" t="str">
        <f>"00000000-0000-0000-0000-000000000" &amp; DEC2HEX(Tableau146[[#This Row],[author_id]],3)</f>
        <v>00000000-0000-0000-0000-000000000018</v>
      </c>
      <c r="I289" s="5" t="str">
        <f t="shared" si="11"/>
        <v>true</v>
      </c>
      <c r="J289" s="5" t="str">
        <f>"The title of &lt;" &amp; Tableau146[[#This Row],[id]] &amp; "&gt;"</f>
        <v>The title of &lt;288&gt;</v>
      </c>
      <c r="K289" s="5" t="str">
        <f>"The content of the post &lt;" &amp; Tableau146[[#This Row],[id]] &amp; "&gt;"</f>
        <v>The content of the post &lt;288&gt;</v>
      </c>
      <c r="L289" s="5" t="str">
        <f>"insert into post (id, topic_id, date, author_id, publicly_available, title, content) values (" &amp; B289 &amp; ", " &amp; D289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(288, 24, '2018-03-18 23:43:10', 24, true, 'The title of &lt;288&gt;', 'The content of the post &lt;288&gt;');</v>
      </c>
      <c r="M289" s="5" t="str">
        <f>"insert into post (id, topic_id, date, author_id, publicly_available, title, content) values ('" &amp; C289 &amp; "', '" &amp; E289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('00000000-0000-0000-0000-000000000120', '00000000-0000-0000-0000-000000000018', '2018-03-18 23:43:10', '00000000-0000-0000-0000-000000000018', true, 'The title of &lt;288&gt;', 'The content of the post &lt;288&gt;');</v>
      </c>
    </row>
    <row r="290" spans="1:13" x14ac:dyDescent="0.3">
      <c r="A290" s="2">
        <f t="shared" si="10"/>
        <v>289</v>
      </c>
      <c r="B290">
        <f>Tableau146[[#This Row],[num ligne]]</f>
        <v>289</v>
      </c>
      <c r="C290" t="str">
        <f>"00000000-0000-0000-0000-000000000" &amp; DEC2HEX(Tableau146[[#This Row],[id]],3)</f>
        <v>00000000-0000-0000-0000-000000000121</v>
      </c>
      <c r="D290" s="5">
        <f>1+MOD(ROW()-2,MAX(topic!A:A))</f>
        <v>25</v>
      </c>
      <c r="E290" s="5" t="str">
        <f>"00000000-0000-0000-0000-000000000" &amp; DEC2HEX(Tableau146[[#This Row],[topic_id]],3)</f>
        <v>00000000-0000-0000-0000-000000000019</v>
      </c>
      <c r="F290" s="8">
        <f>params!$B$3-ROW()+MOD(ROW(),23)/24 +MOD(ROW()+44,60)/24/60</f>
        <v>43177.030671296299</v>
      </c>
      <c r="G290" s="5">
        <f>1+MOD(ROW()-2,MAX(member!A:A))</f>
        <v>25</v>
      </c>
      <c r="H290" s="5" t="str">
        <f>"00000000-0000-0000-0000-000000000" &amp; DEC2HEX(Tableau146[[#This Row],[author_id]],3)</f>
        <v>00000000-0000-0000-0000-000000000019</v>
      </c>
      <c r="I290" s="5" t="str">
        <f t="shared" si="11"/>
        <v>false</v>
      </c>
      <c r="J290" s="5" t="str">
        <f>"The title of &lt;" &amp; Tableau146[[#This Row],[id]] &amp; "&gt;"</f>
        <v>The title of &lt;289&gt;</v>
      </c>
      <c r="K290" s="5" t="str">
        <f>"The content of the post &lt;" &amp; Tableau146[[#This Row],[id]] &amp; "&gt;"</f>
        <v>The content of the post &lt;289&gt;</v>
      </c>
      <c r="L290" s="5" t="str">
        <f>"insert into post (id, topic_id, date, author_id, publicly_available, title, content) values (" &amp; B290 &amp; ", " &amp; D290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(289, 25, '2018-03-18 00:44:10', 25, false, 'The title of &lt;289&gt;', 'The content of the post &lt;289&gt;');</v>
      </c>
      <c r="M290" s="5" t="str">
        <f>"insert into post (id, topic_id, date, author_id, publicly_available, title, content) values ('" &amp; C290 &amp; "', '" &amp; E290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('00000000-0000-0000-0000-000000000121', '00000000-0000-0000-0000-000000000019', '2018-03-18 00:44:10', '00000000-0000-0000-0000-000000000019', false, 'The title of &lt;289&gt;', 'The content of the post &lt;289&gt;');</v>
      </c>
    </row>
    <row r="291" spans="1:13" x14ac:dyDescent="0.3">
      <c r="A291" s="2">
        <f t="shared" si="10"/>
        <v>290</v>
      </c>
      <c r="B291">
        <f>Tableau146[[#This Row],[num ligne]]</f>
        <v>290</v>
      </c>
      <c r="C291" t="str">
        <f>"00000000-0000-0000-0000-000000000" &amp; DEC2HEX(Tableau146[[#This Row],[id]],3)</f>
        <v>00000000-0000-0000-0000-000000000122</v>
      </c>
      <c r="D291" s="5">
        <f>1+MOD(ROW()-2,MAX(topic!A:A))</f>
        <v>26</v>
      </c>
      <c r="E291" s="5" t="str">
        <f>"00000000-0000-0000-0000-000000000" &amp; DEC2HEX(Tableau146[[#This Row],[topic_id]],3)</f>
        <v>00000000-0000-0000-0000-00000000001A</v>
      </c>
      <c r="F291" s="8">
        <f>params!$B$3-ROW()+MOD(ROW(),23)/24 +MOD(ROW()+44,60)/24/60</f>
        <v>43176.07303240741</v>
      </c>
      <c r="G291" s="5">
        <f>1+MOD(ROW()-2,MAX(member!A:A))</f>
        <v>26</v>
      </c>
      <c r="H291" s="5" t="str">
        <f>"00000000-0000-0000-0000-000000000" &amp; DEC2HEX(Tableau146[[#This Row],[author_id]],3)</f>
        <v>00000000-0000-0000-0000-00000000001A</v>
      </c>
      <c r="I291" s="5" t="str">
        <f t="shared" si="11"/>
        <v>true</v>
      </c>
      <c r="J291" s="5" t="str">
        <f>"The title of &lt;" &amp; Tableau146[[#This Row],[id]] &amp; "&gt;"</f>
        <v>The title of &lt;290&gt;</v>
      </c>
      <c r="K291" s="5" t="str">
        <f>"The content of the post &lt;" &amp; Tableau146[[#This Row],[id]] &amp; "&gt;"</f>
        <v>The content of the post &lt;290&gt;</v>
      </c>
      <c r="L291" s="5" t="str">
        <f>"insert into post (id, topic_id, date, author_id, publicly_available, title, content) values (" &amp; B291 &amp; ", " &amp; D291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(290, 26, '2018-03-17 01:45:10', 26, true, 'The title of &lt;290&gt;', 'The content of the post &lt;290&gt;');</v>
      </c>
      <c r="M291" s="5" t="str">
        <f>"insert into post (id, topic_id, date, author_id, publicly_available, title, content) values ('" &amp; C291 &amp; "', '" &amp; E291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('00000000-0000-0000-0000-000000000122', '00000000-0000-0000-0000-00000000001A', '2018-03-17 01:45:10', '00000000-0000-0000-0000-00000000001A', true, 'The title of &lt;290&gt;', 'The content of the post &lt;290&gt;');</v>
      </c>
    </row>
    <row r="292" spans="1:13" x14ac:dyDescent="0.3">
      <c r="A292" s="2">
        <f t="shared" si="10"/>
        <v>291</v>
      </c>
      <c r="B292">
        <f>Tableau146[[#This Row],[num ligne]]</f>
        <v>291</v>
      </c>
      <c r="C292" t="str">
        <f>"00000000-0000-0000-0000-000000000" &amp; DEC2HEX(Tableau146[[#This Row],[id]],3)</f>
        <v>00000000-0000-0000-0000-000000000123</v>
      </c>
      <c r="D292" s="5">
        <f>1+MOD(ROW()-2,MAX(topic!A:A))</f>
        <v>27</v>
      </c>
      <c r="E292" s="5" t="str">
        <f>"00000000-0000-0000-0000-000000000" &amp; DEC2HEX(Tableau146[[#This Row],[topic_id]],3)</f>
        <v>00000000-0000-0000-0000-00000000001B</v>
      </c>
      <c r="F292" s="8">
        <f>params!$B$3-ROW()+MOD(ROW(),23)/24 +MOD(ROW()+44,60)/24/60</f>
        <v>43175.115393518521</v>
      </c>
      <c r="G292" s="5">
        <f>1+MOD(ROW()-2,MAX(member!A:A))</f>
        <v>27</v>
      </c>
      <c r="H292" s="5" t="str">
        <f>"00000000-0000-0000-0000-000000000" &amp; DEC2HEX(Tableau146[[#This Row],[author_id]],3)</f>
        <v>00000000-0000-0000-0000-00000000001B</v>
      </c>
      <c r="I292" s="5" t="str">
        <f t="shared" si="11"/>
        <v>true</v>
      </c>
      <c r="J292" s="5" t="str">
        <f>"The title of &lt;" &amp; Tableau146[[#This Row],[id]] &amp; "&gt;"</f>
        <v>The title of &lt;291&gt;</v>
      </c>
      <c r="K292" s="5" t="str">
        <f>"The content of the post &lt;" &amp; Tableau146[[#This Row],[id]] &amp; "&gt;"</f>
        <v>The content of the post &lt;291&gt;</v>
      </c>
      <c r="L292" s="5" t="str">
        <f>"insert into post (id, topic_id, date, author_id, publicly_available, title, content) values (" &amp; B292 &amp; ", " &amp; D292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(291, 27, '2018-03-16 02:46:10', 27, true, 'The title of &lt;291&gt;', 'The content of the post &lt;291&gt;');</v>
      </c>
      <c r="M292" s="5" t="str">
        <f>"insert into post (id, topic_id, date, author_id, publicly_available, title, content) values ('" &amp; C292 &amp; "', '" &amp; E292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('00000000-0000-0000-0000-000000000123', '00000000-0000-0000-0000-00000000001B', '2018-03-16 02:46:10', '00000000-0000-0000-0000-00000000001B', true, 'The title of &lt;291&gt;', 'The content of the post &lt;291&gt;');</v>
      </c>
    </row>
    <row r="293" spans="1:13" x14ac:dyDescent="0.3">
      <c r="A293" s="2">
        <f t="shared" si="10"/>
        <v>292</v>
      </c>
      <c r="B293">
        <f>Tableau146[[#This Row],[num ligne]]</f>
        <v>292</v>
      </c>
      <c r="C293" t="str">
        <f>"00000000-0000-0000-0000-000000000" &amp; DEC2HEX(Tableau146[[#This Row],[id]],3)</f>
        <v>00000000-0000-0000-0000-000000000124</v>
      </c>
      <c r="D293" s="5">
        <f>1+MOD(ROW()-2,MAX(topic!A:A))</f>
        <v>28</v>
      </c>
      <c r="E293" s="5" t="str">
        <f>"00000000-0000-0000-0000-000000000" &amp; DEC2HEX(Tableau146[[#This Row],[topic_id]],3)</f>
        <v>00000000-0000-0000-0000-00000000001C</v>
      </c>
      <c r="F293" s="8">
        <f>params!$B$3-ROW()+MOD(ROW(),23)/24 +MOD(ROW()+44,60)/24/60</f>
        <v>43174.157754629632</v>
      </c>
      <c r="G293" s="5">
        <f>1+MOD(ROW()-2,MAX(member!A:A))</f>
        <v>28</v>
      </c>
      <c r="H293" s="5" t="str">
        <f>"00000000-0000-0000-0000-000000000" &amp; DEC2HEX(Tableau146[[#This Row],[author_id]],3)</f>
        <v>00000000-0000-0000-0000-00000000001C</v>
      </c>
      <c r="I293" s="5" t="str">
        <f t="shared" si="11"/>
        <v>true</v>
      </c>
      <c r="J293" s="5" t="str">
        <f>"The title of &lt;" &amp; Tableau146[[#This Row],[id]] &amp; "&gt;"</f>
        <v>The title of &lt;292&gt;</v>
      </c>
      <c r="K293" s="5" t="str">
        <f>"The content of the post &lt;" &amp; Tableau146[[#This Row],[id]] &amp; "&gt;"</f>
        <v>The content of the post &lt;292&gt;</v>
      </c>
      <c r="L293" s="5" t="str">
        <f>"insert into post (id, topic_id, date, author_id, publicly_available, title, content) values (" &amp; B293 &amp; ", " &amp; D293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(292, 28, '2018-03-15 03:47:10', 28, true, 'The title of &lt;292&gt;', 'The content of the post &lt;292&gt;');</v>
      </c>
      <c r="M293" s="5" t="str">
        <f>"insert into post (id, topic_id, date, author_id, publicly_available, title, content) values ('" &amp; C293 &amp; "', '" &amp; E293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('00000000-0000-0000-0000-000000000124', '00000000-0000-0000-0000-00000000001C', '2018-03-15 03:47:10', '00000000-0000-0000-0000-00000000001C', true, 'The title of &lt;292&gt;', 'The content of the post &lt;292&gt;');</v>
      </c>
    </row>
    <row r="294" spans="1:13" x14ac:dyDescent="0.3">
      <c r="A294" s="2">
        <f t="shared" si="10"/>
        <v>293</v>
      </c>
      <c r="B294">
        <f>Tableau146[[#This Row],[num ligne]]</f>
        <v>293</v>
      </c>
      <c r="C294" t="str">
        <f>"00000000-0000-0000-0000-000000000" &amp; DEC2HEX(Tableau146[[#This Row],[id]],3)</f>
        <v>00000000-0000-0000-0000-000000000125</v>
      </c>
      <c r="D294" s="5">
        <f>1+MOD(ROW()-2,MAX(topic!A:A))</f>
        <v>29</v>
      </c>
      <c r="E294" s="5" t="str">
        <f>"00000000-0000-0000-0000-000000000" &amp; DEC2HEX(Tableau146[[#This Row],[topic_id]],3)</f>
        <v>00000000-0000-0000-0000-00000000001D</v>
      </c>
      <c r="F294" s="8">
        <f>params!$B$3-ROW()+MOD(ROW(),23)/24 +MOD(ROW()+44,60)/24/60</f>
        <v>43173.200115740743</v>
      </c>
      <c r="G294" s="5">
        <f>1+MOD(ROW()-2,MAX(member!A:A))</f>
        <v>29</v>
      </c>
      <c r="H294" s="5" t="str">
        <f>"00000000-0000-0000-0000-000000000" &amp; DEC2HEX(Tableau146[[#This Row],[author_id]],3)</f>
        <v>00000000-0000-0000-0000-00000000001D</v>
      </c>
      <c r="I294" s="5" t="str">
        <f t="shared" si="11"/>
        <v>true</v>
      </c>
      <c r="J294" s="5" t="str">
        <f>"The title of &lt;" &amp; Tableau146[[#This Row],[id]] &amp; "&gt;"</f>
        <v>The title of &lt;293&gt;</v>
      </c>
      <c r="K294" s="5" t="str">
        <f>"The content of the post &lt;" &amp; Tableau146[[#This Row],[id]] &amp; "&gt;"</f>
        <v>The content of the post &lt;293&gt;</v>
      </c>
      <c r="L294" s="5" t="str">
        <f>"insert into post (id, topic_id, date, author_id, publicly_available, title, content) values (" &amp; B294 &amp; ", " &amp; D294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(293, 29, '2018-03-14 04:48:10', 29, true, 'The title of &lt;293&gt;', 'The content of the post &lt;293&gt;');</v>
      </c>
      <c r="M294" s="5" t="str">
        <f>"insert into post (id, topic_id, date, author_id, publicly_available, title, content) values ('" &amp; C294 &amp; "', '" &amp; E294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('00000000-0000-0000-0000-000000000125', '00000000-0000-0000-0000-00000000001D', '2018-03-14 04:48:10', '00000000-0000-0000-0000-00000000001D', true, 'The title of &lt;293&gt;', 'The content of the post &lt;293&gt;');</v>
      </c>
    </row>
    <row r="295" spans="1:13" x14ac:dyDescent="0.3">
      <c r="A295" s="2">
        <f t="shared" si="10"/>
        <v>294</v>
      </c>
      <c r="B295">
        <f>Tableau146[[#This Row],[num ligne]]</f>
        <v>294</v>
      </c>
      <c r="C295" t="str">
        <f>"00000000-0000-0000-0000-000000000" &amp; DEC2HEX(Tableau146[[#This Row],[id]],3)</f>
        <v>00000000-0000-0000-0000-000000000126</v>
      </c>
      <c r="D295" s="5">
        <f>1+MOD(ROW()-2,MAX(topic!A:A))</f>
        <v>30</v>
      </c>
      <c r="E295" s="5" t="str">
        <f>"00000000-0000-0000-0000-000000000" &amp; DEC2HEX(Tableau146[[#This Row],[topic_id]],3)</f>
        <v>00000000-0000-0000-0000-00000000001E</v>
      </c>
      <c r="F295" s="8">
        <f>params!$B$3-ROW()+MOD(ROW(),23)/24 +MOD(ROW()+44,60)/24/60</f>
        <v>43172.242476851854</v>
      </c>
      <c r="G295" s="5">
        <f>1+MOD(ROW()-2,MAX(member!A:A))</f>
        <v>30</v>
      </c>
      <c r="H295" s="5" t="str">
        <f>"00000000-0000-0000-0000-000000000" &amp; DEC2HEX(Tableau146[[#This Row],[author_id]],3)</f>
        <v>00000000-0000-0000-0000-00000000001E</v>
      </c>
      <c r="I295" s="5" t="str">
        <f t="shared" si="11"/>
        <v>true</v>
      </c>
      <c r="J295" s="5" t="str">
        <f>"The title of &lt;" &amp; Tableau146[[#This Row],[id]] &amp; "&gt;"</f>
        <v>The title of &lt;294&gt;</v>
      </c>
      <c r="K295" s="5" t="str">
        <f>"The content of the post &lt;" &amp; Tableau146[[#This Row],[id]] &amp; "&gt;"</f>
        <v>The content of the post &lt;294&gt;</v>
      </c>
      <c r="L295" s="5" t="str">
        <f>"insert into post (id, topic_id, date, author_id, publicly_available, title, content) values (" &amp; B295 &amp; ", " &amp; D295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(294, 30, '2018-03-13 05:49:10', 30, true, 'The title of &lt;294&gt;', 'The content of the post &lt;294&gt;');</v>
      </c>
      <c r="M295" s="5" t="str">
        <f>"insert into post (id, topic_id, date, author_id, publicly_available, title, content) values ('" &amp; C295 &amp; "', '" &amp; E295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('00000000-0000-0000-0000-000000000126', '00000000-0000-0000-0000-00000000001E', '2018-03-13 05:49:10', '00000000-0000-0000-0000-00000000001E', true, 'The title of &lt;294&gt;', 'The content of the post &lt;294&gt;');</v>
      </c>
    </row>
    <row r="296" spans="1:13" x14ac:dyDescent="0.3">
      <c r="A296" s="2">
        <f t="shared" si="10"/>
        <v>295</v>
      </c>
      <c r="B296">
        <f>Tableau146[[#This Row],[num ligne]]</f>
        <v>295</v>
      </c>
      <c r="C296" t="str">
        <f>"00000000-0000-0000-0000-000000000" &amp; DEC2HEX(Tableau146[[#This Row],[id]],3)</f>
        <v>00000000-0000-0000-0000-000000000127</v>
      </c>
      <c r="D296" s="5">
        <f>1+MOD(ROW()-2,MAX(topic!A:A))</f>
        <v>31</v>
      </c>
      <c r="E296" s="5" t="str">
        <f>"00000000-0000-0000-0000-000000000" &amp; DEC2HEX(Tableau146[[#This Row],[topic_id]],3)</f>
        <v>00000000-0000-0000-0000-00000000001F</v>
      </c>
      <c r="F296" s="8">
        <f>params!$B$3-ROW()+MOD(ROW(),23)/24 +MOD(ROW()+44,60)/24/60</f>
        <v>43171.284837962972</v>
      </c>
      <c r="G296" s="5">
        <f>1+MOD(ROW()-2,MAX(member!A:A))</f>
        <v>31</v>
      </c>
      <c r="H296" s="5" t="str">
        <f>"00000000-0000-0000-0000-000000000" &amp; DEC2HEX(Tableau146[[#This Row],[author_id]],3)</f>
        <v>00000000-0000-0000-0000-00000000001F</v>
      </c>
      <c r="I296" s="5" t="str">
        <f t="shared" si="11"/>
        <v>true</v>
      </c>
      <c r="J296" s="5" t="str">
        <f>"The title of &lt;" &amp; Tableau146[[#This Row],[id]] &amp; "&gt;"</f>
        <v>The title of &lt;295&gt;</v>
      </c>
      <c r="K296" s="5" t="str">
        <f>"The content of the post &lt;" &amp; Tableau146[[#This Row],[id]] &amp; "&gt;"</f>
        <v>The content of the post &lt;295&gt;</v>
      </c>
      <c r="L296" s="5" t="str">
        <f>"insert into post (id, topic_id, date, author_id, publicly_available, title, content) values (" &amp; B296 &amp; ", " &amp; D296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(295, 31, '2018-03-12 06:50:10', 31, true, 'The title of &lt;295&gt;', 'The content of the post &lt;295&gt;');</v>
      </c>
      <c r="M296" s="5" t="str">
        <f>"insert into post (id, topic_id, date, author_id, publicly_available, title, content) values ('" &amp; C296 &amp; "', '" &amp; E296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('00000000-0000-0000-0000-000000000127', '00000000-0000-0000-0000-00000000001F', '2018-03-12 06:50:10', '00000000-0000-0000-0000-00000000001F', true, 'The title of &lt;295&gt;', 'The content of the post &lt;295&gt;');</v>
      </c>
    </row>
    <row r="297" spans="1:13" x14ac:dyDescent="0.3">
      <c r="A297" s="2">
        <f t="shared" si="10"/>
        <v>296</v>
      </c>
      <c r="B297">
        <f>Tableau146[[#This Row],[num ligne]]</f>
        <v>296</v>
      </c>
      <c r="C297" t="str">
        <f>"00000000-0000-0000-0000-000000000" &amp; DEC2HEX(Tableau146[[#This Row],[id]],3)</f>
        <v>00000000-0000-0000-0000-000000000128</v>
      </c>
      <c r="D297" s="5">
        <f>1+MOD(ROW()-2,MAX(topic!A:A))</f>
        <v>32</v>
      </c>
      <c r="E297" s="5" t="str">
        <f>"00000000-0000-0000-0000-000000000" &amp; DEC2HEX(Tableau146[[#This Row],[topic_id]],3)</f>
        <v>00000000-0000-0000-0000-000000000020</v>
      </c>
      <c r="F297" s="8">
        <f>params!$B$3-ROW()+MOD(ROW(),23)/24 +MOD(ROW()+44,60)/24/60</f>
        <v>43170.327199074076</v>
      </c>
      <c r="G297" s="5">
        <f>1+MOD(ROW()-2,MAX(member!A:A))</f>
        <v>32</v>
      </c>
      <c r="H297" s="5" t="str">
        <f>"00000000-0000-0000-0000-000000000" &amp; DEC2HEX(Tableau146[[#This Row],[author_id]],3)</f>
        <v>00000000-0000-0000-0000-000000000020</v>
      </c>
      <c r="I297" s="5" t="str">
        <f t="shared" si="11"/>
        <v>true</v>
      </c>
      <c r="J297" s="5" t="str">
        <f>"The title of &lt;" &amp; Tableau146[[#This Row],[id]] &amp; "&gt;"</f>
        <v>The title of &lt;296&gt;</v>
      </c>
      <c r="K297" s="5" t="str">
        <f>"The content of the post &lt;" &amp; Tableau146[[#This Row],[id]] &amp; "&gt;"</f>
        <v>The content of the post &lt;296&gt;</v>
      </c>
      <c r="L297" s="5" t="str">
        <f>"insert into post (id, topic_id, date, author_id, publicly_available, title, content) values (" &amp; B297 &amp; ", " &amp; D297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(296, 32, '2018-03-11 07:51:10', 32, true, 'The title of &lt;296&gt;', 'The content of the post &lt;296&gt;');</v>
      </c>
      <c r="M297" s="5" t="str">
        <f>"insert into post (id, topic_id, date, author_id, publicly_available, title, content) values ('" &amp; C297 &amp; "', '" &amp; E297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('00000000-0000-0000-0000-000000000128', '00000000-0000-0000-0000-000000000020', '2018-03-11 07:51:10', '00000000-0000-0000-0000-000000000020', true, 'The title of &lt;296&gt;', 'The content of the post &lt;296&gt;');</v>
      </c>
    </row>
    <row r="298" spans="1:13" x14ac:dyDescent="0.3">
      <c r="A298" s="2">
        <f t="shared" si="10"/>
        <v>297</v>
      </c>
      <c r="B298">
        <f>Tableau146[[#This Row],[num ligne]]</f>
        <v>297</v>
      </c>
      <c r="C298" t="str">
        <f>"00000000-0000-0000-0000-000000000" &amp; DEC2HEX(Tableau146[[#This Row],[id]],3)</f>
        <v>00000000-0000-0000-0000-000000000129</v>
      </c>
      <c r="D298" s="5">
        <f>1+MOD(ROW()-2,MAX(topic!A:A))</f>
        <v>33</v>
      </c>
      <c r="E298" s="5" t="str">
        <f>"00000000-0000-0000-0000-000000000" &amp; DEC2HEX(Tableau146[[#This Row],[topic_id]],3)</f>
        <v>00000000-0000-0000-0000-000000000021</v>
      </c>
      <c r="F298" s="8">
        <f>params!$B$3-ROW()+MOD(ROW(),23)/24 +MOD(ROW()+44,60)/24/60</f>
        <v>43169.369560185187</v>
      </c>
      <c r="G298" s="5">
        <f>1+MOD(ROW()-2,MAX(member!A:A))</f>
        <v>33</v>
      </c>
      <c r="H298" s="5" t="str">
        <f>"00000000-0000-0000-0000-000000000" &amp; DEC2HEX(Tableau146[[#This Row],[author_id]],3)</f>
        <v>00000000-0000-0000-0000-000000000021</v>
      </c>
      <c r="I298" s="5" t="str">
        <f t="shared" si="11"/>
        <v>true</v>
      </c>
      <c r="J298" s="5" t="str">
        <f>"The title of &lt;" &amp; Tableau146[[#This Row],[id]] &amp; "&gt;"</f>
        <v>The title of &lt;297&gt;</v>
      </c>
      <c r="K298" s="5" t="str">
        <f>"The content of the post &lt;" &amp; Tableau146[[#This Row],[id]] &amp; "&gt;"</f>
        <v>The content of the post &lt;297&gt;</v>
      </c>
      <c r="L298" s="5" t="str">
        <f>"insert into post (id, topic_id, date, author_id, publicly_available, title, content) values (" &amp; B298 &amp; ", " &amp; D298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(297, 33, '2018-03-10 08:52:10', 33, true, 'The title of &lt;297&gt;', 'The content of the post &lt;297&gt;');</v>
      </c>
      <c r="M298" s="5" t="str">
        <f>"insert into post (id, topic_id, date, author_id, publicly_available, title, content) values ('" &amp; C298 &amp; "', '" &amp; E298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('00000000-0000-0000-0000-000000000129', '00000000-0000-0000-0000-000000000021', '2018-03-10 08:52:10', '00000000-0000-0000-0000-000000000021', true, 'The title of &lt;297&gt;', 'The content of the post &lt;297&gt;');</v>
      </c>
    </row>
    <row r="299" spans="1:13" x14ac:dyDescent="0.3">
      <c r="A299" s="2">
        <f t="shared" si="10"/>
        <v>298</v>
      </c>
      <c r="B299">
        <f>Tableau146[[#This Row],[num ligne]]</f>
        <v>298</v>
      </c>
      <c r="C299" t="str">
        <f>"00000000-0000-0000-0000-000000000" &amp; DEC2HEX(Tableau146[[#This Row],[id]],3)</f>
        <v>00000000-0000-0000-0000-00000000012A</v>
      </c>
      <c r="D299" s="5">
        <f>1+MOD(ROW()-2,MAX(topic!A:A))</f>
        <v>34</v>
      </c>
      <c r="E299" s="5" t="str">
        <f>"00000000-0000-0000-0000-000000000" &amp; DEC2HEX(Tableau146[[#This Row],[topic_id]],3)</f>
        <v>00000000-0000-0000-0000-000000000022</v>
      </c>
      <c r="F299" s="8">
        <f>params!$B$3-ROW()+MOD(ROW(),23)/24 +MOD(ROW()+44,60)/24/60</f>
        <v>43167.453587962969</v>
      </c>
      <c r="G299" s="5">
        <f>1+MOD(ROW()-2,MAX(member!A:A))</f>
        <v>34</v>
      </c>
      <c r="H299" s="5" t="str">
        <f>"00000000-0000-0000-0000-000000000" &amp; DEC2HEX(Tableau146[[#This Row],[author_id]],3)</f>
        <v>00000000-0000-0000-0000-000000000022</v>
      </c>
      <c r="I299" s="5" t="str">
        <f t="shared" si="11"/>
        <v>true</v>
      </c>
      <c r="J299" s="5" t="str">
        <f>"The title of &lt;" &amp; Tableau146[[#This Row],[id]] &amp; "&gt;"</f>
        <v>The title of &lt;298&gt;</v>
      </c>
      <c r="K299" s="5" t="str">
        <f>"The content of the post &lt;" &amp; Tableau146[[#This Row],[id]] &amp; "&gt;"</f>
        <v>The content of the post &lt;298&gt;</v>
      </c>
      <c r="L299" s="5" t="str">
        <f>"insert into post (id, topic_id, date, author_id, publicly_available, title, content) values (" &amp; B299 &amp; ", " &amp; D299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(298, 34, '2018-03-08 10:53:10', 34, true, 'The title of &lt;298&gt;', 'The content of the post &lt;298&gt;');</v>
      </c>
      <c r="M299" s="5" t="str">
        <f>"insert into post (id, topic_id, date, author_id, publicly_available, title, content) values ('" &amp; C299 &amp; "', '" &amp; E299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('00000000-0000-0000-0000-00000000012A', '00000000-0000-0000-0000-000000000022', '2018-03-08 10:53:10', '00000000-0000-0000-0000-000000000022', true, 'The title of &lt;298&gt;', 'The content of the post &lt;298&gt;');</v>
      </c>
    </row>
    <row r="300" spans="1:13" x14ac:dyDescent="0.3">
      <c r="A300" s="2">
        <f t="shared" si="10"/>
        <v>299</v>
      </c>
      <c r="B300">
        <f>Tableau146[[#This Row],[num ligne]]</f>
        <v>299</v>
      </c>
      <c r="C300" t="str">
        <f>"00000000-0000-0000-0000-000000000" &amp; DEC2HEX(Tableau146[[#This Row],[id]],3)</f>
        <v>00000000-0000-0000-0000-00000000012B</v>
      </c>
      <c r="D300" s="5">
        <f>1+MOD(ROW()-2,MAX(topic!A:A))</f>
        <v>35</v>
      </c>
      <c r="E300" s="5" t="str">
        <f>"00000000-0000-0000-0000-000000000" &amp; DEC2HEX(Tableau146[[#This Row],[topic_id]],3)</f>
        <v>00000000-0000-0000-0000-000000000023</v>
      </c>
      <c r="F300" s="8">
        <f>params!$B$3-ROW()+MOD(ROW(),23)/24 +MOD(ROW()+44,60)/24/60</f>
        <v>43166.495949074073</v>
      </c>
      <c r="G300" s="5">
        <f>1+MOD(ROW()-2,MAX(member!A:A))</f>
        <v>35</v>
      </c>
      <c r="H300" s="5" t="str">
        <f>"00000000-0000-0000-0000-000000000" &amp; DEC2HEX(Tableau146[[#This Row],[author_id]],3)</f>
        <v>00000000-0000-0000-0000-000000000023</v>
      </c>
      <c r="I300" s="5" t="str">
        <f t="shared" si="11"/>
        <v>false</v>
      </c>
      <c r="J300" s="5" t="str">
        <f>"The title of &lt;" &amp; Tableau146[[#This Row],[id]] &amp; "&gt;"</f>
        <v>The title of &lt;299&gt;</v>
      </c>
      <c r="K300" s="5" t="str">
        <f>"The content of the post &lt;" &amp; Tableau146[[#This Row],[id]] &amp; "&gt;"</f>
        <v>The content of the post &lt;299&gt;</v>
      </c>
      <c r="L300" s="5" t="str">
        <f>"insert into post (id, topic_id, date, author_id, publicly_available, title, content) values (" &amp; B300 &amp; ", " &amp; D300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(299, 35, '2018-03-07 11:54:10', 35, false, 'The title of &lt;299&gt;', 'The content of the post &lt;299&gt;');</v>
      </c>
      <c r="M300" s="5" t="str">
        <f>"insert into post (id, topic_id, date, author_id, publicly_available, title, content) values ('" &amp; C300 &amp; "', '" &amp; E300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('00000000-0000-0000-0000-00000000012B', '00000000-0000-0000-0000-000000000023', '2018-03-07 11:54:10', '00000000-0000-0000-0000-000000000023', false, 'The title of &lt;299&gt;', 'The content of the post &lt;299&gt;');</v>
      </c>
    </row>
    <row r="301" spans="1:13" x14ac:dyDescent="0.3">
      <c r="A301" s="2">
        <f t="shared" si="10"/>
        <v>300</v>
      </c>
      <c r="B301">
        <f>Tableau146[[#This Row],[num ligne]]</f>
        <v>300</v>
      </c>
      <c r="C301" t="str">
        <f>"00000000-0000-0000-0000-000000000" &amp; DEC2HEX(Tableau146[[#This Row],[id]],3)</f>
        <v>00000000-0000-0000-0000-00000000012C</v>
      </c>
      <c r="D301" s="5">
        <f>1+MOD(ROW()-2,MAX(topic!A:A))</f>
        <v>36</v>
      </c>
      <c r="E301" s="5" t="str">
        <f>"00000000-0000-0000-0000-000000000" &amp; DEC2HEX(Tableau146[[#This Row],[topic_id]],3)</f>
        <v>00000000-0000-0000-0000-000000000024</v>
      </c>
      <c r="F301" s="8">
        <f>params!$B$3-ROW()+MOD(ROW(),23)/24 +MOD(ROW()+44,60)/24/60</f>
        <v>43165.538310185191</v>
      </c>
      <c r="G301" s="5">
        <f>1+MOD(ROW()-2,MAX(member!A:A))</f>
        <v>36</v>
      </c>
      <c r="H301" s="5" t="str">
        <f>"00000000-0000-0000-0000-000000000" &amp; DEC2HEX(Tableau146[[#This Row],[author_id]],3)</f>
        <v>00000000-0000-0000-0000-000000000024</v>
      </c>
      <c r="I301" s="5" t="str">
        <f t="shared" si="11"/>
        <v>true</v>
      </c>
      <c r="J301" s="5" t="str">
        <f>"The title of &lt;" &amp; Tableau146[[#This Row],[id]] &amp; "&gt;"</f>
        <v>The title of &lt;300&gt;</v>
      </c>
      <c r="K301" s="5" t="str">
        <f>"The content of the post &lt;" &amp; Tableau146[[#This Row],[id]] &amp; "&gt;"</f>
        <v>The content of the post &lt;300&gt;</v>
      </c>
      <c r="L301" s="5" t="str">
        <f>"insert into post (id, topic_id, date, author_id, publicly_available, title, content) values (" &amp; B301 &amp; ", " &amp; D301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(300, 36, '2018-03-06 12:55:10', 36, true, 'The title of &lt;300&gt;', 'The content of the post &lt;300&gt;');</v>
      </c>
      <c r="M301" s="5" t="str">
        <f>"insert into post (id, topic_id, date, author_id, publicly_available, title, content) values ('" &amp; C301 &amp; "', '" &amp; E301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('00000000-0000-0000-0000-00000000012C', '00000000-0000-0000-0000-000000000024', '2018-03-06 12:55:10', '00000000-0000-0000-0000-000000000024', true, 'The title of &lt;300&gt;', 'The content of the post &lt;300&gt;');</v>
      </c>
    </row>
    <row r="302" spans="1:13" x14ac:dyDescent="0.3">
      <c r="A302" s="2">
        <f t="shared" si="10"/>
        <v>301</v>
      </c>
      <c r="B302">
        <f>Tableau146[[#This Row],[num ligne]]</f>
        <v>301</v>
      </c>
      <c r="C302" t="str">
        <f>"00000000-0000-0000-0000-000000000" &amp; DEC2HEX(Tableau146[[#This Row],[id]],3)</f>
        <v>00000000-0000-0000-0000-00000000012D</v>
      </c>
      <c r="D302" s="5">
        <f>1+MOD(ROW()-2,MAX(topic!A:A))</f>
        <v>37</v>
      </c>
      <c r="E302" s="5" t="str">
        <f>"00000000-0000-0000-0000-000000000" &amp; DEC2HEX(Tableau146[[#This Row],[topic_id]],3)</f>
        <v>00000000-0000-0000-0000-000000000025</v>
      </c>
      <c r="F302" s="8">
        <f>params!$B$3-ROW()+MOD(ROW(),23)/24 +MOD(ROW()+44,60)/24/60</f>
        <v>43164.580671296302</v>
      </c>
      <c r="G302" s="5">
        <f>1+MOD(ROW()-2,MAX(member!A:A))</f>
        <v>37</v>
      </c>
      <c r="H302" s="5" t="str">
        <f>"00000000-0000-0000-0000-000000000" &amp; DEC2HEX(Tableau146[[#This Row],[author_id]],3)</f>
        <v>00000000-0000-0000-0000-000000000025</v>
      </c>
      <c r="I302" s="5" t="str">
        <f t="shared" si="11"/>
        <v>true</v>
      </c>
      <c r="J302" s="5" t="str">
        <f>"The title of &lt;" &amp; Tableau146[[#This Row],[id]] &amp; "&gt;"</f>
        <v>The title of &lt;301&gt;</v>
      </c>
      <c r="K302" s="5" t="str">
        <f>"The content of the post &lt;" &amp; Tableau146[[#This Row],[id]] &amp; "&gt;"</f>
        <v>The content of the post &lt;301&gt;</v>
      </c>
      <c r="L302" s="5" t="str">
        <f>"insert into post (id, topic_id, date, author_id, publicly_available, title, content) values (" &amp; B302 &amp; ", " &amp; D302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(301, 37, '2018-03-05 13:56:10', 37, true, 'The title of &lt;301&gt;', 'The content of the post &lt;301&gt;');</v>
      </c>
      <c r="M302" s="5" t="str">
        <f>"insert into post (id, topic_id, date, author_id, publicly_available, title, content) values ('" &amp; C302 &amp; "', '" &amp; E302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('00000000-0000-0000-0000-00000000012D', '00000000-0000-0000-0000-000000000025', '2018-03-05 13:56:10', '00000000-0000-0000-0000-000000000025', true, 'The title of &lt;301&gt;', 'The content of the post &lt;301&gt;');</v>
      </c>
    </row>
    <row r="303" spans="1:13" x14ac:dyDescent="0.3">
      <c r="A303" s="2">
        <f t="shared" si="10"/>
        <v>302</v>
      </c>
      <c r="B303">
        <f>Tableau146[[#This Row],[num ligne]]</f>
        <v>302</v>
      </c>
      <c r="C303" t="str">
        <f>"00000000-0000-0000-0000-000000000" &amp; DEC2HEX(Tableau146[[#This Row],[id]],3)</f>
        <v>00000000-0000-0000-0000-00000000012E</v>
      </c>
      <c r="D303" s="5">
        <f>1+MOD(ROW()-2,MAX(topic!A:A))</f>
        <v>38</v>
      </c>
      <c r="E303" s="5" t="str">
        <f>"00000000-0000-0000-0000-000000000" &amp; DEC2HEX(Tableau146[[#This Row],[topic_id]],3)</f>
        <v>00000000-0000-0000-0000-000000000026</v>
      </c>
      <c r="F303" s="8">
        <f>params!$B$3-ROW()+MOD(ROW(),23)/24 +MOD(ROW()+44,60)/24/60</f>
        <v>43163.623032407406</v>
      </c>
      <c r="G303" s="5">
        <f>1+MOD(ROW()-2,MAX(member!A:A))</f>
        <v>38</v>
      </c>
      <c r="H303" s="5" t="str">
        <f>"00000000-0000-0000-0000-000000000" &amp; DEC2HEX(Tableau146[[#This Row],[author_id]],3)</f>
        <v>00000000-0000-0000-0000-000000000026</v>
      </c>
      <c r="I303" s="5" t="str">
        <f t="shared" si="11"/>
        <v>true</v>
      </c>
      <c r="J303" s="5" t="str">
        <f>"The title of &lt;" &amp; Tableau146[[#This Row],[id]] &amp; "&gt;"</f>
        <v>The title of &lt;302&gt;</v>
      </c>
      <c r="K303" s="5" t="str">
        <f>"The content of the post &lt;" &amp; Tableau146[[#This Row],[id]] &amp; "&gt;"</f>
        <v>The content of the post &lt;302&gt;</v>
      </c>
      <c r="L303" s="5" t="str">
        <f>"insert into post (id, topic_id, date, author_id, publicly_available, title, content) values (" &amp; B303 &amp; ", " &amp; D303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(302, 38, '2018-03-04 14:57:10', 38, true, 'The title of &lt;302&gt;', 'The content of the post &lt;302&gt;');</v>
      </c>
      <c r="M303" s="5" t="str">
        <f>"insert into post (id, topic_id, date, author_id, publicly_available, title, content) values ('" &amp; C303 &amp; "', '" &amp; E303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('00000000-0000-0000-0000-00000000012E', '00000000-0000-0000-0000-000000000026', '2018-03-04 14:57:10', '00000000-0000-0000-0000-000000000026', true, 'The title of &lt;302&gt;', 'The content of the post &lt;302&gt;');</v>
      </c>
    </row>
    <row r="304" spans="1:13" x14ac:dyDescent="0.3">
      <c r="A304" s="2">
        <f t="shared" si="10"/>
        <v>303</v>
      </c>
      <c r="B304">
        <f>Tableau146[[#This Row],[num ligne]]</f>
        <v>303</v>
      </c>
      <c r="C304" t="str">
        <f>"00000000-0000-0000-0000-000000000" &amp; DEC2HEX(Tableau146[[#This Row],[id]],3)</f>
        <v>00000000-0000-0000-0000-00000000012F</v>
      </c>
      <c r="D304" s="5">
        <f>1+MOD(ROW()-2,MAX(topic!A:A))</f>
        <v>39</v>
      </c>
      <c r="E304" s="5" t="str">
        <f>"00000000-0000-0000-0000-000000000" &amp; DEC2HEX(Tableau146[[#This Row],[topic_id]],3)</f>
        <v>00000000-0000-0000-0000-000000000027</v>
      </c>
      <c r="F304" s="8">
        <f>params!$B$3-ROW()+MOD(ROW(),23)/24 +MOD(ROW()+44,60)/24/60</f>
        <v>43162.665393518524</v>
      </c>
      <c r="G304" s="5">
        <f>1+MOD(ROW()-2,MAX(member!A:A))</f>
        <v>39</v>
      </c>
      <c r="H304" s="5" t="str">
        <f>"00000000-0000-0000-0000-000000000" &amp; DEC2HEX(Tableau146[[#This Row],[author_id]],3)</f>
        <v>00000000-0000-0000-0000-000000000027</v>
      </c>
      <c r="I304" s="5" t="str">
        <f t="shared" si="11"/>
        <v>true</v>
      </c>
      <c r="J304" s="5" t="str">
        <f>"The title of &lt;" &amp; Tableau146[[#This Row],[id]] &amp; "&gt;"</f>
        <v>The title of &lt;303&gt;</v>
      </c>
      <c r="K304" s="5" t="str">
        <f>"The content of the post &lt;" &amp; Tableau146[[#This Row],[id]] &amp; "&gt;"</f>
        <v>The content of the post &lt;303&gt;</v>
      </c>
      <c r="L304" s="5" t="str">
        <f>"insert into post (id, topic_id, date, author_id, publicly_available, title, content) values (" &amp; B304 &amp; ", " &amp; D304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(303, 39, '2018-03-03 15:58:10', 39, true, 'The title of &lt;303&gt;', 'The content of the post &lt;303&gt;');</v>
      </c>
      <c r="M304" s="5" t="str">
        <f>"insert into post (id, topic_id, date, author_id, publicly_available, title, content) values ('" &amp; C304 &amp; "', '" &amp; E304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('00000000-0000-0000-0000-00000000012F', '00000000-0000-0000-0000-000000000027', '2018-03-03 15:58:10', '00000000-0000-0000-0000-000000000027', true, 'The title of &lt;303&gt;', 'The content of the post &lt;303&gt;');</v>
      </c>
    </row>
    <row r="305" spans="1:13" x14ac:dyDescent="0.3">
      <c r="A305" s="2">
        <f t="shared" si="10"/>
        <v>304</v>
      </c>
      <c r="B305">
        <f>Tableau146[[#This Row],[num ligne]]</f>
        <v>304</v>
      </c>
      <c r="C305" t="str">
        <f>"00000000-0000-0000-0000-000000000" &amp; DEC2HEX(Tableau146[[#This Row],[id]],3)</f>
        <v>00000000-0000-0000-0000-000000000130</v>
      </c>
      <c r="D305" s="5">
        <f>1+MOD(ROW()-2,MAX(topic!A:A))</f>
        <v>40</v>
      </c>
      <c r="E305" s="5" t="str">
        <f>"00000000-0000-0000-0000-000000000" &amp; DEC2HEX(Tableau146[[#This Row],[topic_id]],3)</f>
        <v>00000000-0000-0000-0000-000000000028</v>
      </c>
      <c r="F305" s="8">
        <f>params!$B$3-ROW()+MOD(ROW(),23)/24 +MOD(ROW()+44,60)/24/60</f>
        <v>43161.707754629635</v>
      </c>
      <c r="G305" s="5">
        <f>1+MOD(ROW()-2,MAX(member!A:A))</f>
        <v>40</v>
      </c>
      <c r="H305" s="5" t="str">
        <f>"00000000-0000-0000-0000-000000000" &amp; DEC2HEX(Tableau146[[#This Row],[author_id]],3)</f>
        <v>00000000-0000-0000-0000-000000000028</v>
      </c>
      <c r="I305" s="5" t="str">
        <f t="shared" si="11"/>
        <v>true</v>
      </c>
      <c r="J305" s="5" t="str">
        <f>"The title of &lt;" &amp; Tableau146[[#This Row],[id]] &amp; "&gt;"</f>
        <v>The title of &lt;304&gt;</v>
      </c>
      <c r="K305" s="5" t="str">
        <f>"The content of the post &lt;" &amp; Tableau146[[#This Row],[id]] &amp; "&gt;"</f>
        <v>The content of the post &lt;304&gt;</v>
      </c>
      <c r="L305" s="5" t="str">
        <f>"insert into post (id, topic_id, date, author_id, publicly_available, title, content) values (" &amp; B305 &amp; ", " &amp; D305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(304, 40, '2018-03-02 16:59:10', 40, true, 'The title of &lt;304&gt;', 'The content of the post &lt;304&gt;');</v>
      </c>
      <c r="M305" s="5" t="str">
        <f>"insert into post (id, topic_id, date, author_id, publicly_available, title, content) values ('" &amp; C305 &amp; "', '" &amp; E305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('00000000-0000-0000-0000-000000000130', '00000000-0000-0000-0000-000000000028', '2018-03-02 16:59:10', '00000000-0000-0000-0000-000000000028', true, 'The title of &lt;304&gt;', 'The content of the post &lt;304&gt;');</v>
      </c>
    </row>
    <row r="306" spans="1:13" x14ac:dyDescent="0.3">
      <c r="A306" s="2">
        <f t="shared" si="10"/>
        <v>305</v>
      </c>
      <c r="B306">
        <f>Tableau146[[#This Row],[num ligne]]</f>
        <v>305</v>
      </c>
      <c r="C306" t="str">
        <f>"00000000-0000-0000-0000-000000000" &amp; DEC2HEX(Tableau146[[#This Row],[id]],3)</f>
        <v>00000000-0000-0000-0000-000000000131</v>
      </c>
      <c r="D306" s="5">
        <f>1+MOD(ROW()-2,MAX(topic!A:A))</f>
        <v>41</v>
      </c>
      <c r="E306" s="5" t="str">
        <f>"00000000-0000-0000-0000-000000000" &amp; DEC2HEX(Tableau146[[#This Row],[topic_id]],3)</f>
        <v>00000000-0000-0000-0000-000000000029</v>
      </c>
      <c r="F306" s="8">
        <f>params!$B$3-ROW()+MOD(ROW(),23)/24 +MOD(ROW()+44,60)/24/60</f>
        <v>43160.750115740739</v>
      </c>
      <c r="G306" s="5">
        <f>1+MOD(ROW()-2,MAX(member!A:A))</f>
        <v>41</v>
      </c>
      <c r="H306" s="5" t="str">
        <f>"00000000-0000-0000-0000-000000000" &amp; DEC2HEX(Tableau146[[#This Row],[author_id]],3)</f>
        <v>00000000-0000-0000-0000-000000000029</v>
      </c>
      <c r="I306" s="5" t="str">
        <f t="shared" si="11"/>
        <v>true</v>
      </c>
      <c r="J306" s="5" t="str">
        <f>"The title of &lt;" &amp; Tableau146[[#This Row],[id]] &amp; "&gt;"</f>
        <v>The title of &lt;305&gt;</v>
      </c>
      <c r="K306" s="5" t="str">
        <f>"The content of the post &lt;" &amp; Tableau146[[#This Row],[id]] &amp; "&gt;"</f>
        <v>The content of the post &lt;305&gt;</v>
      </c>
      <c r="L306" s="5" t="str">
        <f>"insert into post (id, topic_id, date, author_id, publicly_available, title, content) values (" &amp; B306 &amp; ", " &amp; D306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(305, 41, '2018-03-01 18:00:10', 41, true, 'The title of &lt;305&gt;', 'The content of the post &lt;305&gt;');</v>
      </c>
      <c r="M306" s="5" t="str">
        <f>"insert into post (id, topic_id, date, author_id, publicly_available, title, content) values ('" &amp; C306 &amp; "', '" &amp; E306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('00000000-0000-0000-0000-000000000131', '00000000-0000-0000-0000-000000000029', '2018-03-01 18:00:10', '00000000-0000-0000-0000-000000000029', true, 'The title of &lt;305&gt;', 'The content of the post &lt;305&gt;');</v>
      </c>
    </row>
    <row r="307" spans="1:13" x14ac:dyDescent="0.3">
      <c r="A307" s="2">
        <f t="shared" si="10"/>
        <v>306</v>
      </c>
      <c r="B307">
        <f>Tableau146[[#This Row],[num ligne]]</f>
        <v>306</v>
      </c>
      <c r="C307" t="str">
        <f>"00000000-0000-0000-0000-000000000" &amp; DEC2HEX(Tableau146[[#This Row],[id]],3)</f>
        <v>00000000-0000-0000-0000-000000000132</v>
      </c>
      <c r="D307" s="5">
        <f>1+MOD(ROW()-2,MAX(topic!A:A))</f>
        <v>42</v>
      </c>
      <c r="E307" s="5" t="str">
        <f>"00000000-0000-0000-0000-000000000" &amp; DEC2HEX(Tableau146[[#This Row],[topic_id]],3)</f>
        <v>00000000-0000-0000-0000-00000000002A</v>
      </c>
      <c r="F307" s="8">
        <f>params!$B$3-ROW()+MOD(ROW(),23)/24 +MOD(ROW()+44,60)/24/60</f>
        <v>43159.792476851857</v>
      </c>
      <c r="G307" s="5">
        <f>1+MOD(ROW()-2,MAX(member!A:A))</f>
        <v>42</v>
      </c>
      <c r="H307" s="5" t="str">
        <f>"00000000-0000-0000-0000-000000000" &amp; DEC2HEX(Tableau146[[#This Row],[author_id]],3)</f>
        <v>00000000-0000-0000-0000-00000000002A</v>
      </c>
      <c r="I307" s="5" t="str">
        <f t="shared" si="11"/>
        <v>true</v>
      </c>
      <c r="J307" s="5" t="str">
        <f>"The title of &lt;" &amp; Tableau146[[#This Row],[id]] &amp; "&gt;"</f>
        <v>The title of &lt;306&gt;</v>
      </c>
      <c r="K307" s="5" t="str">
        <f>"The content of the post &lt;" &amp; Tableau146[[#This Row],[id]] &amp; "&gt;"</f>
        <v>The content of the post &lt;306&gt;</v>
      </c>
      <c r="L307" s="5" t="str">
        <f>"insert into post (id, topic_id, date, author_id, publicly_available, title, content) values (" &amp; B307 &amp; ", " &amp; D307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(306, 42, '2018-02-28 19:01:10', 42, true, 'The title of &lt;306&gt;', 'The content of the post &lt;306&gt;');</v>
      </c>
      <c r="M307" s="5" t="str">
        <f>"insert into post (id, topic_id, date, author_id, publicly_available, title, content) values ('" &amp; C307 &amp; "', '" &amp; E307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('00000000-0000-0000-0000-000000000132', '00000000-0000-0000-0000-00000000002A', '2018-02-28 19:01:10', '00000000-0000-0000-0000-00000000002A', true, 'The title of &lt;306&gt;', 'The content of the post &lt;306&gt;');</v>
      </c>
    </row>
    <row r="308" spans="1:13" x14ac:dyDescent="0.3">
      <c r="A308" s="2">
        <f t="shared" si="10"/>
        <v>307</v>
      </c>
      <c r="B308">
        <f>Tableau146[[#This Row],[num ligne]]</f>
        <v>307</v>
      </c>
      <c r="C308" t="str">
        <f>"00000000-0000-0000-0000-000000000" &amp; DEC2HEX(Tableau146[[#This Row],[id]],3)</f>
        <v>00000000-0000-0000-0000-000000000133</v>
      </c>
      <c r="D308" s="5">
        <f>1+MOD(ROW()-2,MAX(topic!A:A))</f>
        <v>43</v>
      </c>
      <c r="E308" s="5" t="str">
        <f>"00000000-0000-0000-0000-000000000" &amp; DEC2HEX(Tableau146[[#This Row],[topic_id]],3)</f>
        <v>00000000-0000-0000-0000-00000000002B</v>
      </c>
      <c r="F308" s="8">
        <f>params!$B$3-ROW()+MOD(ROW(),23)/24 +MOD(ROW()+44,60)/24/60</f>
        <v>43158.834837962968</v>
      </c>
      <c r="G308" s="5">
        <f>1+MOD(ROW()-2,MAX(member!A:A))</f>
        <v>43</v>
      </c>
      <c r="H308" s="5" t="str">
        <f>"00000000-0000-0000-0000-000000000" &amp; DEC2HEX(Tableau146[[#This Row],[author_id]],3)</f>
        <v>00000000-0000-0000-0000-00000000002B</v>
      </c>
      <c r="I308" s="5" t="str">
        <f t="shared" si="11"/>
        <v>true</v>
      </c>
      <c r="J308" s="5" t="str">
        <f>"The title of &lt;" &amp; Tableau146[[#This Row],[id]] &amp; "&gt;"</f>
        <v>The title of &lt;307&gt;</v>
      </c>
      <c r="K308" s="5" t="str">
        <f>"The content of the post &lt;" &amp; Tableau146[[#This Row],[id]] &amp; "&gt;"</f>
        <v>The content of the post &lt;307&gt;</v>
      </c>
      <c r="L308" s="5" t="str">
        <f>"insert into post (id, topic_id, date, author_id, publicly_available, title, content) values (" &amp; B308 &amp; ", " &amp; D308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(307, 43, '2018-02-27 20:02:10', 43, true, 'The title of &lt;307&gt;', 'The content of the post &lt;307&gt;');</v>
      </c>
      <c r="M308" s="5" t="str">
        <f>"insert into post (id, topic_id, date, author_id, publicly_available, title, content) values ('" &amp; C308 &amp; "', '" &amp; E308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('00000000-0000-0000-0000-000000000133', '00000000-0000-0000-0000-00000000002B', '2018-02-27 20:02:10', '00000000-0000-0000-0000-00000000002B', true, 'The title of &lt;307&gt;', 'The content of the post &lt;307&gt;');</v>
      </c>
    </row>
    <row r="309" spans="1:13" x14ac:dyDescent="0.3">
      <c r="A309" s="2">
        <f t="shared" si="10"/>
        <v>308</v>
      </c>
      <c r="B309">
        <f>Tableau146[[#This Row],[num ligne]]</f>
        <v>308</v>
      </c>
      <c r="C309" t="str">
        <f>"00000000-0000-0000-0000-000000000" &amp; DEC2HEX(Tableau146[[#This Row],[id]],3)</f>
        <v>00000000-0000-0000-0000-000000000134</v>
      </c>
      <c r="D309" s="5">
        <f>1+MOD(ROW()-2,MAX(topic!A:A))</f>
        <v>44</v>
      </c>
      <c r="E309" s="5" t="str">
        <f>"00000000-0000-0000-0000-000000000" &amp; DEC2HEX(Tableau146[[#This Row],[topic_id]],3)</f>
        <v>00000000-0000-0000-0000-00000000002C</v>
      </c>
      <c r="F309" s="8">
        <f>params!$B$3-ROW()+MOD(ROW(),23)/24 +MOD(ROW()+44,60)/24/60</f>
        <v>43157.877199074079</v>
      </c>
      <c r="G309" s="5">
        <f>1+MOD(ROW()-2,MAX(member!A:A))</f>
        <v>44</v>
      </c>
      <c r="H309" s="5" t="str">
        <f>"00000000-0000-0000-0000-000000000" &amp; DEC2HEX(Tableau146[[#This Row],[author_id]],3)</f>
        <v>00000000-0000-0000-0000-00000000002C</v>
      </c>
      <c r="I309" s="5" t="str">
        <f t="shared" si="11"/>
        <v>true</v>
      </c>
      <c r="J309" s="5" t="str">
        <f>"The title of &lt;" &amp; Tableau146[[#This Row],[id]] &amp; "&gt;"</f>
        <v>The title of &lt;308&gt;</v>
      </c>
      <c r="K309" s="5" t="str">
        <f>"The content of the post &lt;" &amp; Tableau146[[#This Row],[id]] &amp; "&gt;"</f>
        <v>The content of the post &lt;308&gt;</v>
      </c>
      <c r="L309" s="5" t="str">
        <f>"insert into post (id, topic_id, date, author_id, publicly_available, title, content) values (" &amp; B309 &amp; ", " &amp; D309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(308, 44, '2018-02-26 21:03:10', 44, true, 'The title of &lt;308&gt;', 'The content of the post &lt;308&gt;');</v>
      </c>
      <c r="M309" s="5" t="str">
        <f>"insert into post (id, topic_id, date, author_id, publicly_available, title, content) values ('" &amp; C309 &amp; "', '" &amp; E309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('00000000-0000-0000-0000-000000000134', '00000000-0000-0000-0000-00000000002C', '2018-02-26 21:03:10', '00000000-0000-0000-0000-00000000002C', true, 'The title of &lt;308&gt;', 'The content of the post &lt;308&gt;');</v>
      </c>
    </row>
    <row r="310" spans="1:13" x14ac:dyDescent="0.3">
      <c r="A310" s="2">
        <f t="shared" si="10"/>
        <v>309</v>
      </c>
      <c r="B310">
        <f>Tableau146[[#This Row],[num ligne]]</f>
        <v>309</v>
      </c>
      <c r="C310" t="str">
        <f>"00000000-0000-0000-0000-000000000" &amp; DEC2HEX(Tableau146[[#This Row],[id]],3)</f>
        <v>00000000-0000-0000-0000-000000000135</v>
      </c>
      <c r="D310" s="5">
        <f>1+MOD(ROW()-2,MAX(topic!A:A))</f>
        <v>1</v>
      </c>
      <c r="E310" s="5" t="str">
        <f>"00000000-0000-0000-0000-000000000" &amp; DEC2HEX(Tableau146[[#This Row],[topic_id]],3)</f>
        <v>00000000-0000-0000-0000-000000000001</v>
      </c>
      <c r="F310" s="8">
        <f>params!$B$3-ROW()+MOD(ROW(),23)/24 +MOD(ROW()+44,60)/24/60</f>
        <v>43156.91956018519</v>
      </c>
      <c r="G310" s="5">
        <f>1+MOD(ROW()-2,MAX(member!A:A))</f>
        <v>1</v>
      </c>
      <c r="H310" s="5" t="str">
        <f>"00000000-0000-0000-0000-000000000" &amp; DEC2HEX(Tableau146[[#This Row],[author_id]],3)</f>
        <v>00000000-0000-0000-0000-000000000001</v>
      </c>
      <c r="I310" s="5" t="str">
        <f t="shared" si="11"/>
        <v>false</v>
      </c>
      <c r="J310" s="5" t="str">
        <f>"The title of &lt;" &amp; Tableau146[[#This Row],[id]] &amp; "&gt;"</f>
        <v>The title of &lt;309&gt;</v>
      </c>
      <c r="K310" s="5" t="str">
        <f>"The content of the post &lt;" &amp; Tableau146[[#This Row],[id]] &amp; "&gt;"</f>
        <v>The content of the post &lt;309&gt;</v>
      </c>
      <c r="L310" s="5" t="str">
        <f>"insert into post (id, topic_id, date, author_id, publicly_available, title, content) values (" &amp; B310 &amp; ", " &amp; D310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(309, 1, '2018-02-25 22:04:10', 1, false, 'The title of &lt;309&gt;', 'The content of the post &lt;309&gt;');</v>
      </c>
      <c r="M310" s="5" t="str">
        <f>"insert into post (id, topic_id, date, author_id, publicly_available, title, content) values ('" &amp; C310 &amp; "', '" &amp; E310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('00000000-0000-0000-0000-000000000135', '00000000-0000-0000-0000-000000000001', '2018-02-25 22:04:10', '00000000-0000-0000-0000-000000000001', false, 'The title of &lt;309&gt;', 'The content of the post &lt;309&gt;');</v>
      </c>
    </row>
    <row r="311" spans="1:13" x14ac:dyDescent="0.3">
      <c r="A311" s="2">
        <f t="shared" si="10"/>
        <v>310</v>
      </c>
      <c r="B311">
        <f>Tableau146[[#This Row],[num ligne]]</f>
        <v>310</v>
      </c>
      <c r="C311" t="str">
        <f>"00000000-0000-0000-0000-000000000" &amp; DEC2HEX(Tableau146[[#This Row],[id]],3)</f>
        <v>00000000-0000-0000-0000-000000000136</v>
      </c>
      <c r="D311" s="5">
        <f>1+MOD(ROW()-2,MAX(topic!A:A))</f>
        <v>2</v>
      </c>
      <c r="E311" s="5" t="str">
        <f>"00000000-0000-0000-0000-000000000" &amp; DEC2HEX(Tableau146[[#This Row],[topic_id]],3)</f>
        <v>00000000-0000-0000-0000-000000000002</v>
      </c>
      <c r="F311" s="8">
        <f>params!$B$3-ROW()+MOD(ROW(),23)/24 +MOD(ROW()+44,60)/24/60</f>
        <v>43155.961921296301</v>
      </c>
      <c r="G311" s="5">
        <f>1+MOD(ROW()-2,MAX(member!A:A))</f>
        <v>2</v>
      </c>
      <c r="H311" s="5" t="str">
        <f>"00000000-0000-0000-0000-000000000" &amp; DEC2HEX(Tableau146[[#This Row],[author_id]],3)</f>
        <v>00000000-0000-0000-0000-000000000002</v>
      </c>
      <c r="I311" s="5" t="str">
        <f t="shared" si="11"/>
        <v>true</v>
      </c>
      <c r="J311" s="5" t="str">
        <f>"The title of &lt;" &amp; Tableau146[[#This Row],[id]] &amp; "&gt;"</f>
        <v>The title of &lt;310&gt;</v>
      </c>
      <c r="K311" s="5" t="str">
        <f>"The content of the post &lt;" &amp; Tableau146[[#This Row],[id]] &amp; "&gt;"</f>
        <v>The content of the post &lt;310&gt;</v>
      </c>
      <c r="L311" s="5" t="str">
        <f>"insert into post (id, topic_id, date, author_id, publicly_available, title, content) values (" &amp; B311 &amp; ", " &amp; D311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(310, 2, '2018-02-24 23:05:10', 2, true, 'The title of &lt;310&gt;', 'The content of the post &lt;310&gt;');</v>
      </c>
      <c r="M311" s="5" t="str">
        <f>"insert into post (id, topic_id, date, author_id, publicly_available, title, content) values ('" &amp; C311 &amp; "', '" &amp; E311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('00000000-0000-0000-0000-000000000136', '00000000-0000-0000-0000-000000000002', '2018-02-24 23:05:10', '00000000-0000-0000-0000-000000000002', true, 'The title of &lt;310&gt;', 'The content of the post &lt;310&gt;');</v>
      </c>
    </row>
    <row r="312" spans="1:13" x14ac:dyDescent="0.3">
      <c r="A312" s="2">
        <f t="shared" si="10"/>
        <v>311</v>
      </c>
      <c r="B312">
        <f>Tableau146[[#This Row],[num ligne]]</f>
        <v>311</v>
      </c>
      <c r="C312" t="str">
        <f>"00000000-0000-0000-0000-000000000" &amp; DEC2HEX(Tableau146[[#This Row],[id]],3)</f>
        <v>00000000-0000-0000-0000-000000000137</v>
      </c>
      <c r="D312" s="5">
        <f>1+MOD(ROW()-2,MAX(topic!A:A))</f>
        <v>3</v>
      </c>
      <c r="E312" s="5" t="str">
        <f>"00000000-0000-0000-0000-000000000" &amp; DEC2HEX(Tableau146[[#This Row],[topic_id]],3)</f>
        <v>00000000-0000-0000-0000-000000000003</v>
      </c>
      <c r="F312" s="8">
        <f>params!$B$3-ROW()+MOD(ROW(),23)/24 +MOD(ROW()+44,60)/24/60</f>
        <v>43155.004282407412</v>
      </c>
      <c r="G312" s="5">
        <f>1+MOD(ROW()-2,MAX(member!A:A))</f>
        <v>3</v>
      </c>
      <c r="H312" s="5" t="str">
        <f>"00000000-0000-0000-0000-000000000" &amp; DEC2HEX(Tableau146[[#This Row],[author_id]],3)</f>
        <v>00000000-0000-0000-0000-000000000003</v>
      </c>
      <c r="I312" s="5" t="str">
        <f t="shared" si="11"/>
        <v>true</v>
      </c>
      <c r="J312" s="5" t="str">
        <f>"The title of &lt;" &amp; Tableau146[[#This Row],[id]] &amp; "&gt;"</f>
        <v>The title of &lt;311&gt;</v>
      </c>
      <c r="K312" s="5" t="str">
        <f>"The content of the post &lt;" &amp; Tableau146[[#This Row],[id]] &amp; "&gt;"</f>
        <v>The content of the post &lt;311&gt;</v>
      </c>
      <c r="L312" s="5" t="str">
        <f>"insert into post (id, topic_id, date, author_id, publicly_available, title, content) values (" &amp; B312 &amp; ", " &amp; D312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(311, 3, '2018-02-24 00:06:10', 3, true, 'The title of &lt;311&gt;', 'The content of the post &lt;311&gt;');</v>
      </c>
      <c r="M312" s="5" t="str">
        <f>"insert into post (id, topic_id, date, author_id, publicly_available, title, content) values ('" &amp; C312 &amp; "', '" &amp; E312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('00000000-0000-0000-0000-000000000137', '00000000-0000-0000-0000-000000000003', '2018-02-24 00:06:10', '00000000-0000-0000-0000-000000000003', true, 'The title of &lt;311&gt;', 'The content of the post &lt;311&gt;');</v>
      </c>
    </row>
    <row r="313" spans="1:13" x14ac:dyDescent="0.3">
      <c r="A313" s="2">
        <f t="shared" si="10"/>
        <v>312</v>
      </c>
      <c r="B313">
        <f>Tableau146[[#This Row],[num ligne]]</f>
        <v>312</v>
      </c>
      <c r="C313" t="str">
        <f>"00000000-0000-0000-0000-000000000" &amp; DEC2HEX(Tableau146[[#This Row],[id]],3)</f>
        <v>00000000-0000-0000-0000-000000000138</v>
      </c>
      <c r="D313" s="5">
        <f>1+MOD(ROW()-2,MAX(topic!A:A))</f>
        <v>4</v>
      </c>
      <c r="E313" s="5" t="str">
        <f>"00000000-0000-0000-0000-000000000" &amp; DEC2HEX(Tableau146[[#This Row],[topic_id]],3)</f>
        <v>00000000-0000-0000-0000-000000000004</v>
      </c>
      <c r="F313" s="8">
        <f>params!$B$3-ROW()+MOD(ROW(),23)/24 +MOD(ROW()+44,60)/24/60</f>
        <v>43154.046643518523</v>
      </c>
      <c r="G313" s="5">
        <f>1+MOD(ROW()-2,MAX(member!A:A))</f>
        <v>4</v>
      </c>
      <c r="H313" s="5" t="str">
        <f>"00000000-0000-0000-0000-000000000" &amp; DEC2HEX(Tableau146[[#This Row],[author_id]],3)</f>
        <v>00000000-0000-0000-0000-000000000004</v>
      </c>
      <c r="I313" s="5" t="str">
        <f t="shared" si="11"/>
        <v>true</v>
      </c>
      <c r="J313" s="5" t="str">
        <f>"The title of &lt;" &amp; Tableau146[[#This Row],[id]] &amp; "&gt;"</f>
        <v>The title of &lt;312&gt;</v>
      </c>
      <c r="K313" s="5" t="str">
        <f>"The content of the post &lt;" &amp; Tableau146[[#This Row],[id]] &amp; "&gt;"</f>
        <v>The content of the post &lt;312&gt;</v>
      </c>
      <c r="L313" s="5" t="str">
        <f>"insert into post (id, topic_id, date, author_id, publicly_available, title, content) values (" &amp; B313 &amp; ", " &amp; D313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(312, 4, '2018-02-23 01:07:10', 4, true, 'The title of &lt;312&gt;', 'The content of the post &lt;312&gt;');</v>
      </c>
      <c r="M313" s="5" t="str">
        <f>"insert into post (id, topic_id, date, author_id, publicly_available, title, content) values ('" &amp; C313 &amp; "', '" &amp; E313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('00000000-0000-0000-0000-000000000138', '00000000-0000-0000-0000-000000000004', '2018-02-23 01:07:10', '00000000-0000-0000-0000-000000000004', true, 'The title of &lt;312&gt;', 'The content of the post &lt;312&gt;');</v>
      </c>
    </row>
    <row r="314" spans="1:13" x14ac:dyDescent="0.3">
      <c r="A314" s="2">
        <f t="shared" si="10"/>
        <v>313</v>
      </c>
      <c r="B314">
        <f>Tableau146[[#This Row],[num ligne]]</f>
        <v>313</v>
      </c>
      <c r="C314" t="str">
        <f>"00000000-0000-0000-0000-000000000" &amp; DEC2HEX(Tableau146[[#This Row],[id]],3)</f>
        <v>00000000-0000-0000-0000-000000000139</v>
      </c>
      <c r="D314" s="5">
        <f>1+MOD(ROW()-2,MAX(topic!A:A))</f>
        <v>5</v>
      </c>
      <c r="E314" s="5" t="str">
        <f>"00000000-0000-0000-0000-000000000" &amp; DEC2HEX(Tableau146[[#This Row],[topic_id]],3)</f>
        <v>00000000-0000-0000-0000-000000000005</v>
      </c>
      <c r="F314" s="8">
        <f>params!$B$3-ROW()+MOD(ROW(),23)/24 +MOD(ROW()+44,60)/24/60</f>
        <v>43153.089004629634</v>
      </c>
      <c r="G314" s="5">
        <f>1+MOD(ROW()-2,MAX(member!A:A))</f>
        <v>5</v>
      </c>
      <c r="H314" s="5" t="str">
        <f>"00000000-0000-0000-0000-000000000" &amp; DEC2HEX(Tableau146[[#This Row],[author_id]],3)</f>
        <v>00000000-0000-0000-0000-000000000005</v>
      </c>
      <c r="I314" s="5" t="str">
        <f t="shared" si="11"/>
        <v>true</v>
      </c>
      <c r="J314" s="5" t="str">
        <f>"The title of &lt;" &amp; Tableau146[[#This Row],[id]] &amp; "&gt;"</f>
        <v>The title of &lt;313&gt;</v>
      </c>
      <c r="K314" s="5" t="str">
        <f>"The content of the post &lt;" &amp; Tableau146[[#This Row],[id]] &amp; "&gt;"</f>
        <v>The content of the post &lt;313&gt;</v>
      </c>
      <c r="L314" s="5" t="str">
        <f>"insert into post (id, topic_id, date, author_id, publicly_available, title, content) values (" &amp; B314 &amp; ", " &amp; D314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(313, 5, '2018-02-22 02:08:10', 5, true, 'The title of &lt;313&gt;', 'The content of the post &lt;313&gt;');</v>
      </c>
      <c r="M314" s="5" t="str">
        <f>"insert into post (id, topic_id, date, author_id, publicly_available, title, content) values ('" &amp; C314 &amp; "', '" &amp; E314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('00000000-0000-0000-0000-000000000139', '00000000-0000-0000-0000-000000000005', '2018-02-22 02:08:10', '00000000-0000-0000-0000-000000000005', true, 'The title of &lt;313&gt;', 'The content of the post &lt;313&gt;');</v>
      </c>
    </row>
    <row r="315" spans="1:13" x14ac:dyDescent="0.3">
      <c r="A315" s="2">
        <f t="shared" si="10"/>
        <v>314</v>
      </c>
      <c r="B315">
        <f>Tableau146[[#This Row],[num ligne]]</f>
        <v>314</v>
      </c>
      <c r="C315" t="str">
        <f>"00000000-0000-0000-0000-000000000" &amp; DEC2HEX(Tableau146[[#This Row],[id]],3)</f>
        <v>00000000-0000-0000-0000-00000000013A</v>
      </c>
      <c r="D315" s="5">
        <f>1+MOD(ROW()-2,MAX(topic!A:A))</f>
        <v>6</v>
      </c>
      <c r="E315" s="5" t="str">
        <f>"00000000-0000-0000-0000-000000000" &amp; DEC2HEX(Tableau146[[#This Row],[topic_id]],3)</f>
        <v>00000000-0000-0000-0000-000000000006</v>
      </c>
      <c r="F315" s="8">
        <f>params!$B$3-ROW()+MOD(ROW(),23)/24 +MOD(ROW()+44,60)/24/60</f>
        <v>43152.131365740745</v>
      </c>
      <c r="G315" s="5">
        <f>1+MOD(ROW()-2,MAX(member!A:A))</f>
        <v>6</v>
      </c>
      <c r="H315" s="5" t="str">
        <f>"00000000-0000-0000-0000-000000000" &amp; DEC2HEX(Tableau146[[#This Row],[author_id]],3)</f>
        <v>00000000-0000-0000-0000-000000000006</v>
      </c>
      <c r="I315" s="5" t="str">
        <f t="shared" si="11"/>
        <v>true</v>
      </c>
      <c r="J315" s="5" t="str">
        <f>"The title of &lt;" &amp; Tableau146[[#This Row],[id]] &amp; "&gt;"</f>
        <v>The title of &lt;314&gt;</v>
      </c>
      <c r="K315" s="5" t="str">
        <f>"The content of the post &lt;" &amp; Tableau146[[#This Row],[id]] &amp; "&gt;"</f>
        <v>The content of the post &lt;314&gt;</v>
      </c>
      <c r="L315" s="5" t="str">
        <f>"insert into post (id, topic_id, date, author_id, publicly_available, title, content) values (" &amp; B315 &amp; ", " &amp; D315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(314, 6, '2018-02-21 03:09:10', 6, true, 'The title of &lt;314&gt;', 'The content of the post &lt;314&gt;');</v>
      </c>
      <c r="M315" s="5" t="str">
        <f>"insert into post (id, topic_id, date, author_id, publicly_available, title, content) values ('" &amp; C315 &amp; "', '" &amp; E315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('00000000-0000-0000-0000-00000000013A', '00000000-0000-0000-0000-000000000006', '2018-02-21 03:09:10', '00000000-0000-0000-0000-000000000006', true, 'The title of &lt;314&gt;', 'The content of the post &lt;314&gt;');</v>
      </c>
    </row>
    <row r="316" spans="1:13" x14ac:dyDescent="0.3">
      <c r="A316" s="2">
        <f t="shared" si="10"/>
        <v>315</v>
      </c>
      <c r="B316">
        <f>Tableau146[[#This Row],[num ligne]]</f>
        <v>315</v>
      </c>
      <c r="C316" t="str">
        <f>"00000000-0000-0000-0000-000000000" &amp; DEC2HEX(Tableau146[[#This Row],[id]],3)</f>
        <v>00000000-0000-0000-0000-00000000013B</v>
      </c>
      <c r="D316" s="5">
        <f>1+MOD(ROW()-2,MAX(topic!A:A))</f>
        <v>7</v>
      </c>
      <c r="E316" s="5" t="str">
        <f>"00000000-0000-0000-0000-000000000" &amp; DEC2HEX(Tableau146[[#This Row],[topic_id]],3)</f>
        <v>00000000-0000-0000-0000-000000000007</v>
      </c>
      <c r="F316" s="8">
        <f>params!$B$3-ROW()+MOD(ROW(),23)/24 +MOD(ROW()+44,60)/24/60</f>
        <v>43151.132060185191</v>
      </c>
      <c r="G316" s="5">
        <f>1+MOD(ROW()-2,MAX(member!A:A))</f>
        <v>7</v>
      </c>
      <c r="H316" s="5" t="str">
        <f>"00000000-0000-0000-0000-000000000" &amp; DEC2HEX(Tableau146[[#This Row],[author_id]],3)</f>
        <v>00000000-0000-0000-0000-000000000007</v>
      </c>
      <c r="I316" s="5" t="str">
        <f t="shared" si="11"/>
        <v>true</v>
      </c>
      <c r="J316" s="5" t="str">
        <f>"The title of &lt;" &amp; Tableau146[[#This Row],[id]] &amp; "&gt;"</f>
        <v>The title of &lt;315&gt;</v>
      </c>
      <c r="K316" s="5" t="str">
        <f>"The content of the post &lt;" &amp; Tableau146[[#This Row],[id]] &amp; "&gt;"</f>
        <v>The content of the post &lt;315&gt;</v>
      </c>
      <c r="L316" s="5" t="str">
        <f>"insert into post (id, topic_id, date, author_id, publicly_available, title, content) values (" &amp; B316 &amp; ", " &amp; D316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(315, 7, '2018-02-20 03:10:10', 7, true, 'The title of &lt;315&gt;', 'The content of the post &lt;315&gt;');</v>
      </c>
      <c r="M316" s="5" t="str">
        <f>"insert into post (id, topic_id, date, author_id, publicly_available, title, content) values ('" &amp; C316 &amp; "', '" &amp; E316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('00000000-0000-0000-0000-00000000013B', '00000000-0000-0000-0000-000000000007', '2018-02-20 03:10:10', '00000000-0000-0000-0000-000000000007', true, 'The title of &lt;315&gt;', 'The content of the post &lt;315&gt;');</v>
      </c>
    </row>
    <row r="317" spans="1:13" x14ac:dyDescent="0.3">
      <c r="A317" s="2">
        <f t="shared" si="10"/>
        <v>316</v>
      </c>
      <c r="B317">
        <f>Tableau146[[#This Row],[num ligne]]</f>
        <v>316</v>
      </c>
      <c r="C317" t="str">
        <f>"00000000-0000-0000-0000-000000000" &amp; DEC2HEX(Tableau146[[#This Row],[id]],3)</f>
        <v>00000000-0000-0000-0000-00000000013C</v>
      </c>
      <c r="D317" s="5">
        <f>1+MOD(ROW()-2,MAX(topic!A:A))</f>
        <v>8</v>
      </c>
      <c r="E317" s="5" t="str">
        <f>"00000000-0000-0000-0000-000000000" &amp; DEC2HEX(Tableau146[[#This Row],[topic_id]],3)</f>
        <v>00000000-0000-0000-0000-000000000008</v>
      </c>
      <c r="F317" s="8">
        <f>params!$B$3-ROW()+MOD(ROW(),23)/24 +MOD(ROW()+44,60)/24/60</f>
        <v>43150.174421296302</v>
      </c>
      <c r="G317" s="5">
        <f>1+MOD(ROW()-2,MAX(member!A:A))</f>
        <v>8</v>
      </c>
      <c r="H317" s="5" t="str">
        <f>"00000000-0000-0000-0000-000000000" &amp; DEC2HEX(Tableau146[[#This Row],[author_id]],3)</f>
        <v>00000000-0000-0000-0000-000000000008</v>
      </c>
      <c r="I317" s="5" t="str">
        <f t="shared" si="11"/>
        <v>true</v>
      </c>
      <c r="J317" s="5" t="str">
        <f>"The title of &lt;" &amp; Tableau146[[#This Row],[id]] &amp; "&gt;"</f>
        <v>The title of &lt;316&gt;</v>
      </c>
      <c r="K317" s="5" t="str">
        <f>"The content of the post &lt;" &amp; Tableau146[[#This Row],[id]] &amp; "&gt;"</f>
        <v>The content of the post &lt;316&gt;</v>
      </c>
      <c r="L317" s="5" t="str">
        <f>"insert into post (id, topic_id, date, author_id, publicly_available, title, content) values (" &amp; B317 &amp; ", " &amp; D317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(316, 8, '2018-02-19 04:11:10', 8, true, 'The title of &lt;316&gt;', 'The content of the post &lt;316&gt;');</v>
      </c>
      <c r="M317" s="5" t="str">
        <f>"insert into post (id, topic_id, date, author_id, publicly_available, title, content) values ('" &amp; C317 &amp; "', '" &amp; E317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('00000000-0000-0000-0000-00000000013C', '00000000-0000-0000-0000-000000000008', '2018-02-19 04:11:10', '00000000-0000-0000-0000-000000000008', true, 'The title of &lt;316&gt;', 'The content of the post &lt;316&gt;');</v>
      </c>
    </row>
    <row r="318" spans="1:13" x14ac:dyDescent="0.3">
      <c r="A318" s="2">
        <f t="shared" si="10"/>
        <v>317</v>
      </c>
      <c r="B318">
        <f>Tableau146[[#This Row],[num ligne]]</f>
        <v>317</v>
      </c>
      <c r="C318" t="str">
        <f>"00000000-0000-0000-0000-000000000" &amp; DEC2HEX(Tableau146[[#This Row],[id]],3)</f>
        <v>00000000-0000-0000-0000-00000000013D</v>
      </c>
      <c r="D318" s="5">
        <f>1+MOD(ROW()-2,MAX(topic!A:A))</f>
        <v>9</v>
      </c>
      <c r="E318" s="5" t="str">
        <f>"00000000-0000-0000-0000-000000000" &amp; DEC2HEX(Tableau146[[#This Row],[topic_id]],3)</f>
        <v>00000000-0000-0000-0000-000000000009</v>
      </c>
      <c r="F318" s="8">
        <f>params!$B$3-ROW()+MOD(ROW(),23)/24 +MOD(ROW()+44,60)/24/60</f>
        <v>43149.216782407406</v>
      </c>
      <c r="G318" s="5">
        <f>1+MOD(ROW()-2,MAX(member!A:A))</f>
        <v>9</v>
      </c>
      <c r="H318" s="5" t="str">
        <f>"00000000-0000-0000-0000-000000000" &amp; DEC2HEX(Tableau146[[#This Row],[author_id]],3)</f>
        <v>00000000-0000-0000-0000-000000000009</v>
      </c>
      <c r="I318" s="5" t="str">
        <f t="shared" si="11"/>
        <v>true</v>
      </c>
      <c r="J318" s="5" t="str">
        <f>"The title of &lt;" &amp; Tableau146[[#This Row],[id]] &amp; "&gt;"</f>
        <v>The title of &lt;317&gt;</v>
      </c>
      <c r="K318" s="5" t="str">
        <f>"The content of the post &lt;" &amp; Tableau146[[#This Row],[id]] &amp; "&gt;"</f>
        <v>The content of the post &lt;317&gt;</v>
      </c>
      <c r="L318" s="5" t="str">
        <f>"insert into post (id, topic_id, date, author_id, publicly_available, title, content) values (" &amp; B318 &amp; ", " &amp; D318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(317, 9, '2018-02-18 05:12:10', 9, true, 'The title of &lt;317&gt;', 'The content of the post &lt;317&gt;');</v>
      </c>
      <c r="M318" s="5" t="str">
        <f>"insert into post (id, topic_id, date, author_id, publicly_available, title, content) values ('" &amp; C318 &amp; "', '" &amp; E318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('00000000-0000-0000-0000-00000000013D', '00000000-0000-0000-0000-000000000009', '2018-02-18 05:12:10', '00000000-0000-0000-0000-000000000009', true, 'The title of &lt;317&gt;', 'The content of the post &lt;317&gt;');</v>
      </c>
    </row>
    <row r="319" spans="1:13" x14ac:dyDescent="0.3">
      <c r="A319" s="2">
        <f t="shared" si="10"/>
        <v>318</v>
      </c>
      <c r="B319">
        <f>Tableau146[[#This Row],[num ligne]]</f>
        <v>318</v>
      </c>
      <c r="C319" t="str">
        <f>"00000000-0000-0000-0000-000000000" &amp; DEC2HEX(Tableau146[[#This Row],[id]],3)</f>
        <v>00000000-0000-0000-0000-00000000013E</v>
      </c>
      <c r="D319" s="5">
        <f>1+MOD(ROW()-2,MAX(topic!A:A))</f>
        <v>10</v>
      </c>
      <c r="E319" s="5" t="str">
        <f>"00000000-0000-0000-0000-000000000" &amp; DEC2HEX(Tableau146[[#This Row],[topic_id]],3)</f>
        <v>00000000-0000-0000-0000-00000000000A</v>
      </c>
      <c r="F319" s="8">
        <f>params!$B$3-ROW()+MOD(ROW(),23)/24 +MOD(ROW()+44,60)/24/60</f>
        <v>43148.259143518524</v>
      </c>
      <c r="G319" s="5">
        <f>1+MOD(ROW()-2,MAX(member!A:A))</f>
        <v>10</v>
      </c>
      <c r="H319" s="5" t="str">
        <f>"00000000-0000-0000-0000-000000000" &amp; DEC2HEX(Tableau146[[#This Row],[author_id]],3)</f>
        <v>00000000-0000-0000-0000-00000000000A</v>
      </c>
      <c r="I319" s="5" t="str">
        <f t="shared" si="11"/>
        <v>true</v>
      </c>
      <c r="J319" s="5" t="str">
        <f>"The title of &lt;" &amp; Tableau146[[#This Row],[id]] &amp; "&gt;"</f>
        <v>The title of &lt;318&gt;</v>
      </c>
      <c r="K319" s="5" t="str">
        <f>"The content of the post &lt;" &amp; Tableau146[[#This Row],[id]] &amp; "&gt;"</f>
        <v>The content of the post &lt;318&gt;</v>
      </c>
      <c r="L319" s="5" t="str">
        <f>"insert into post (id, topic_id, date, author_id, publicly_available, title, content) values (" &amp; B319 &amp; ", " &amp; D319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(318, 10, '2018-02-17 06:13:10', 10, true, 'The title of &lt;318&gt;', 'The content of the post &lt;318&gt;');</v>
      </c>
      <c r="M319" s="5" t="str">
        <f>"insert into post (id, topic_id, date, author_id, publicly_available, title, content) values ('" &amp; C319 &amp; "', '" &amp; E319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('00000000-0000-0000-0000-00000000013E', '00000000-0000-0000-0000-00000000000A', '2018-02-17 06:13:10', '00000000-0000-0000-0000-00000000000A', true, 'The title of &lt;318&gt;', 'The content of the post &lt;318&gt;');</v>
      </c>
    </row>
    <row r="320" spans="1:13" x14ac:dyDescent="0.3">
      <c r="A320" s="2">
        <f t="shared" si="10"/>
        <v>319</v>
      </c>
      <c r="B320">
        <f>Tableau146[[#This Row],[num ligne]]</f>
        <v>319</v>
      </c>
      <c r="C320" t="str">
        <f>"00000000-0000-0000-0000-000000000" &amp; DEC2HEX(Tableau146[[#This Row],[id]],3)</f>
        <v>00000000-0000-0000-0000-00000000013F</v>
      </c>
      <c r="D320" s="5">
        <f>1+MOD(ROW()-2,MAX(topic!A:A))</f>
        <v>11</v>
      </c>
      <c r="E320" s="5" t="str">
        <f>"00000000-0000-0000-0000-000000000" &amp; DEC2HEX(Tableau146[[#This Row],[topic_id]],3)</f>
        <v>00000000-0000-0000-0000-00000000000B</v>
      </c>
      <c r="F320" s="8">
        <f>params!$B$3-ROW()+MOD(ROW(),23)/24 +MOD(ROW()+44,60)/24/60</f>
        <v>43147.301504629635</v>
      </c>
      <c r="G320" s="5">
        <f>1+MOD(ROW()-2,MAX(member!A:A))</f>
        <v>11</v>
      </c>
      <c r="H320" s="5" t="str">
        <f>"00000000-0000-0000-0000-000000000" &amp; DEC2HEX(Tableau146[[#This Row],[author_id]],3)</f>
        <v>00000000-0000-0000-0000-00000000000B</v>
      </c>
      <c r="I320" s="5" t="str">
        <f t="shared" si="11"/>
        <v>false</v>
      </c>
      <c r="J320" s="5" t="str">
        <f>"The title of &lt;" &amp; Tableau146[[#This Row],[id]] &amp; "&gt;"</f>
        <v>The title of &lt;319&gt;</v>
      </c>
      <c r="K320" s="5" t="str">
        <f>"The content of the post &lt;" &amp; Tableau146[[#This Row],[id]] &amp; "&gt;"</f>
        <v>The content of the post &lt;319&gt;</v>
      </c>
      <c r="L320" s="5" t="str">
        <f>"insert into post (id, topic_id, date, author_id, publicly_available, title, content) values (" &amp; B320 &amp; ", " &amp; D320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(319, 11, '2018-02-16 07:14:10', 11, false, 'The title of &lt;319&gt;', 'The content of the post &lt;319&gt;');</v>
      </c>
      <c r="M320" s="5" t="str">
        <f>"insert into post (id, topic_id, date, author_id, publicly_available, title, content) values ('" &amp; C320 &amp; "', '" &amp; E320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('00000000-0000-0000-0000-00000000013F', '00000000-0000-0000-0000-00000000000B', '2018-02-16 07:14:10', '00000000-0000-0000-0000-00000000000B', false, 'The title of &lt;319&gt;', 'The content of the post &lt;319&gt;');</v>
      </c>
    </row>
    <row r="321" spans="1:13" x14ac:dyDescent="0.3">
      <c r="A321" s="2">
        <f t="shared" si="10"/>
        <v>320</v>
      </c>
      <c r="B321">
        <f>Tableau146[[#This Row],[num ligne]]</f>
        <v>320</v>
      </c>
      <c r="C321" t="str">
        <f>"00000000-0000-0000-0000-000000000" &amp; DEC2HEX(Tableau146[[#This Row],[id]],3)</f>
        <v>00000000-0000-0000-0000-000000000140</v>
      </c>
      <c r="D321" s="5">
        <f>1+MOD(ROW()-2,MAX(topic!A:A))</f>
        <v>12</v>
      </c>
      <c r="E321" s="5" t="str">
        <f>"00000000-0000-0000-0000-000000000" &amp; DEC2HEX(Tableau146[[#This Row],[topic_id]],3)</f>
        <v>00000000-0000-0000-0000-00000000000C</v>
      </c>
      <c r="F321" s="8">
        <f>params!$B$3-ROW()+MOD(ROW(),23)/24 +MOD(ROW()+44,60)/24/60</f>
        <v>43146.343865740739</v>
      </c>
      <c r="G321" s="5">
        <f>1+MOD(ROW()-2,MAX(member!A:A))</f>
        <v>12</v>
      </c>
      <c r="H321" s="5" t="str">
        <f>"00000000-0000-0000-0000-000000000" &amp; DEC2HEX(Tableau146[[#This Row],[author_id]],3)</f>
        <v>00000000-0000-0000-0000-00000000000C</v>
      </c>
      <c r="I321" s="5" t="str">
        <f t="shared" si="11"/>
        <v>true</v>
      </c>
      <c r="J321" s="5" t="str">
        <f>"The title of &lt;" &amp; Tableau146[[#This Row],[id]] &amp; "&gt;"</f>
        <v>The title of &lt;320&gt;</v>
      </c>
      <c r="K321" s="5" t="str">
        <f>"The content of the post &lt;" &amp; Tableau146[[#This Row],[id]] &amp; "&gt;"</f>
        <v>The content of the post &lt;320&gt;</v>
      </c>
      <c r="L321" s="5" t="str">
        <f>"insert into post (id, topic_id, date, author_id, publicly_available, title, content) values (" &amp; B321 &amp; ", " &amp; D321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(320, 12, '2018-02-15 08:15:10', 12, true, 'The title of &lt;320&gt;', 'The content of the post &lt;320&gt;');</v>
      </c>
      <c r="M321" s="5" t="str">
        <f>"insert into post (id, topic_id, date, author_id, publicly_available, title, content) values ('" &amp; C321 &amp; "', '" &amp; E321 &amp; "', '" &amp; TEXT(Tableau146[[#This Row],[date]], "AAAA-MM-JJ HH:MM:SS") &amp; "', '" &amp; Tableau146[[#This Row],[author_uuid]]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('00000000-0000-0000-0000-000000000140', '00000000-0000-0000-0000-00000000000C', '2018-02-15 08:15:10', '00000000-0000-0000-0000-00000000000C', true, 'The title of &lt;320&gt;', 'The content of the post &lt;320&gt;');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9"/>
  <sheetViews>
    <sheetView topLeftCell="A109" workbookViewId="0">
      <selection activeCell="E127" sqref="E127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34.21875" customWidth="1"/>
    <col min="8" max="8" width="10.6640625" bestFit="1" customWidth="1"/>
    <col min="9" max="9" width="104.109375" bestFit="1" customWidth="1"/>
  </cols>
  <sheetData>
    <row r="1" spans="1:9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83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"member!H" &amp; (Tableau6[[#This Row],[numLigne]]+1), "")</f>
        <v>member!H2</v>
      </c>
      <c r="C2" s="5" t="str">
        <f>IF(  OR(        ROW()&lt;=MAX(member!A:A)+1, ROW() &gt; MAX(member!A:A) + MAX(board!A:A) + 1),    "",  "board!F" &amp; (Tableau6[[#This Row],[numLigne]]-MAX(member!A:A)+1))</f>
        <v/>
      </c>
      <c r="D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(1, 'Name 1', null, 'name.1@graphql-java.com', 'ADMIN'); </v>
      </c>
    </row>
    <row r="3" spans="1:9" x14ac:dyDescent="0.3">
      <c r="A3" s="5">
        <f t="shared" si="0"/>
        <v>2</v>
      </c>
      <c r="B3" t="str">
        <f>IF(Tableau6[[#This Row],[numLigne]] &lt;= MAX(member!A:A), "member!H" &amp; (Tableau6[[#This Row],[numLigne]]+1), "")</f>
        <v>member!H3</v>
      </c>
      <c r="C3" s="5" t="str">
        <f>IF(  OR(        ROW()&lt;=MAX(member!A:A)+1, ROW() &gt; MAX(member!A:A) + MAX(board!A:A) + 1),    "",  "board!F" &amp; (Tableau6[[#This Row],[numLigne]]-MAX(member!A:A)+1))</f>
        <v/>
      </c>
      <c r="D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(2, 'Name 2', 'Alias of Name 2', 'name.2@graphql-java.com', 'MODERATOR'); </v>
      </c>
    </row>
    <row r="4" spans="1:9" x14ac:dyDescent="0.3">
      <c r="A4" s="5">
        <f t="shared" si="0"/>
        <v>3</v>
      </c>
      <c r="B4" t="str">
        <f>IF(Tableau6[[#This Row],[numLigne]] &lt;= MAX(member!A:A), "member!H" &amp; (Tableau6[[#This Row],[numLigne]]+1), "")</f>
        <v>member!H4</v>
      </c>
      <c r="C4" s="5" t="str">
        <f>IF(  OR(        ROW()&lt;=MAX(member!A:A)+1, ROW() &gt; MAX(member!A:A) + MAX(board!A:A) + 1),    "",  "board!F" &amp; (Tableau6[[#This Row],[numLigne]]-MAX(member!A:A)+1))</f>
        <v/>
      </c>
      <c r="D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(3, 'Name 3', null, 'name.3@graphql-java.com', 'STANDARD'); </v>
      </c>
    </row>
    <row r="5" spans="1:9" x14ac:dyDescent="0.3">
      <c r="A5" s="5">
        <f t="shared" si="0"/>
        <v>4</v>
      </c>
      <c r="B5" t="str">
        <f>IF(Tableau6[[#This Row],[numLigne]] &lt;= MAX(member!A:A), "member!H" &amp; (Tableau6[[#This Row],[numLigne]]+1), "")</f>
        <v>member!H5</v>
      </c>
      <c r="C5" s="5" t="str">
        <f>IF(  OR(        ROW()&lt;=MAX(member!A:A)+1, ROW() &gt; MAX(member!A:A) + MAX(board!A:A) + 1),    "",  "board!F" &amp; (Tableau6[[#This Row],[numLigne]]-MAX(member!A:A)+1))</f>
        <v/>
      </c>
      <c r="D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(4, 'Name 4', 'Alias of Name 4', 'name.4@graphql-java.com', 'ADMIN'); </v>
      </c>
      <c r="H5" t="s">
        <v>65</v>
      </c>
      <c r="I5" t="str">
        <f ca="1">INDIRECT(H5)</f>
        <v>ADMIN</v>
      </c>
    </row>
    <row r="6" spans="1:9" x14ac:dyDescent="0.3">
      <c r="A6" s="5">
        <f t="shared" si="0"/>
        <v>5</v>
      </c>
      <c r="B6" t="str">
        <f>IF(Tableau6[[#This Row],[numLigne]] &lt;= MAX(member!A:A), "member!H" &amp; (Tableau6[[#This Row],[numLigne]]+1), "")</f>
        <v>member!H6</v>
      </c>
      <c r="C6" s="5" t="str">
        <f>IF(  OR(        ROW()&lt;=MAX(member!A:A)+1, ROW() &gt; MAX(member!A:A) + MAX(board!A:A) + 1),    "",  "board!F" &amp; (Tableau6[[#This Row],[numLigne]]-MAX(member!A:A)+1))</f>
        <v/>
      </c>
      <c r="D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(5, 'Name 5', null, 'name.5@graphql-java.com', 'MODERATOR'); </v>
      </c>
      <c r="H6" t="s">
        <v>66</v>
      </c>
      <c r="I6" t="str">
        <f t="shared" ref="I6:I10" ca="1" si="1">INDIRECT(H6)</f>
        <v>MODERATOR</v>
      </c>
    </row>
    <row r="7" spans="1:9" x14ac:dyDescent="0.3">
      <c r="A7" s="5">
        <f t="shared" si="0"/>
        <v>6</v>
      </c>
      <c r="B7" t="str">
        <f>IF(Tableau6[[#This Row],[numLigne]] &lt;= MAX(member!A:A), "member!H" &amp; (Tableau6[[#This Row],[numLigne]]+1), "")</f>
        <v>member!H7</v>
      </c>
      <c r="C7" s="5" t="str">
        <f>IF(  OR(        ROW()&lt;=MAX(member!A:A)+1, ROW() &gt; MAX(member!A:A) + MAX(board!A:A) + 1),    "",  "board!F" &amp; (Tableau6[[#This Row],[numLigne]]-MAX(member!A:A)+1))</f>
        <v/>
      </c>
      <c r="D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(6, 'Name 6', 'Alias of Name 6', 'name.6@graphql-java.com', 'STANDARD'); </v>
      </c>
      <c r="H7" t="s">
        <v>67</v>
      </c>
      <c r="I7" t="str">
        <f t="shared" ca="1" si="1"/>
        <v>STANDARD</v>
      </c>
    </row>
    <row r="8" spans="1:9" x14ac:dyDescent="0.3">
      <c r="A8" s="5">
        <f t="shared" si="0"/>
        <v>7</v>
      </c>
      <c r="B8" t="str">
        <f>IF(Tableau6[[#This Row],[numLigne]] &lt;= MAX(member!A:A), "member!H" &amp; (Tableau6[[#This Row],[numLigne]]+1), "")</f>
        <v>member!H8</v>
      </c>
      <c r="C8" s="5" t="str">
        <f>IF(  OR(        ROW()&lt;=MAX(member!A:A)+1, ROW() &gt; MAX(member!A:A) + MAX(board!A:A) + 1),    "",  "board!F" &amp; (Tableau6[[#This Row],[numLigne]]-MAX(member!A:A)+1))</f>
        <v/>
      </c>
      <c r="D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(7, 'Name 7', null, 'name.7@graphql-java.com', 'ADMIN'); </v>
      </c>
      <c r="H8" t="s">
        <v>68</v>
      </c>
      <c r="I8" t="str">
        <f t="shared" ca="1" si="1"/>
        <v>ADMIN</v>
      </c>
    </row>
    <row r="9" spans="1:9" x14ac:dyDescent="0.3">
      <c r="A9" s="5">
        <f t="shared" si="0"/>
        <v>8</v>
      </c>
      <c r="B9" t="str">
        <f>IF(Tableau6[[#This Row],[numLigne]] &lt;= MAX(member!A:A), "member!H" &amp; (Tableau6[[#This Row],[numLigne]]+1), "")</f>
        <v>member!H9</v>
      </c>
      <c r="C9" s="5" t="str">
        <f>IF(  OR(        ROW()&lt;=MAX(member!A:A)+1, ROW() &gt; MAX(member!A:A) + MAX(board!A:A) + 1),    "",  "board!F" &amp; (Tableau6[[#This Row],[numLigne]]-MAX(member!A:A)+1))</f>
        <v/>
      </c>
      <c r="D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(8, 'Name 8', 'Alias of Name 8', 'name.8@graphql-java.com', 'MODERATOR'); </v>
      </c>
      <c r="H9" t="s">
        <v>69</v>
      </c>
      <c r="I9" t="str">
        <f t="shared" ca="1" si="1"/>
        <v>MODERATOR</v>
      </c>
    </row>
    <row r="10" spans="1:9" x14ac:dyDescent="0.3">
      <c r="A10" s="5">
        <f t="shared" si="0"/>
        <v>9</v>
      </c>
      <c r="B10" t="str">
        <f>IF(Tableau6[[#This Row],[numLigne]] &lt;= MAX(member!A:A), "member!H" &amp; (Tableau6[[#This Row],[numLigne]]+1), "")</f>
        <v>member!H10</v>
      </c>
      <c r="C10" s="5" t="str">
        <f>IF(  OR(        ROW()&lt;=MAX(member!A:A)+1, ROW() &gt; MAX(member!A:A) + MAX(board!A:A) + 1),    "",  "board!F" &amp; (Tableau6[[#This Row],[numLigne]]-MAX(member!A:A)+1))</f>
        <v/>
      </c>
      <c r="D1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(9, 'Name 9', null, 'name.9@graphql-java.com', 'STANDARD'); </v>
      </c>
      <c r="H10" t="s">
        <v>70</v>
      </c>
      <c r="I10" t="str">
        <f t="shared" ca="1" si="1"/>
        <v>STANDARD</v>
      </c>
    </row>
    <row r="11" spans="1:9" x14ac:dyDescent="0.3">
      <c r="A11" s="5">
        <f t="shared" si="0"/>
        <v>10</v>
      </c>
      <c r="B11" t="str">
        <f>IF(Tableau6[[#This Row],[numLigne]] &lt;= MAX(member!A:A), "member!H" &amp; (Tableau6[[#This Row],[numLigne]]+1), "")</f>
        <v>member!H11</v>
      </c>
      <c r="C11" s="5" t="str">
        <f>IF(  OR(        ROW()&lt;=MAX(member!A:A)+1, ROW() &gt; MAX(member!A:A) + MAX(board!A:A) + 1),    "",  "board!F" &amp; (Tableau6[[#This Row],[numLigne]]-MAX(member!A:A)+1))</f>
        <v/>
      </c>
      <c r="D1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(10, 'Name 10', 'Alias of Name 10', 'name.10@graphql-java.com', 'ADMIN'); </v>
      </c>
    </row>
    <row r="12" spans="1:9" x14ac:dyDescent="0.3">
      <c r="A12" s="5">
        <f t="shared" si="0"/>
        <v>11</v>
      </c>
      <c r="B12" t="str">
        <f>IF(Tableau6[[#This Row],[numLigne]] &lt;= MAX(member!A:A), "member!H" &amp; (Tableau6[[#This Row],[numLigne]]+1), "")</f>
        <v>member!H12</v>
      </c>
      <c r="C12" s="5" t="str">
        <f>IF(  OR(        ROW()&lt;=MAX(member!A:A)+1, ROW() &gt; MAX(member!A:A) + MAX(board!A:A) + 1),    "",  "board!F" &amp; (Tableau6[[#This Row],[numLigne]]-MAX(member!A:A)+1))</f>
        <v/>
      </c>
      <c r="D1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(11, 'Name 11', null, 'name.11@graphql-java.com', 'MODERATOR'); </v>
      </c>
    </row>
    <row r="13" spans="1:9" x14ac:dyDescent="0.3">
      <c r="A13" s="5">
        <f t="shared" si="0"/>
        <v>12</v>
      </c>
      <c r="B13" t="str">
        <f>IF(Tableau6[[#This Row],[numLigne]] &lt;= MAX(member!A:A), "member!H" &amp; (Tableau6[[#This Row],[numLigne]]+1), "")</f>
        <v>member!H13</v>
      </c>
      <c r="C13" s="5" t="str">
        <f>IF(  OR(        ROW()&lt;=MAX(member!A:A)+1, ROW() &gt; MAX(member!A:A) + MAX(board!A:A) + 1),    "",  "board!F" &amp; (Tableau6[[#This Row],[numLigne]]-MAX(member!A:A)+1))</f>
        <v/>
      </c>
      <c r="D1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(12, 'Name 12', 'Alias of Name 12', 'name.12@graphql-java.com', 'STANDARD'); </v>
      </c>
    </row>
    <row r="14" spans="1:9" x14ac:dyDescent="0.3">
      <c r="A14" s="5">
        <f t="shared" si="0"/>
        <v>13</v>
      </c>
      <c r="B14" t="str">
        <f>IF(Tableau6[[#This Row],[numLigne]] &lt;= MAX(member!A:A), "member!H" &amp; (Tableau6[[#This Row],[numLigne]]+1), "")</f>
        <v>member!H14</v>
      </c>
      <c r="C14" s="5" t="str">
        <f>IF(  OR(        ROW()&lt;=MAX(member!A:A)+1, ROW() &gt; MAX(member!A:A) + MAX(board!A:A) + 1),    "",  "board!F" &amp; (Tableau6[[#This Row],[numLigne]]-MAX(member!A:A)+1))</f>
        <v/>
      </c>
      <c r="D1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(13, 'Name 13', null, 'name.13@graphql-java.com', 'ADMIN'); </v>
      </c>
    </row>
    <row r="15" spans="1:9" x14ac:dyDescent="0.3">
      <c r="A15" s="5">
        <f t="shared" si="0"/>
        <v>14</v>
      </c>
      <c r="B15" t="str">
        <f>IF(Tableau6[[#This Row],[numLigne]] &lt;= MAX(member!A:A), "member!H" &amp; (Tableau6[[#This Row],[numLigne]]+1), "")</f>
        <v>member!H15</v>
      </c>
      <c r="C15" s="5" t="str">
        <f>IF(  OR(        ROW()&lt;=MAX(member!A:A)+1, ROW() &gt; MAX(member!A:A) + MAX(board!A:A) + 1),    "",  "board!F" &amp; (Tableau6[[#This Row],[numLigne]]-MAX(member!A:A)+1))</f>
        <v/>
      </c>
      <c r="D1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(14, 'Name 14', 'Alias of Name 14', 'name.14@graphql-java.com', 'MODERATOR'); </v>
      </c>
    </row>
    <row r="16" spans="1:9" x14ac:dyDescent="0.3">
      <c r="A16" s="5">
        <f t="shared" si="0"/>
        <v>15</v>
      </c>
      <c r="B16" t="str">
        <f>IF(Tableau6[[#This Row],[numLigne]] &lt;= MAX(member!A:A), "member!H" &amp; (Tableau6[[#This Row],[numLigne]]+1), "")</f>
        <v>member!H16</v>
      </c>
      <c r="C16" s="5" t="str">
        <f>IF(  OR(        ROW()&lt;=MAX(member!A:A)+1, ROW() &gt; MAX(member!A:A) + MAX(board!A:A) + 1),    "",  "board!F" &amp; (Tableau6[[#This Row],[numLigne]]-MAX(member!A:A)+1))</f>
        <v/>
      </c>
      <c r="D1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(15, 'Name 15', null, 'name.15@graphql-java.com', 'STANDARD'); </v>
      </c>
    </row>
    <row r="17" spans="1:6" x14ac:dyDescent="0.3">
      <c r="A17" s="5">
        <f t="shared" si="0"/>
        <v>16</v>
      </c>
      <c r="B17" t="str">
        <f>IF(Tableau6[[#This Row],[numLigne]] &lt;= MAX(member!A:A), "member!H" &amp; (Tableau6[[#This Row],[numLigne]]+1), "")</f>
        <v>member!H17</v>
      </c>
      <c r="C17" s="5" t="str">
        <f>IF(  OR(        ROW()&lt;=MAX(member!A:A)+1, ROW() &gt; MAX(member!A:A) + MAX(board!A:A) + 1),    "",  "board!F" &amp; (Tableau6[[#This Row],[numLigne]]-MAX(member!A:A)+1))</f>
        <v/>
      </c>
      <c r="D1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(16,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IF(Tableau6[[#This Row],[numLigne]] &lt;= MAX(member!A:A), "member!H" &amp; (Tableau6[[#This Row],[numLigne]]+1), "")</f>
        <v>member!H18</v>
      </c>
      <c r="C18" s="5" t="str">
        <f>IF(  OR(        ROW()&lt;=MAX(member!A:A)+1, ROW() &gt; MAX(member!A:A) + MAX(board!A:A) + 1),    "",  "board!F" &amp; (Tableau6[[#This Row],[numLigne]]-MAX(member!A:A)+1))</f>
        <v/>
      </c>
      <c r="D1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(17, 'Name 17', null, 'name.17@graphql-java.com', 'MODERATOR'); </v>
      </c>
    </row>
    <row r="19" spans="1:6" x14ac:dyDescent="0.3">
      <c r="A19" s="5">
        <f t="shared" si="0"/>
        <v>18</v>
      </c>
      <c r="B19" t="str">
        <f>IF(Tableau6[[#This Row],[numLigne]] &lt;= MAX(member!A:A), "member!H" &amp; (Tableau6[[#This Row],[numLigne]]+1), "")</f>
        <v>member!H19</v>
      </c>
      <c r="C19" s="5" t="str">
        <f>IF(  OR(        ROW()&lt;=MAX(member!A:A)+1, ROW() &gt; MAX(member!A:A) + MAX(board!A:A) + 1),    "",  "board!F" &amp; (Tableau6[[#This Row],[numLigne]]-MAX(member!A:A)+1))</f>
        <v/>
      </c>
      <c r="D1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(18,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IF(Tableau6[[#This Row],[numLigne]] &lt;= MAX(member!A:A), "member!H" &amp; (Tableau6[[#This Row],[numLigne]]+1), "")</f>
        <v>member!H20</v>
      </c>
      <c r="C20" s="5" t="str">
        <f>IF(  OR(        ROW()&lt;=MAX(member!A:A)+1, ROW() &gt; MAX(member!A:A) + MAX(board!A:A) + 1),    "",  "board!F" &amp; (Tableau6[[#This Row],[numLigne]]-MAX(member!A:A)+1))</f>
        <v/>
      </c>
      <c r="D2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(19, 'Name 19', null, 'name.19@graphql-java.com', 'ADMIN'); </v>
      </c>
    </row>
    <row r="21" spans="1:6" x14ac:dyDescent="0.3">
      <c r="A21" s="5">
        <f t="shared" si="0"/>
        <v>20</v>
      </c>
      <c r="B21" t="str">
        <f>IF(Tableau6[[#This Row],[numLigne]] &lt;= MAX(member!A:A), "member!H" &amp; (Tableau6[[#This Row],[numLigne]]+1), "")</f>
        <v>member!H21</v>
      </c>
      <c r="C21" s="5" t="str">
        <f>IF(  OR(        ROW()&lt;=MAX(member!A:A)+1, ROW() &gt; MAX(member!A:A) + MAX(board!A:A) + 1),    "",  "board!F" &amp; (Tableau6[[#This Row],[numLigne]]-MAX(member!A:A)+1))</f>
        <v/>
      </c>
      <c r="D2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(20,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IF(Tableau6[[#This Row],[numLigne]] &lt;= MAX(member!A:A), "member!H" &amp; (Tableau6[[#This Row],[numLigne]]+1), "")</f>
        <v>member!H22</v>
      </c>
      <c r="C22" s="5" t="str">
        <f>IF(  OR(        ROW()&lt;=MAX(member!A:A)+1, ROW() &gt; MAX(member!A:A) + MAX(board!A:A) + 1),    "",  "board!F" &amp; (Tableau6[[#This Row],[numLigne]]-MAX(member!A:A)+1))</f>
        <v/>
      </c>
      <c r="D2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(21, 'Name 21', null, 'name.21@graphql-java.com', 'STANDARD'); </v>
      </c>
    </row>
    <row r="23" spans="1:6" x14ac:dyDescent="0.3">
      <c r="A23" s="5">
        <f t="shared" si="0"/>
        <v>22</v>
      </c>
      <c r="B23" t="str">
        <f>IF(Tableau6[[#This Row],[numLigne]] &lt;= MAX(member!A:A), "member!H" &amp; (Tableau6[[#This Row],[numLigne]]+1), "")</f>
        <v>member!H23</v>
      </c>
      <c r="C23" s="5" t="str">
        <f>IF(  OR(        ROW()&lt;=MAX(member!A:A)+1, ROW() &gt; MAX(member!A:A) + MAX(board!A:A) + 1),    "",  "board!F" &amp; (Tableau6[[#This Row],[numLigne]]-MAX(member!A:A)+1))</f>
        <v/>
      </c>
      <c r="D2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(22,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IF(Tableau6[[#This Row],[numLigne]] &lt;= MAX(member!A:A), "member!H" &amp; (Tableau6[[#This Row],[numLigne]]+1), "")</f>
        <v>member!H24</v>
      </c>
      <c r="C24" s="5" t="str">
        <f>IF(  OR(        ROW()&lt;=MAX(member!A:A)+1, ROW() &gt; MAX(member!A:A) + MAX(board!A:A) + 1),    "",  "board!F" &amp; (Tableau6[[#This Row],[numLigne]]-MAX(member!A:A)+1))</f>
        <v/>
      </c>
      <c r="D2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(23, 'Name 23', null, 'name.23@graphql-java.com', 'MODERATOR'); </v>
      </c>
    </row>
    <row r="25" spans="1:6" x14ac:dyDescent="0.3">
      <c r="A25" s="5">
        <f t="shared" si="0"/>
        <v>24</v>
      </c>
      <c r="B25" t="str">
        <f>IF(Tableau6[[#This Row],[numLigne]] &lt;= MAX(member!A:A), "member!H" &amp; (Tableau6[[#This Row],[numLigne]]+1), "")</f>
        <v>member!H25</v>
      </c>
      <c r="C25" s="5" t="str">
        <f>IF(  OR(        ROW()&lt;=MAX(member!A:A)+1, ROW() &gt; MAX(member!A:A) + MAX(board!A:A) + 1),    "",  "board!F" &amp; (Tableau6[[#This Row],[numLigne]]-MAX(member!A:A)+1))</f>
        <v/>
      </c>
      <c r="D2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(24,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IF(Tableau6[[#This Row],[numLigne]] &lt;= MAX(member!A:A), "member!H" &amp; (Tableau6[[#This Row],[numLigne]]+1), "")</f>
        <v>member!H26</v>
      </c>
      <c r="C26" s="5" t="str">
        <f>IF(  OR(        ROW()&lt;=MAX(member!A:A)+1, ROW() &gt; MAX(member!A:A) + MAX(board!A:A) + 1),    "",  "board!F" &amp; (Tableau6[[#This Row],[numLigne]]-MAX(member!A:A)+1))</f>
        <v/>
      </c>
      <c r="D2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(25, 'Name 25', null, 'name.25@graphql-java.com', 'ADMIN'); </v>
      </c>
    </row>
    <row r="27" spans="1:6" x14ac:dyDescent="0.3">
      <c r="A27" s="5">
        <f t="shared" si="0"/>
        <v>26</v>
      </c>
      <c r="B27" t="str">
        <f>IF(Tableau6[[#This Row],[numLigne]] &lt;= MAX(member!A:A), "member!H" &amp; (Tableau6[[#This Row],[numLigne]]+1), "")</f>
        <v>member!H27</v>
      </c>
      <c r="C27" s="5" t="str">
        <f>IF(  OR(        ROW()&lt;=MAX(member!A:A)+1, ROW() &gt; MAX(member!A:A) + MAX(board!A:A) + 1),    "",  "board!F" &amp; (Tableau6[[#This Row],[numLigne]]-MAX(member!A:A)+1))</f>
        <v/>
      </c>
      <c r="D2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(26,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IF(Tableau6[[#This Row],[numLigne]] &lt;= MAX(member!A:A), "member!H" &amp; (Tableau6[[#This Row],[numLigne]]+1), "")</f>
        <v>member!H28</v>
      </c>
      <c r="C28" s="5" t="str">
        <f>IF(  OR(        ROW()&lt;=MAX(member!A:A)+1, ROW() &gt; MAX(member!A:A) + MAX(board!A:A) + 1),    "",  "board!F" &amp; (Tableau6[[#This Row],[numLigne]]-MAX(member!A:A)+1))</f>
        <v/>
      </c>
      <c r="D2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(27, 'Name 27', null, 'name.27@graphql-java.com', 'STANDARD'); </v>
      </c>
    </row>
    <row r="29" spans="1:6" x14ac:dyDescent="0.3">
      <c r="A29" s="5">
        <f t="shared" si="0"/>
        <v>28</v>
      </c>
      <c r="B29" t="str">
        <f>IF(Tableau6[[#This Row],[numLigne]] &lt;= MAX(member!A:A), "member!H" &amp; (Tableau6[[#This Row],[numLigne]]+1), "")</f>
        <v>member!H29</v>
      </c>
      <c r="C29" s="5" t="str">
        <f>IF(  OR(        ROW()&lt;=MAX(member!A:A)+1, ROW() &gt; MAX(member!A:A) + MAX(board!A:A) + 1),    "",  "board!F" &amp; (Tableau6[[#This Row],[numLigne]]-MAX(member!A:A)+1))</f>
        <v/>
      </c>
      <c r="D2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(28,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IF(Tableau6[[#This Row],[numLigne]] &lt;= MAX(member!A:A), "member!H" &amp; (Tableau6[[#This Row],[numLigne]]+1), "")</f>
        <v>member!H30</v>
      </c>
      <c r="C30" s="5" t="str">
        <f>IF(  OR(        ROW()&lt;=MAX(member!A:A)+1, ROW() &gt; MAX(member!A:A) + MAX(board!A:A) + 1),    "",  "board!F" &amp; (Tableau6[[#This Row],[numLigne]]-MAX(member!A:A)+1))</f>
        <v/>
      </c>
      <c r="D3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(29, 'Name 29', null, 'name.29@graphql-java.com', 'MODERATOR'); </v>
      </c>
    </row>
    <row r="31" spans="1:6" x14ac:dyDescent="0.3">
      <c r="A31" s="5">
        <f t="shared" si="0"/>
        <v>30</v>
      </c>
      <c r="B31" t="str">
        <f>IF(Tableau6[[#This Row],[numLigne]] &lt;= MAX(member!A:A), "member!H" &amp; (Tableau6[[#This Row],[numLigne]]+1), "")</f>
        <v>member!H31</v>
      </c>
      <c r="C31" s="5" t="str">
        <f>IF(  OR(        ROW()&lt;=MAX(member!A:A)+1, ROW() &gt; MAX(member!A:A) + MAX(board!A:A) + 1),    "",  "board!F" &amp; (Tableau6[[#This Row],[numLigne]]-MAX(member!A:A)+1))</f>
        <v/>
      </c>
      <c r="D3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(30,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IF(Tableau6[[#This Row],[numLigne]] &lt;= MAX(member!A:A), "member!H" &amp; (Tableau6[[#This Row],[numLigne]]+1), "")</f>
        <v>member!H32</v>
      </c>
      <c r="C32" s="5" t="str">
        <f>IF(  OR(        ROW()&lt;=MAX(member!A:A)+1, ROW() &gt; MAX(member!A:A) + MAX(board!A:A) + 1),    "",  "board!F" &amp; (Tableau6[[#This Row],[numLigne]]-MAX(member!A:A)+1))</f>
        <v/>
      </c>
      <c r="D3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(31, 'Name 31', null, 'name.31@graphql-java.com', 'ADMIN'); </v>
      </c>
    </row>
    <row r="33" spans="1:6" x14ac:dyDescent="0.3">
      <c r="A33" s="5">
        <f t="shared" si="0"/>
        <v>32</v>
      </c>
      <c r="B33" t="str">
        <f>IF(Tableau6[[#This Row],[numLigne]] &lt;= MAX(member!A:A), "member!H" &amp; (Tableau6[[#This Row],[numLigne]]+1), "")</f>
        <v>member!H33</v>
      </c>
      <c r="C33" s="5" t="str">
        <f>IF(  OR(        ROW()&lt;=MAX(member!A:A)+1, ROW() &gt; MAX(member!A:A) + MAX(board!A:A) + 1),    "",  "board!F" &amp; (Tableau6[[#This Row],[numLigne]]-MAX(member!A:A)+1))</f>
        <v/>
      </c>
      <c r="D3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(32,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IF(Tableau6[[#This Row],[numLigne]] &lt;= MAX(member!A:A), "member!H" &amp; (Tableau6[[#This Row],[numLigne]]+1), "")</f>
        <v>member!H34</v>
      </c>
      <c r="C34" s="5" t="str">
        <f>IF(  OR(        ROW()&lt;=MAX(member!A:A)+1, ROW() &gt; MAX(member!A:A) + MAX(board!A:A) + 1),    "",  "board!F" &amp; (Tableau6[[#This Row],[numLigne]]-MAX(member!A:A)+1))</f>
        <v/>
      </c>
      <c r="D3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(33, 'Name 33', null, 'name.33@graphql-java.com', 'STANDARD'); </v>
      </c>
    </row>
    <row r="35" spans="1:6" x14ac:dyDescent="0.3">
      <c r="A35" s="5">
        <f t="shared" si="0"/>
        <v>34</v>
      </c>
      <c r="B35" t="str">
        <f>IF(Tableau6[[#This Row],[numLigne]] &lt;= MAX(member!A:A), "member!H" &amp; (Tableau6[[#This Row],[numLigne]]+1), "")</f>
        <v>member!H35</v>
      </c>
      <c r="C35" s="5" t="str">
        <f>IF(  OR(        ROW()&lt;=MAX(member!A:A)+1, ROW() &gt; MAX(member!A:A) + MAX(board!A:A) + 1),    "",  "board!F" &amp; (Tableau6[[#This Row],[numLigne]]-MAX(member!A:A)+1))</f>
        <v/>
      </c>
      <c r="D3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(34,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IF(Tableau6[[#This Row],[numLigne]] &lt;= MAX(member!A:A), "member!H" &amp; (Tableau6[[#This Row],[numLigne]]+1), "")</f>
        <v>member!H36</v>
      </c>
      <c r="C36" s="5" t="str">
        <f>IF(  OR(        ROW()&lt;=MAX(member!A:A)+1, ROW() &gt; MAX(member!A:A) + MAX(board!A:A) + 1),    "",  "board!F" &amp; (Tableau6[[#This Row],[numLigne]]-MAX(member!A:A)+1))</f>
        <v/>
      </c>
      <c r="D3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(35, 'Name 35', null, 'name.35@graphql-java.com', 'MODERATOR'); </v>
      </c>
    </row>
    <row r="37" spans="1:6" x14ac:dyDescent="0.3">
      <c r="A37" s="5">
        <f t="shared" si="0"/>
        <v>36</v>
      </c>
      <c r="B37" t="str">
        <f>IF(Tableau6[[#This Row],[numLigne]] &lt;= MAX(member!A:A), "member!H" &amp; (Tableau6[[#This Row],[numLigne]]+1), "")</f>
        <v>member!H37</v>
      </c>
      <c r="C37" s="5" t="str">
        <f>IF(  OR(        ROW()&lt;=MAX(member!A:A)+1, ROW() &gt; MAX(member!A:A) + MAX(board!A:A) + 1),    "",  "board!F" &amp; (Tableau6[[#This Row],[numLigne]]-MAX(member!A:A)+1))</f>
        <v/>
      </c>
      <c r="D3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(36,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IF(Tableau6[[#This Row],[numLigne]] &lt;= MAX(member!A:A), "member!H" &amp; (Tableau6[[#This Row],[numLigne]]+1), "")</f>
        <v>member!H38</v>
      </c>
      <c r="C38" s="5" t="str">
        <f>IF(  OR(        ROW()&lt;=MAX(member!A:A)+1, ROW() &gt; MAX(member!A:A) + MAX(board!A:A) + 1),    "",  "board!F" &amp; (Tableau6[[#This Row],[numLigne]]-MAX(member!A:A)+1))</f>
        <v/>
      </c>
      <c r="D3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(37, 'Name 37', null, 'name.37@graphql-java.com', 'ADMIN'); </v>
      </c>
    </row>
    <row r="39" spans="1:6" x14ac:dyDescent="0.3">
      <c r="A39" s="5">
        <f t="shared" si="0"/>
        <v>38</v>
      </c>
      <c r="B39" t="str">
        <f>IF(Tableau6[[#This Row],[numLigne]] &lt;= MAX(member!A:A), "member!H" &amp; (Tableau6[[#This Row],[numLigne]]+1), "")</f>
        <v>member!H39</v>
      </c>
      <c r="C39" s="5" t="str">
        <f>IF(  OR(        ROW()&lt;=MAX(member!A:A)+1, ROW() &gt; MAX(member!A:A) + MAX(board!A:A) + 1),    "",  "board!F" &amp; (Tableau6[[#This Row],[numLigne]]-MAX(member!A:A)+1))</f>
        <v/>
      </c>
      <c r="D3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(38,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IF(Tableau6[[#This Row],[numLigne]] &lt;= MAX(member!A:A), "member!H" &amp; (Tableau6[[#This Row],[numLigne]]+1), "")</f>
        <v>member!H40</v>
      </c>
      <c r="C40" s="5" t="str">
        <f>IF(  OR(        ROW()&lt;=MAX(member!A:A)+1, ROW() &gt; MAX(member!A:A) + MAX(board!A:A) + 1),    "",  "board!F" &amp; (Tableau6[[#This Row],[numLigne]]-MAX(member!A:A)+1))</f>
        <v/>
      </c>
      <c r="D4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(39, 'Name 39', null, 'name.39@graphql-java.com', 'STANDARD'); </v>
      </c>
    </row>
    <row r="41" spans="1:6" x14ac:dyDescent="0.3">
      <c r="A41" s="5">
        <f t="shared" si="0"/>
        <v>40</v>
      </c>
      <c r="B41" t="str">
        <f>IF(Tableau6[[#This Row],[numLigne]] &lt;= MAX(member!A:A), "member!H" &amp; (Tableau6[[#This Row],[numLigne]]+1), "")</f>
        <v>member!H41</v>
      </c>
      <c r="C41" s="5" t="str">
        <f>IF(  OR(        ROW()&lt;=MAX(member!A:A)+1, ROW() &gt; MAX(member!A:A) + MAX(board!A:A) + 1),    "",  "board!F" &amp; (Tableau6[[#This Row],[numLigne]]-MAX(member!A:A)+1))</f>
        <v/>
      </c>
      <c r="D4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(40,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IF(Tableau6[[#This Row],[numLigne]] &lt;= MAX(member!A:A), "member!H" &amp; (Tableau6[[#This Row],[numLigne]]+1), "")</f>
        <v>member!H42</v>
      </c>
      <c r="C42" s="5" t="str">
        <f>IF(  OR(        ROW()&lt;=MAX(member!A:A)+1, ROW() &gt; MAX(member!A:A) + MAX(board!A:A) + 1),    "",  "board!F" &amp; (Tableau6[[#This Row],[numLigne]]-MAX(member!A:A)+1))</f>
        <v/>
      </c>
      <c r="D4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(41, 'Name 41', null, 'name.41@graphql-java.com', 'MODERATOR'); </v>
      </c>
    </row>
    <row r="43" spans="1:6" x14ac:dyDescent="0.3">
      <c r="A43" s="5">
        <f t="shared" si="0"/>
        <v>42</v>
      </c>
      <c r="B43" t="str">
        <f>IF(Tableau6[[#This Row],[numLigne]] &lt;= MAX(member!A:A), "member!H" &amp; (Tableau6[[#This Row],[numLigne]]+1), "")</f>
        <v>member!H43</v>
      </c>
      <c r="C43" s="5" t="str">
        <f>IF(  OR(        ROW()&lt;=MAX(member!A:A)+1, ROW() &gt; MAX(member!A:A) + MAX(board!A:A) + 1),    "",  "board!F" &amp; (Tableau6[[#This Row],[numLigne]]-MAX(member!A:A)+1))</f>
        <v/>
      </c>
      <c r="D4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(42,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IF(Tableau6[[#This Row],[numLigne]] &lt;= MAX(member!A:A), "member!H" &amp; (Tableau6[[#This Row],[numLigne]]+1), "")</f>
        <v>member!H44</v>
      </c>
      <c r="C44" s="5" t="str">
        <f>IF(  OR(        ROW()&lt;=MAX(member!A:A)+1, ROW() &gt; MAX(member!A:A) + MAX(board!A:A) + 1),    "",  "board!F" &amp; (Tableau6[[#This Row],[numLigne]]-MAX(member!A:A)+1))</f>
        <v/>
      </c>
      <c r="D4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(43, 'Name 43', null, 'name.43@graphql-java.com', 'ADMIN'); </v>
      </c>
    </row>
    <row r="45" spans="1:6" x14ac:dyDescent="0.3">
      <c r="A45" s="5">
        <f t="shared" si="0"/>
        <v>44</v>
      </c>
      <c r="B45" t="str">
        <f>IF(Tableau6[[#This Row],[numLigne]] &lt;= MAX(member!A:A), "member!H" &amp; (Tableau6[[#This Row],[numLigne]]+1), "")</f>
        <v>member!H45</v>
      </c>
      <c r="C45" s="5" t="str">
        <f>IF(  OR(        ROW()&lt;=MAX(member!A:A)+1, ROW() &gt; MAX(member!A:A) + MAX(board!A:A) + 1),    "",  "board!F" &amp; (Tableau6[[#This Row],[numLigne]]-MAX(member!A:A)+1))</f>
        <v/>
      </c>
      <c r="D4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(44,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IF(Tableau6[[#This Row],[numLigne]] &lt;= MAX(member!A:A), "member!H" &amp; (Tableau6[[#This Row],[numLigne]]+1), "")</f>
        <v/>
      </c>
      <c r="C46" s="5" t="str">
        <f>IF(  OR(        ROW()&lt;=MAX(member!A:A)+1, ROW() &gt; MAX(member!A:A) + MAX(board!A:A) + 1),    "",  "board!F" &amp; (Tableau6[[#This Row],[numLigne]]-MAX(member!A:A)+1))</f>
        <v>board!F2</v>
      </c>
      <c r="D4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(1,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"member!H" &amp; (Tableau6[[#This Row],[numLigne]]+1), "")</f>
        <v/>
      </c>
      <c r="C47" s="5" t="str">
        <f>IF(  OR(        ROW()&lt;=MAX(member!A:A)+1, ROW() &gt; MAX(member!A:A) + MAX(board!A:A) + 1),    "",  "board!F" &amp; (Tableau6[[#This Row],[numLigne]]-MAX(member!A:A)+1))</f>
        <v>board!F3</v>
      </c>
      <c r="D4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(2,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"member!H" &amp; (Tableau6[[#This Row],[numLigne]]+1), "")</f>
        <v/>
      </c>
      <c r="C48" s="5" t="str">
        <f>IF(  OR(        ROW()&lt;=MAX(member!A:A)+1, ROW() &gt; MAX(member!A:A) + MAX(board!A:A) + 1),    "",  "board!F" &amp; (Tableau6[[#This Row],[numLigne]]-MAX(member!A:A)+1))</f>
        <v>board!F4</v>
      </c>
      <c r="D4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(3,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"member!H" &amp; (Tableau6[[#This Row],[numLigne]]+1), "")</f>
        <v/>
      </c>
      <c r="C49" s="5" t="str">
        <f>IF(  OR(        ROW()&lt;=MAX(member!A:A)+1, ROW() &gt; MAX(member!A:A) + MAX(board!A:A) + 1),    "",  "board!F" &amp; (Tableau6[[#This Row],[numLigne]]-MAX(member!A:A)+1))</f>
        <v>board!F5</v>
      </c>
      <c r="D4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(4,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"member!H" &amp; (Tableau6[[#This Row],[numLigne]]+1), "")</f>
        <v/>
      </c>
      <c r="C50" s="5" t="str">
        <f>IF(  OR(        ROW()&lt;=MAX(member!A:A)+1, ROW() &gt; MAX(member!A:A) + MAX(board!A:A) + 1),    "",  "board!F" &amp; (Tableau6[[#This Row],[numLigne]]-MAX(member!A:A)+1))</f>
        <v>board!F6</v>
      </c>
      <c r="D5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(5,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"member!H" &amp; (Tableau6[[#This Row],[numLigne]]+1), "")</f>
        <v/>
      </c>
      <c r="C51" s="5" t="str">
        <f>IF(  OR(        ROW()&lt;=MAX(member!A:A)+1, ROW() &gt; MAX(member!A:A) + MAX(board!A:A) + 1),    "",  "board!F" &amp; (Tableau6[[#This Row],[numLigne]]-MAX(member!A:A)+1))</f>
        <v>board!F7</v>
      </c>
      <c r="D5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(6,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"member!H" &amp; (Tableau6[[#This Row],[numLigne]]+1), "")</f>
        <v/>
      </c>
      <c r="C52" s="5" t="str">
        <f>IF(  OR(        ROW()&lt;=MAX(member!A:A)+1, ROW() &gt; MAX(member!A:A) + MAX(board!A:A) + 1),    "",  "board!F" &amp; (Tableau6[[#This Row],[numLigne]]-MAX(member!A:A)+1))</f>
        <v>board!F8</v>
      </c>
      <c r="D5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(7,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"member!H" &amp; (Tableau6[[#This Row],[numLigne]]+1), "")</f>
        <v/>
      </c>
      <c r="C53" s="5" t="str">
        <f>IF(  OR(        ROW()&lt;=MAX(member!A:A)+1, ROW() &gt; MAX(member!A:A) + MAX(board!A:A) + 1),    "",  "board!F" &amp; (Tableau6[[#This Row],[numLigne]]-MAX(member!A:A)+1))</f>
        <v>board!F9</v>
      </c>
      <c r="D5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(8,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"member!H" &amp; (Tableau6[[#This Row],[numLigne]]+1), "")</f>
        <v/>
      </c>
      <c r="C54" s="5" t="str">
        <f>IF(  OR(        ROW()&lt;=MAX(member!A:A)+1, ROW() &gt; MAX(member!A:A) + MAX(board!A:A) + 1),    "",  "board!F" &amp; (Tableau6[[#This Row],[numLigne]]-MAX(member!A:A)+1))</f>
        <v>board!F10</v>
      </c>
      <c r="D5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(9,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"member!H" &amp; (Tableau6[[#This Row],[numLigne]]+1), "")</f>
        <v/>
      </c>
      <c r="C55" s="5" t="str">
        <f>IF(  OR(        ROW()&lt;=MAX(member!A:A)+1, ROW() &gt; MAX(member!A:A) + MAX(board!A:A) + 1),    "",  "board!F" &amp; (Tableau6[[#This Row],[numLigne]]-MAX(member!A:A)+1))</f>
        <v>board!F11</v>
      </c>
      <c r="D5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(10,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"member!H" &amp; (Tableau6[[#This Row],[numLigne]]+1), "")</f>
        <v/>
      </c>
      <c r="C56" s="5" t="str">
        <f>IF(  OR(        ROW()&lt;=MAX(member!A:A)+1, ROW() &gt; MAX(member!A:A) + MAX(board!A:A) + 1),    "",  "board!F" &amp; (Tableau6[[#This Row],[numLigne]]-MAX(member!A:A)+1))</f>
        <v/>
      </c>
      <c r="D56" s="5" t="str">
        <f>IF(  OR(        ROW()&lt;=MAX(member!A:A)+MAX(board!A:A)+1, ROW() &gt; MAX(member!A:A) + MAX(board!A:A) + MAX(topic!A:A) + 1),    "",  "topic!M" &amp; (Tableau6[[#This Row],[numLigne]]-MAX(member!A:A)-MAX(board!A:A)+1))</f>
        <v>topic!M2</v>
      </c>
      <c r="E5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(1, 1, '2018-12-30 12:56:10', 1, true, 1, 'The title of &lt;1&gt;', 'The content of the topic &lt;1&gt;');</v>
      </c>
    </row>
    <row r="57" spans="1:6" x14ac:dyDescent="0.3">
      <c r="A57" s="5">
        <f t="shared" si="0"/>
        <v>56</v>
      </c>
      <c r="B57" t="str">
        <f>IF(Tableau6[[#This Row],[numLigne]] &lt;= MAX(member!A:A), "member!H" &amp; (Tableau6[[#This Row],[numLigne]]+1), "")</f>
        <v/>
      </c>
      <c r="C57" s="5" t="str">
        <f>IF(  OR(        ROW()&lt;=MAX(member!A:A)+1, ROW() &gt; MAX(member!A:A) + MAX(board!A:A) + 1),    "",  "board!F" &amp; (Tableau6[[#This Row],[numLigne]]-MAX(member!A:A)+1))</f>
        <v/>
      </c>
      <c r="D57" s="5" t="str">
        <f>IF(  OR(        ROW()&lt;=MAX(member!A:A)+MAX(board!A:A)+1, ROW() &gt; MAX(member!A:A) + MAX(board!A:A) + MAX(topic!A:A) + 1),    "",  "topic!M" &amp; (Tableau6[[#This Row],[numLigne]]-MAX(member!A:A)-MAX(board!A:A)+1))</f>
        <v>topic!M3</v>
      </c>
      <c r="E5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(2, 2, '2018-12-29 13:57:10', 2, true, 2, 'The title of &lt;2&gt;', 'The content of the topic &lt;2&gt;');</v>
      </c>
    </row>
    <row r="58" spans="1:6" x14ac:dyDescent="0.3">
      <c r="A58" s="5">
        <f t="shared" si="0"/>
        <v>57</v>
      </c>
      <c r="B58" t="str">
        <f>IF(Tableau6[[#This Row],[numLigne]] &lt;= MAX(member!A:A), "member!H" &amp; (Tableau6[[#This Row],[numLigne]]+1), "")</f>
        <v/>
      </c>
      <c r="C58" s="5" t="str">
        <f>IF(  OR(        ROW()&lt;=MAX(member!A:A)+1, ROW() &gt; MAX(member!A:A) + MAX(board!A:A) + 1),    "",  "board!F" &amp; (Tableau6[[#This Row],[numLigne]]-MAX(member!A:A)+1))</f>
        <v/>
      </c>
      <c r="D58" s="5" t="str">
        <f>IF(  OR(        ROW()&lt;=MAX(member!A:A)+MAX(board!A:A)+1, ROW() &gt; MAX(member!A:A) + MAX(board!A:A) + MAX(topic!A:A) + 1),    "",  "topic!M" &amp; (Tableau6[[#This Row],[numLigne]]-MAX(member!A:A)-MAX(board!A:A)+1))</f>
        <v>topic!M4</v>
      </c>
      <c r="E5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(3, 3, '2018-12-28 14:58:10', 3, true, 3, 'The title of &lt;3&gt;', 'The content of the topic &lt;3&gt;');</v>
      </c>
    </row>
    <row r="59" spans="1:6" x14ac:dyDescent="0.3">
      <c r="A59" s="5">
        <f t="shared" si="0"/>
        <v>58</v>
      </c>
      <c r="B59" t="str">
        <f>IF(Tableau6[[#This Row],[numLigne]] &lt;= MAX(member!A:A), "member!H" &amp; (Tableau6[[#This Row],[numLigne]]+1), "")</f>
        <v/>
      </c>
      <c r="C59" s="5" t="str">
        <f>IF(  OR(        ROW()&lt;=MAX(member!A:A)+1, ROW() &gt; MAX(member!A:A) + MAX(board!A:A) + 1),    "",  "board!F" &amp; (Tableau6[[#This Row],[numLigne]]-MAX(member!A:A)+1))</f>
        <v/>
      </c>
      <c r="D59" s="5" t="str">
        <f>IF(  OR(        ROW()&lt;=MAX(member!A:A)+MAX(board!A:A)+1, ROW() &gt; MAX(member!A:A) + MAX(board!A:A) + MAX(topic!A:A) + 1),    "",  "topic!M" &amp; (Tableau6[[#This Row],[numLigne]]-MAX(member!A:A)-MAX(board!A:A)+1))</f>
        <v>topic!M5</v>
      </c>
      <c r="E5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(4, 4, '2018-12-27 15:59:10', 4, true, 4, 'The title of &lt;4&gt;', 'The content of the topic &lt;4&gt;');</v>
      </c>
    </row>
    <row r="60" spans="1:6" x14ac:dyDescent="0.3">
      <c r="A60" s="5">
        <f t="shared" si="0"/>
        <v>59</v>
      </c>
      <c r="B60" t="str">
        <f>IF(Tableau6[[#This Row],[numLigne]] &lt;= MAX(member!A:A), "member!H" &amp; (Tableau6[[#This Row],[numLigne]]+1), "")</f>
        <v/>
      </c>
      <c r="C60" s="5" t="str">
        <f>IF(  OR(        ROW()&lt;=MAX(member!A:A)+1, ROW() &gt; MAX(member!A:A) + MAX(board!A:A) + 1),    "",  "board!F" &amp; (Tableau6[[#This Row],[numLigne]]-MAX(member!A:A)+1))</f>
        <v/>
      </c>
      <c r="D60" s="5" t="str">
        <f>IF(  OR(        ROW()&lt;=MAX(member!A:A)+MAX(board!A:A)+1, ROW() &gt; MAX(member!A:A) + MAX(board!A:A) + MAX(topic!A:A) + 1),    "",  "topic!M" &amp; (Tableau6[[#This Row],[numLigne]]-MAX(member!A:A)-MAX(board!A:A)+1))</f>
        <v>topic!M6</v>
      </c>
      <c r="E6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(5, 5, '2018-12-26 17:00:10', 5, true, 5, 'The title of &lt;5&gt;', 'The content of the topic &lt;5&gt;');</v>
      </c>
    </row>
    <row r="61" spans="1:6" x14ac:dyDescent="0.3">
      <c r="A61" s="5">
        <f t="shared" si="0"/>
        <v>60</v>
      </c>
      <c r="B61" t="str">
        <f>IF(Tableau6[[#This Row],[numLigne]] &lt;= MAX(member!A:A), "member!H" &amp; (Tableau6[[#This Row],[numLigne]]+1), "")</f>
        <v/>
      </c>
      <c r="C61" s="5" t="str">
        <f>IF(  OR(        ROW()&lt;=MAX(member!A:A)+1, ROW() &gt; MAX(member!A:A) + MAX(board!A:A) + 1),    "",  "board!F" &amp; (Tableau6[[#This Row],[numLigne]]-MAX(member!A:A)+1))</f>
        <v/>
      </c>
      <c r="D61" s="5" t="str">
        <f>IF(  OR(        ROW()&lt;=MAX(member!A:A)+MAX(board!A:A)+1, ROW() &gt; MAX(member!A:A) + MAX(board!A:A) + MAX(topic!A:A) + 1),    "",  "topic!M" &amp; (Tableau6[[#This Row],[numLigne]]-MAX(member!A:A)-MAX(board!A:A)+1))</f>
        <v>topic!M7</v>
      </c>
      <c r="E6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(6, 6, '2018-12-25 18:01:10', 6, true, 6, 'The title of &lt;6&gt;', 'The content of the topic &lt;6&gt;');</v>
      </c>
    </row>
    <row r="62" spans="1:6" x14ac:dyDescent="0.3">
      <c r="A62" s="5">
        <f t="shared" si="0"/>
        <v>61</v>
      </c>
      <c r="B62" t="str">
        <f>IF(Tableau6[[#This Row],[numLigne]] &lt;= MAX(member!A:A), "member!H" &amp; (Tableau6[[#This Row],[numLigne]]+1), "")</f>
        <v/>
      </c>
      <c r="C62" s="5" t="str">
        <f>IF(  OR(        ROW()&lt;=MAX(member!A:A)+1, ROW() &gt; MAX(member!A:A) + MAX(board!A:A) + 1),    "",  "board!F" &amp; (Tableau6[[#This Row],[numLigne]]-MAX(member!A:A)+1))</f>
        <v/>
      </c>
      <c r="D62" s="5" t="str">
        <f>IF(  OR(        ROW()&lt;=MAX(member!A:A)+MAX(board!A:A)+1, ROW() &gt; MAX(member!A:A) + MAX(board!A:A) + MAX(topic!A:A) + 1),    "",  "topic!M" &amp; (Tableau6[[#This Row],[numLigne]]-MAX(member!A:A)-MAX(board!A:A)+1))</f>
        <v>topic!M8</v>
      </c>
      <c r="E6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(7, 7, '2018-12-24 19:02:10', 7, true, 7, 'The title of &lt;7&gt;', 'The content of the topic &lt;7&gt;');</v>
      </c>
    </row>
    <row r="63" spans="1:6" x14ac:dyDescent="0.3">
      <c r="A63" s="5">
        <f t="shared" si="0"/>
        <v>62</v>
      </c>
      <c r="B63" t="str">
        <f>IF(Tableau6[[#This Row],[numLigne]] &lt;= MAX(member!A:A), "member!H" &amp; (Tableau6[[#This Row],[numLigne]]+1), "")</f>
        <v/>
      </c>
      <c r="C63" s="5" t="str">
        <f>IF(  OR(        ROW()&lt;=MAX(member!A:A)+1, ROW() &gt; MAX(member!A:A) + MAX(board!A:A) + 1),    "",  "board!F" &amp; (Tableau6[[#This Row],[numLigne]]-MAX(member!A:A)+1))</f>
        <v/>
      </c>
      <c r="D63" s="5" t="str">
        <f>IF(  OR(        ROW()&lt;=MAX(member!A:A)+MAX(board!A:A)+1, ROW() &gt; MAX(member!A:A) + MAX(board!A:A) + MAX(topic!A:A) + 1),    "",  "topic!M" &amp; (Tableau6[[#This Row],[numLigne]]-MAX(member!A:A)-MAX(board!A:A)+1))</f>
        <v>topic!M9</v>
      </c>
      <c r="E6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(8, 8, '2018-12-23 20:03:10', 8, true, 8, 'The title of &lt;8&gt;', 'The content of the topic &lt;8&gt;');</v>
      </c>
    </row>
    <row r="64" spans="1:6" x14ac:dyDescent="0.3">
      <c r="A64" s="5">
        <f t="shared" si="0"/>
        <v>63</v>
      </c>
      <c r="B64" t="str">
        <f>IF(Tableau6[[#This Row],[numLigne]] &lt;= MAX(member!A:A), "member!H" &amp; (Tableau6[[#This Row],[numLigne]]+1), "")</f>
        <v/>
      </c>
      <c r="C64" s="5" t="str">
        <f>IF(  OR(        ROW()&lt;=MAX(member!A:A)+1, ROW() &gt; MAX(member!A:A) + MAX(board!A:A) + 1),    "",  "board!F" &amp; (Tableau6[[#This Row],[numLigne]]-MAX(member!A:A)+1))</f>
        <v/>
      </c>
      <c r="D64" s="5" t="str">
        <f>IF(  OR(        ROW()&lt;=MAX(member!A:A)+MAX(board!A:A)+1, ROW() &gt; MAX(member!A:A) + MAX(board!A:A) + MAX(topic!A:A) + 1),    "",  "topic!M" &amp; (Tableau6[[#This Row],[numLigne]]-MAX(member!A:A)-MAX(board!A:A)+1))</f>
        <v>topic!M10</v>
      </c>
      <c r="E6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(9, 9, '2018-12-22 21:04:10', 9, false, 9, 'The title of &lt;9&gt;', 'The content of the topic &lt;9&gt;');</v>
      </c>
    </row>
    <row r="65" spans="1:6" x14ac:dyDescent="0.3">
      <c r="A65" s="5">
        <f t="shared" si="0"/>
        <v>64</v>
      </c>
      <c r="B65" t="str">
        <f>IF(Tableau6[[#This Row],[numLigne]] &lt;= MAX(member!A:A), "member!H" &amp; (Tableau6[[#This Row],[numLigne]]+1), "")</f>
        <v/>
      </c>
      <c r="C65" s="5" t="str">
        <f>IF(  OR(        ROW()&lt;=MAX(member!A:A)+1, ROW() &gt; MAX(member!A:A) + MAX(board!A:A) + 1),    "",  "board!F" &amp; (Tableau6[[#This Row],[numLigne]]-MAX(member!A:A)+1))</f>
        <v/>
      </c>
      <c r="D65" s="5" t="str">
        <f>IF(  OR(        ROW()&lt;=MAX(member!A:A)+MAX(board!A:A)+1, ROW() &gt; MAX(member!A:A) + MAX(board!A:A) + MAX(topic!A:A) + 1),    "",  "topic!M" &amp; (Tableau6[[#This Row],[numLigne]]-MAX(member!A:A)-MAX(board!A:A)+1))</f>
        <v>topic!M11</v>
      </c>
      <c r="E6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(10, 10, '2018-12-21 22:05:10', 10, true, 10, 'The title of &lt;10&gt;', 'The content of the topic &lt;10&gt;');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"member!H" &amp; (Tableau6[[#This Row],[numLigne]]+1), "")</f>
        <v/>
      </c>
      <c r="C66" s="5" t="str">
        <f>IF(  OR(        ROW()&lt;=MAX(member!A:A)+1, ROW() &gt; MAX(member!A:A) + MAX(board!A:A) + 1),    "",  "board!F" &amp; (Tableau6[[#This Row],[numLigne]]-MAX(member!A:A)+1))</f>
        <v/>
      </c>
      <c r="D66" s="5" t="str">
        <f>IF(  OR(        ROW()&lt;=MAX(member!A:A)+MAX(board!A:A)+1, ROW() &gt; MAX(member!A:A) + MAX(board!A:A) + MAX(topic!A:A) + 1),    "",  "topic!M" &amp; (Tableau6[[#This Row],[numLigne]]-MAX(member!A:A)-MAX(board!A:A)+1))</f>
        <v>topic!M12</v>
      </c>
      <c r="E6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(11, 1, '2018-12-20 23:06:10', 11, true, 11, 'The title of &lt;11&gt;', 'The content of the topic &lt;11&gt;');</v>
      </c>
    </row>
    <row r="67" spans="1:6" x14ac:dyDescent="0.3">
      <c r="A67" s="5">
        <f t="shared" si="2"/>
        <v>66</v>
      </c>
      <c r="B67" t="str">
        <f>IF(Tableau6[[#This Row],[numLigne]] &lt;= MAX(member!A:A), "member!H" &amp; (Tableau6[[#This Row],[numLigne]]+1), "")</f>
        <v/>
      </c>
      <c r="C67" s="5" t="str">
        <f>IF(  OR(        ROW()&lt;=MAX(member!A:A)+1, ROW() &gt; MAX(member!A:A) + MAX(board!A:A) + 1),    "",  "board!F" &amp; (Tableau6[[#This Row],[numLigne]]-MAX(member!A:A)+1))</f>
        <v/>
      </c>
      <c r="D67" s="5" t="str">
        <f>IF(  OR(        ROW()&lt;=MAX(member!A:A)+MAX(board!A:A)+1, ROW() &gt; MAX(member!A:A) + MAX(board!A:A) + MAX(topic!A:A) + 1),    "",  "topic!M" &amp; (Tableau6[[#This Row],[numLigne]]-MAX(member!A:A)-MAX(board!A:A)+1))</f>
        <v>topic!M13</v>
      </c>
      <c r="E6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(12, 2, '2018-12-20 00:07:10', 12, true, 12, 'The title of &lt;12&gt;', 'The content of the topic &lt;12&gt;');</v>
      </c>
    </row>
    <row r="68" spans="1:6" x14ac:dyDescent="0.3">
      <c r="A68" s="5">
        <f t="shared" si="2"/>
        <v>67</v>
      </c>
      <c r="B68" t="str">
        <f>IF(Tableau6[[#This Row],[numLigne]] &lt;= MAX(member!A:A), "member!H" &amp; (Tableau6[[#This Row],[numLigne]]+1), "")</f>
        <v/>
      </c>
      <c r="C68" s="5" t="str">
        <f>IF(  OR(        ROW()&lt;=MAX(member!A:A)+1, ROW() &gt; MAX(member!A:A) + MAX(board!A:A) + 1),    "",  "board!F" &amp; (Tableau6[[#This Row],[numLigne]]-MAX(member!A:A)+1))</f>
        <v/>
      </c>
      <c r="D68" s="5" t="str">
        <f>IF(  OR(        ROW()&lt;=MAX(member!A:A)+MAX(board!A:A)+1, ROW() &gt; MAX(member!A:A) + MAX(board!A:A) + MAX(topic!A:A) + 1),    "",  "topic!M" &amp; (Tableau6[[#This Row],[numLigne]]-MAX(member!A:A)-MAX(board!A:A)+1))</f>
        <v>topic!M14</v>
      </c>
      <c r="E6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(13, 3, '2018-12-19 01:08:10', 13, true, 13, 'The title of &lt;13&gt;', 'The content of the topic &lt;13&gt;');</v>
      </c>
    </row>
    <row r="69" spans="1:6" x14ac:dyDescent="0.3">
      <c r="A69" s="5">
        <f t="shared" si="2"/>
        <v>68</v>
      </c>
      <c r="B69" t="str">
        <f>IF(Tableau6[[#This Row],[numLigne]] &lt;= MAX(member!A:A), "member!H" &amp; (Tableau6[[#This Row],[numLigne]]+1), "")</f>
        <v/>
      </c>
      <c r="C69" s="5" t="str">
        <f>IF(  OR(        ROW()&lt;=MAX(member!A:A)+1, ROW() &gt; MAX(member!A:A) + MAX(board!A:A) + 1),    "",  "board!F" &amp; (Tableau6[[#This Row],[numLigne]]-MAX(member!A:A)+1))</f>
        <v/>
      </c>
      <c r="D69" s="5" t="str">
        <f>IF(  OR(        ROW()&lt;=MAX(member!A:A)+MAX(board!A:A)+1, ROW() &gt; MAX(member!A:A) + MAX(board!A:A) + MAX(topic!A:A) + 1),    "",  "topic!M" &amp; (Tableau6[[#This Row],[numLigne]]-MAX(member!A:A)-MAX(board!A:A)+1))</f>
        <v>topic!M15</v>
      </c>
      <c r="E6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(14, 4, '2018-12-18 02:09:10', 14, true, 14, 'The title of &lt;14&gt;', 'The content of the topic &lt;14&gt;');</v>
      </c>
    </row>
    <row r="70" spans="1:6" x14ac:dyDescent="0.3">
      <c r="A70" s="5">
        <f t="shared" si="2"/>
        <v>69</v>
      </c>
      <c r="B70" t="str">
        <f>IF(Tableau6[[#This Row],[numLigne]] &lt;= MAX(member!A:A), "member!H" &amp; (Tableau6[[#This Row],[numLigne]]+1), "")</f>
        <v/>
      </c>
      <c r="C70" s="5" t="str">
        <f>IF(  OR(        ROW()&lt;=MAX(member!A:A)+1, ROW() &gt; MAX(member!A:A) + MAX(board!A:A) + 1),    "",  "board!F" &amp; (Tableau6[[#This Row],[numLigne]]-MAX(member!A:A)+1))</f>
        <v/>
      </c>
      <c r="D70" s="5" t="str">
        <f>IF(  OR(        ROW()&lt;=MAX(member!A:A)+MAX(board!A:A)+1, ROW() &gt; MAX(member!A:A) + MAX(board!A:A) + MAX(topic!A:A) + 1),    "",  "topic!M" &amp; (Tableau6[[#This Row],[numLigne]]-MAX(member!A:A)-MAX(board!A:A)+1))</f>
        <v>topic!M16</v>
      </c>
      <c r="E7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(15, 5, '2018-12-17 02:10:10', 15, true, 15, 'The title of &lt;15&gt;', 'The content of the topic &lt;15&gt;');</v>
      </c>
    </row>
    <row r="71" spans="1:6" x14ac:dyDescent="0.3">
      <c r="A71" s="5">
        <f t="shared" si="2"/>
        <v>70</v>
      </c>
      <c r="B71" t="str">
        <f>IF(Tableau6[[#This Row],[numLigne]] &lt;= MAX(member!A:A), "member!H" &amp; (Tableau6[[#This Row],[numLigne]]+1), "")</f>
        <v/>
      </c>
      <c r="C71" s="5" t="str">
        <f>IF(  OR(        ROW()&lt;=MAX(member!A:A)+1, ROW() &gt; MAX(member!A:A) + MAX(board!A:A) + 1),    "",  "board!F" &amp; (Tableau6[[#This Row],[numLigne]]-MAX(member!A:A)+1))</f>
        <v/>
      </c>
      <c r="D71" s="5" t="str">
        <f>IF(  OR(        ROW()&lt;=MAX(member!A:A)+MAX(board!A:A)+1, ROW() &gt; MAX(member!A:A) + MAX(board!A:A) + MAX(topic!A:A) + 1),    "",  "topic!M" &amp; (Tableau6[[#This Row],[numLigne]]-MAX(member!A:A)-MAX(board!A:A)+1))</f>
        <v>topic!M17</v>
      </c>
      <c r="E7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(16, 6, '2018-12-16 03:11:10', 16, true, 16, 'The title of &lt;16&gt;', 'The content of the topic &lt;16&gt;');</v>
      </c>
    </row>
    <row r="72" spans="1:6" x14ac:dyDescent="0.3">
      <c r="A72" s="5">
        <f t="shared" si="2"/>
        <v>71</v>
      </c>
      <c r="B72" t="str">
        <f>IF(Tableau6[[#This Row],[numLigne]] &lt;= MAX(member!A:A), "member!H" &amp; (Tableau6[[#This Row],[numLigne]]+1), "")</f>
        <v/>
      </c>
      <c r="C72" s="5" t="str">
        <f>IF(  OR(        ROW()&lt;=MAX(member!A:A)+1, ROW() &gt; MAX(member!A:A) + MAX(board!A:A) + 1),    "",  "board!F" &amp; (Tableau6[[#This Row],[numLigne]]-MAX(member!A:A)+1))</f>
        <v/>
      </c>
      <c r="D72" s="5" t="str">
        <f>IF(  OR(        ROW()&lt;=MAX(member!A:A)+MAX(board!A:A)+1, ROW() &gt; MAX(member!A:A) + MAX(board!A:A) + MAX(topic!A:A) + 1),    "",  "topic!M" &amp; (Tableau6[[#This Row],[numLigne]]-MAX(member!A:A)-MAX(board!A:A)+1))</f>
        <v>topic!M18</v>
      </c>
      <c r="E7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(17, 7, '2018-12-15 04:12:10', 17, true, 17, 'The title of &lt;17&gt;', 'The content of the topic &lt;17&gt;');</v>
      </c>
    </row>
    <row r="73" spans="1:6" x14ac:dyDescent="0.3">
      <c r="A73" s="5">
        <f t="shared" si="2"/>
        <v>72</v>
      </c>
      <c r="B73" t="str">
        <f>IF(Tableau6[[#This Row],[numLigne]] &lt;= MAX(member!A:A), "member!H" &amp; (Tableau6[[#This Row],[numLigne]]+1), "")</f>
        <v/>
      </c>
      <c r="C73" s="5" t="str">
        <f>IF(  OR(        ROW()&lt;=MAX(member!A:A)+1, ROW() &gt; MAX(member!A:A) + MAX(board!A:A) + 1),    "",  "board!F" &amp; (Tableau6[[#This Row],[numLigne]]-MAX(member!A:A)+1))</f>
        <v/>
      </c>
      <c r="D73" s="5" t="str">
        <f>IF(  OR(        ROW()&lt;=MAX(member!A:A)+MAX(board!A:A)+1, ROW() &gt; MAX(member!A:A) + MAX(board!A:A) + MAX(topic!A:A) + 1),    "",  "topic!M" &amp; (Tableau6[[#This Row],[numLigne]]-MAX(member!A:A)-MAX(board!A:A)+1))</f>
        <v>topic!M19</v>
      </c>
      <c r="E7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(18, 8, '2018-12-14 05:13:10', 18, true, 18, 'The title of &lt;18&gt;', 'The content of the topic &lt;18&gt;');</v>
      </c>
    </row>
    <row r="74" spans="1:6" x14ac:dyDescent="0.3">
      <c r="A74" s="5">
        <f t="shared" si="2"/>
        <v>73</v>
      </c>
      <c r="B74" t="str">
        <f>IF(Tableau6[[#This Row],[numLigne]] &lt;= MAX(member!A:A), "member!H" &amp; (Tableau6[[#This Row],[numLigne]]+1), "")</f>
        <v/>
      </c>
      <c r="C74" s="5" t="str">
        <f>IF(  OR(        ROW()&lt;=MAX(member!A:A)+1, ROW() &gt; MAX(member!A:A) + MAX(board!A:A) + 1),    "",  "board!F" &amp; (Tableau6[[#This Row],[numLigne]]-MAX(member!A:A)+1))</f>
        <v/>
      </c>
      <c r="D74" s="5" t="str">
        <f>IF(  OR(        ROW()&lt;=MAX(member!A:A)+MAX(board!A:A)+1, ROW() &gt; MAX(member!A:A) + MAX(board!A:A) + MAX(topic!A:A) + 1),    "",  "topic!M" &amp; (Tableau6[[#This Row],[numLigne]]-MAX(member!A:A)-MAX(board!A:A)+1))</f>
        <v>topic!M20</v>
      </c>
      <c r="E7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(19, 9, '2018-12-13 06:14:10', 19, false, 19, 'The title of &lt;19&gt;', 'The content of the topic &lt;19&gt;');</v>
      </c>
    </row>
    <row r="75" spans="1:6" x14ac:dyDescent="0.3">
      <c r="A75" s="5">
        <f t="shared" si="2"/>
        <v>74</v>
      </c>
      <c r="B75" t="str">
        <f>IF(Tableau6[[#This Row],[numLigne]] &lt;= MAX(member!A:A), "member!H" &amp; (Tableau6[[#This Row],[numLigne]]+1), "")</f>
        <v/>
      </c>
      <c r="C75" s="5" t="str">
        <f>IF(  OR(        ROW()&lt;=MAX(member!A:A)+1, ROW() &gt; MAX(member!A:A) + MAX(board!A:A) + 1),    "",  "board!F" &amp; (Tableau6[[#This Row],[numLigne]]-MAX(member!A:A)+1))</f>
        <v/>
      </c>
      <c r="D75" s="5" t="str">
        <f>IF(  OR(        ROW()&lt;=MAX(member!A:A)+MAX(board!A:A)+1, ROW() &gt; MAX(member!A:A) + MAX(board!A:A) + MAX(topic!A:A) + 1),    "",  "topic!M" &amp; (Tableau6[[#This Row],[numLigne]]-MAX(member!A:A)-MAX(board!A:A)+1))</f>
        <v>topic!M21</v>
      </c>
      <c r="E7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(20, 10, '2018-12-12 07:15:10', 20, true, 20, 'The title of &lt;20&gt;', 'The content of the topic &lt;20&gt;');</v>
      </c>
    </row>
    <row r="76" spans="1:6" x14ac:dyDescent="0.3">
      <c r="A76" s="5">
        <f t="shared" si="2"/>
        <v>75</v>
      </c>
      <c r="B76" t="str">
        <f>IF(Tableau6[[#This Row],[numLigne]] &lt;= MAX(member!A:A), "member!H" &amp; (Tableau6[[#This Row],[numLigne]]+1), "")</f>
        <v/>
      </c>
      <c r="C76" s="5" t="str">
        <f>IF(  OR(        ROW()&lt;=MAX(member!A:A)+1, ROW() &gt; MAX(member!A:A) + MAX(board!A:A) + 1),    "",  "board!F" &amp; (Tableau6[[#This Row],[numLigne]]-MAX(member!A:A)+1))</f>
        <v/>
      </c>
      <c r="D76" s="5" t="str">
        <f>IF(  OR(        ROW()&lt;=MAX(member!A:A)+MAX(board!A:A)+1, ROW() &gt; MAX(member!A:A) + MAX(board!A:A) + MAX(topic!A:A) + 1),    "",  "topic!M" &amp; (Tableau6[[#This Row],[numLigne]]-MAX(member!A:A)-MAX(board!A:A)+1))</f>
        <v>topic!M22</v>
      </c>
      <c r="E7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(21, 1, '2018-12-11 08:16:10', 21, true, 21, 'The title of &lt;21&gt;', 'The content of the topic &lt;21&gt;');</v>
      </c>
    </row>
    <row r="77" spans="1:6" x14ac:dyDescent="0.3">
      <c r="A77" s="5">
        <f t="shared" si="2"/>
        <v>76</v>
      </c>
      <c r="B77" t="str">
        <f>IF(Tableau6[[#This Row],[numLigne]] &lt;= MAX(member!A:A), "member!H" &amp; (Tableau6[[#This Row],[numLigne]]+1), "")</f>
        <v/>
      </c>
      <c r="C77" s="5" t="str">
        <f>IF(  OR(        ROW()&lt;=MAX(member!A:A)+1, ROW() &gt; MAX(member!A:A) + MAX(board!A:A) + 1),    "",  "board!F" &amp; (Tableau6[[#This Row],[numLigne]]-MAX(member!A:A)+1))</f>
        <v/>
      </c>
      <c r="D77" s="5" t="str">
        <f>IF(  OR(        ROW()&lt;=MAX(member!A:A)+MAX(board!A:A)+1, ROW() &gt; MAX(member!A:A) + MAX(board!A:A) + MAX(topic!A:A) + 1),    "",  "topic!M" &amp; (Tableau6[[#This Row],[numLigne]]-MAX(member!A:A)-MAX(board!A:A)+1))</f>
        <v>topic!M23</v>
      </c>
      <c r="E7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(22, 2, '2018-12-09 10:17:10', 22, true, 22, 'The title of &lt;22&gt;', 'The content of the topic &lt;22&gt;');</v>
      </c>
    </row>
    <row r="78" spans="1:6" x14ac:dyDescent="0.3">
      <c r="A78" s="5">
        <f t="shared" si="2"/>
        <v>77</v>
      </c>
      <c r="B78" t="str">
        <f>IF(Tableau6[[#This Row],[numLigne]] &lt;= MAX(member!A:A), "member!H" &amp; (Tableau6[[#This Row],[numLigne]]+1), "")</f>
        <v/>
      </c>
      <c r="C78" s="5" t="str">
        <f>IF(  OR(        ROW()&lt;=MAX(member!A:A)+1, ROW() &gt; MAX(member!A:A) + MAX(board!A:A) + 1),    "",  "board!F" &amp; (Tableau6[[#This Row],[numLigne]]-MAX(member!A:A)+1))</f>
        <v/>
      </c>
      <c r="D78" s="5" t="str">
        <f>IF(  OR(        ROW()&lt;=MAX(member!A:A)+MAX(board!A:A)+1, ROW() &gt; MAX(member!A:A) + MAX(board!A:A) + MAX(topic!A:A) + 1),    "",  "topic!M" &amp; (Tableau6[[#This Row],[numLigne]]-MAX(member!A:A)-MAX(board!A:A)+1))</f>
        <v>topic!M24</v>
      </c>
      <c r="E7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(23, 3, '2018-12-08 11:18:10', 23, true, 23, 'The title of &lt;23&gt;', 'The content of the topic &lt;23&gt;');</v>
      </c>
    </row>
    <row r="79" spans="1:6" x14ac:dyDescent="0.3">
      <c r="A79" s="5">
        <f t="shared" si="2"/>
        <v>78</v>
      </c>
      <c r="B79" t="str">
        <f>IF(Tableau6[[#This Row],[numLigne]] &lt;= MAX(member!A:A), "member!H" &amp; (Tableau6[[#This Row],[numLigne]]+1), "")</f>
        <v/>
      </c>
      <c r="C79" s="5" t="str">
        <f>IF(  OR(        ROW()&lt;=MAX(member!A:A)+1, ROW() &gt; MAX(member!A:A) + MAX(board!A:A) + 1),    "",  "board!F" &amp; (Tableau6[[#This Row],[numLigne]]-MAX(member!A:A)+1))</f>
        <v/>
      </c>
      <c r="D79" s="5" t="str">
        <f>IF(  OR(        ROW()&lt;=MAX(member!A:A)+MAX(board!A:A)+1, ROW() &gt; MAX(member!A:A) + MAX(board!A:A) + MAX(topic!A:A) + 1),    "",  "topic!M" &amp; (Tableau6[[#This Row],[numLigne]]-MAX(member!A:A)-MAX(board!A:A)+1))</f>
        <v>topic!M25</v>
      </c>
      <c r="E7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(24, 4, '2018-12-07 12:19:10', 24, true, 24, 'The title of &lt;24&gt;', 'The content of the topic &lt;24&gt;');</v>
      </c>
    </row>
    <row r="80" spans="1:6" x14ac:dyDescent="0.3">
      <c r="A80" s="5">
        <f t="shared" si="2"/>
        <v>79</v>
      </c>
      <c r="B80" t="str">
        <f>IF(Tableau6[[#This Row],[numLigne]] &lt;= MAX(member!A:A), "member!H" &amp; (Tableau6[[#This Row],[numLigne]]+1), "")</f>
        <v/>
      </c>
      <c r="C80" s="5" t="str">
        <f>IF(  OR(        ROW()&lt;=MAX(member!A:A)+1, ROW() &gt; MAX(member!A:A) + MAX(board!A:A) + 1),    "",  "board!F" &amp; (Tableau6[[#This Row],[numLigne]]-MAX(member!A:A)+1))</f>
        <v/>
      </c>
      <c r="D80" s="5" t="str">
        <f>IF(  OR(        ROW()&lt;=MAX(member!A:A)+MAX(board!A:A)+1, ROW() &gt; MAX(member!A:A) + MAX(board!A:A) + MAX(topic!A:A) + 1),    "",  "topic!M" &amp; (Tableau6[[#This Row],[numLigne]]-MAX(member!A:A)-MAX(board!A:A)+1))</f>
        <v>topic!M26</v>
      </c>
      <c r="E8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(25, 5, '2018-12-06 13:20:10', 25, true, 25, 'The title of &lt;25&gt;', 'The content of the topic &lt;25&gt;');</v>
      </c>
    </row>
    <row r="81" spans="1:6" x14ac:dyDescent="0.3">
      <c r="A81" s="5">
        <f t="shared" si="2"/>
        <v>80</v>
      </c>
      <c r="B81" t="str">
        <f>IF(Tableau6[[#This Row],[numLigne]] &lt;= MAX(member!A:A), "member!H" &amp; (Tableau6[[#This Row],[numLigne]]+1), "")</f>
        <v/>
      </c>
      <c r="C81" s="5" t="str">
        <f>IF(  OR(        ROW()&lt;=MAX(member!A:A)+1, ROW() &gt; MAX(member!A:A) + MAX(board!A:A) + 1),    "",  "board!F" &amp; (Tableau6[[#This Row],[numLigne]]-MAX(member!A:A)+1))</f>
        <v/>
      </c>
      <c r="D81" s="5" t="str">
        <f>IF(  OR(        ROW()&lt;=MAX(member!A:A)+MAX(board!A:A)+1, ROW() &gt; MAX(member!A:A) + MAX(board!A:A) + MAX(topic!A:A) + 1),    "",  "topic!M" &amp; (Tableau6[[#This Row],[numLigne]]-MAX(member!A:A)-MAX(board!A:A)+1))</f>
        <v>topic!M27</v>
      </c>
      <c r="E8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(26, 6, '2018-12-05 14:21:10', 26, true, 26, 'The title of &lt;26&gt;', 'The content of the topic &lt;26&gt;');</v>
      </c>
    </row>
    <row r="82" spans="1:6" x14ac:dyDescent="0.3">
      <c r="A82" s="5">
        <f t="shared" si="2"/>
        <v>81</v>
      </c>
      <c r="B82" t="str">
        <f>IF(Tableau6[[#This Row],[numLigne]] &lt;= MAX(member!A:A), "member!H" &amp; (Tableau6[[#This Row],[numLigne]]+1), "")</f>
        <v/>
      </c>
      <c r="C82" s="5" t="str">
        <f>IF(  OR(        ROW()&lt;=MAX(member!A:A)+1, ROW() &gt; MAX(member!A:A) + MAX(board!A:A) + 1),    "",  "board!F" &amp; (Tableau6[[#This Row],[numLigne]]-MAX(member!A:A)+1))</f>
        <v/>
      </c>
      <c r="D82" s="5" t="str">
        <f>IF(  OR(        ROW()&lt;=MAX(member!A:A)+MAX(board!A:A)+1, ROW() &gt; MAX(member!A:A) + MAX(board!A:A) + MAX(topic!A:A) + 1),    "",  "topic!M" &amp; (Tableau6[[#This Row],[numLigne]]-MAX(member!A:A)-MAX(board!A:A)+1))</f>
        <v>topic!M28</v>
      </c>
      <c r="E8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(27, 7, '2018-12-04 15:22:10', 27, true, 27, 'The title of &lt;27&gt;', 'The content of the topic &lt;27&gt;');</v>
      </c>
    </row>
    <row r="83" spans="1:6" x14ac:dyDescent="0.3">
      <c r="A83" s="5">
        <f t="shared" si="2"/>
        <v>82</v>
      </c>
      <c r="B83" t="str">
        <f>IF(Tableau6[[#This Row],[numLigne]] &lt;= MAX(member!A:A), "member!H" &amp; (Tableau6[[#This Row],[numLigne]]+1), "")</f>
        <v/>
      </c>
      <c r="C83" s="5" t="str">
        <f>IF(  OR(        ROW()&lt;=MAX(member!A:A)+1, ROW() &gt; MAX(member!A:A) + MAX(board!A:A) + 1),    "",  "board!F" &amp; (Tableau6[[#This Row],[numLigne]]-MAX(member!A:A)+1))</f>
        <v/>
      </c>
      <c r="D83" s="5" t="str">
        <f>IF(  OR(        ROW()&lt;=MAX(member!A:A)+MAX(board!A:A)+1, ROW() &gt; MAX(member!A:A) + MAX(board!A:A) + MAX(topic!A:A) + 1),    "",  "topic!M" &amp; (Tableau6[[#This Row],[numLigne]]-MAX(member!A:A)-MAX(board!A:A)+1))</f>
        <v>topic!M29</v>
      </c>
      <c r="E8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(28, 8, '2018-12-03 16:23:10', 28, true, 28, 'The title of &lt;28&gt;', 'The content of the topic &lt;28&gt;');</v>
      </c>
    </row>
    <row r="84" spans="1:6" x14ac:dyDescent="0.3">
      <c r="A84" s="5">
        <f t="shared" si="2"/>
        <v>83</v>
      </c>
      <c r="B84" t="str">
        <f>IF(Tableau6[[#This Row],[numLigne]] &lt;= MAX(member!A:A), "member!H" &amp; (Tableau6[[#This Row],[numLigne]]+1), "")</f>
        <v/>
      </c>
      <c r="C84" s="5" t="str">
        <f>IF(  OR(        ROW()&lt;=MAX(member!A:A)+1, ROW() &gt; MAX(member!A:A) + MAX(board!A:A) + 1),    "",  "board!F" &amp; (Tableau6[[#This Row],[numLigne]]-MAX(member!A:A)+1))</f>
        <v/>
      </c>
      <c r="D84" s="5" t="str">
        <f>IF(  OR(        ROW()&lt;=MAX(member!A:A)+MAX(board!A:A)+1, ROW() &gt; MAX(member!A:A) + MAX(board!A:A) + MAX(topic!A:A) + 1),    "",  "topic!M" &amp; (Tableau6[[#This Row],[numLigne]]-MAX(member!A:A)-MAX(board!A:A)+1))</f>
        <v>topic!M30</v>
      </c>
      <c r="E8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(29, 9, '2018-12-02 17:24:10', 29, false, 29, 'The title of &lt;29&gt;', 'The content of the topic &lt;29&gt;');</v>
      </c>
    </row>
    <row r="85" spans="1:6" x14ac:dyDescent="0.3">
      <c r="A85" s="5">
        <f t="shared" si="2"/>
        <v>84</v>
      </c>
      <c r="B85" t="str">
        <f>IF(Tableau6[[#This Row],[numLigne]] &lt;= MAX(member!A:A), "member!H" &amp; (Tableau6[[#This Row],[numLigne]]+1), "")</f>
        <v/>
      </c>
      <c r="C85" s="5" t="str">
        <f>IF(  OR(        ROW()&lt;=MAX(member!A:A)+1, ROW() &gt; MAX(member!A:A) + MAX(board!A:A) + 1),    "",  "board!F" &amp; (Tableau6[[#This Row],[numLigne]]-MAX(member!A:A)+1))</f>
        <v/>
      </c>
      <c r="D85" s="5" t="str">
        <f>IF(  OR(        ROW()&lt;=MAX(member!A:A)+MAX(board!A:A)+1, ROW() &gt; MAX(member!A:A) + MAX(board!A:A) + MAX(topic!A:A) + 1),    "",  "topic!M" &amp; (Tableau6[[#This Row],[numLigne]]-MAX(member!A:A)-MAX(board!A:A)+1))</f>
        <v>topic!M31</v>
      </c>
      <c r="E8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(30, 10, '2018-12-01 18:25:10', 30, true, 30, 'The title of &lt;30&gt;', 'The content of the topic &lt;30&gt;');</v>
      </c>
    </row>
    <row r="86" spans="1:6" x14ac:dyDescent="0.3">
      <c r="A86" s="5">
        <f t="shared" si="2"/>
        <v>85</v>
      </c>
      <c r="B86" t="str">
        <f>IF(Tableau6[[#This Row],[numLigne]] &lt;= MAX(member!A:A), "member!H" &amp; (Tableau6[[#This Row],[numLigne]]+1), "")</f>
        <v/>
      </c>
      <c r="C86" s="5" t="str">
        <f>IF(  OR(        ROW()&lt;=MAX(member!A:A)+1, ROW() &gt; MAX(member!A:A) + MAX(board!A:A) + 1),    "",  "board!F" &amp; (Tableau6[[#This Row],[numLigne]]-MAX(member!A:A)+1))</f>
        <v/>
      </c>
      <c r="D86" s="5" t="str">
        <f>IF(  OR(        ROW()&lt;=MAX(member!A:A)+MAX(board!A:A)+1, ROW() &gt; MAX(member!A:A) + MAX(board!A:A) + MAX(topic!A:A) + 1),    "",  "topic!M" &amp; (Tableau6[[#This Row],[numLigne]]-MAX(member!A:A)-MAX(board!A:A)+1))</f>
        <v>topic!M32</v>
      </c>
      <c r="E8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(31, 1, '2018-11-30 19:26:10', 31, true, 31, 'The title of &lt;31&gt;', 'The content of the topic &lt;31&gt;');</v>
      </c>
    </row>
    <row r="87" spans="1:6" x14ac:dyDescent="0.3">
      <c r="A87" s="5">
        <f t="shared" si="2"/>
        <v>86</v>
      </c>
      <c r="B87" t="str">
        <f>IF(Tableau6[[#This Row],[numLigne]] &lt;= MAX(member!A:A), "member!H" &amp; (Tableau6[[#This Row],[numLigne]]+1), "")</f>
        <v/>
      </c>
      <c r="C87" s="5" t="str">
        <f>IF(  OR(        ROW()&lt;=MAX(member!A:A)+1, ROW() &gt; MAX(member!A:A) + MAX(board!A:A) + 1),    "",  "board!F" &amp; (Tableau6[[#This Row],[numLigne]]-MAX(member!A:A)+1))</f>
        <v/>
      </c>
      <c r="D87" s="5" t="str">
        <f>IF(  OR(        ROW()&lt;=MAX(member!A:A)+MAX(board!A:A)+1, ROW() &gt; MAX(member!A:A) + MAX(board!A:A) + MAX(topic!A:A) + 1),    "",  "topic!M" &amp; (Tableau6[[#This Row],[numLigne]]-MAX(member!A:A)-MAX(board!A:A)+1))</f>
        <v>topic!M33</v>
      </c>
      <c r="E8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(32, 2, '2018-11-29 20:27:10', 32, true, 32, 'The title of &lt;32&gt;', 'The content of the topic &lt;32&gt;');</v>
      </c>
    </row>
    <row r="88" spans="1:6" x14ac:dyDescent="0.3">
      <c r="A88" s="5">
        <f t="shared" si="2"/>
        <v>87</v>
      </c>
      <c r="B88" t="str">
        <f>IF(Tableau6[[#This Row],[numLigne]] &lt;= MAX(member!A:A), "member!H" &amp; (Tableau6[[#This Row],[numLigne]]+1), "")</f>
        <v/>
      </c>
      <c r="C88" s="5" t="str">
        <f>IF(  OR(        ROW()&lt;=MAX(member!A:A)+1, ROW() &gt; MAX(member!A:A) + MAX(board!A:A) + 1),    "",  "board!F" &amp; (Tableau6[[#This Row],[numLigne]]-MAX(member!A:A)+1))</f>
        <v/>
      </c>
      <c r="D88" s="5" t="str">
        <f>IF(  OR(        ROW()&lt;=MAX(member!A:A)+MAX(board!A:A)+1, ROW() &gt; MAX(member!A:A) + MAX(board!A:A) + MAX(topic!A:A) + 1),    "",  "topic!M" &amp; (Tableau6[[#This Row],[numLigne]]-MAX(member!A:A)-MAX(board!A:A)+1))</f>
        <v>topic!M34</v>
      </c>
      <c r="E8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(33, 3, '2018-11-28 21:28:10', 33, true, 33, 'The title of &lt;33&gt;', 'The content of the topic &lt;33&gt;');</v>
      </c>
    </row>
    <row r="89" spans="1:6" x14ac:dyDescent="0.3">
      <c r="A89" s="5">
        <f t="shared" si="2"/>
        <v>88</v>
      </c>
      <c r="B89" t="str">
        <f>IF(Tableau6[[#This Row],[numLigne]] &lt;= MAX(member!A:A), "member!H" &amp; (Tableau6[[#This Row],[numLigne]]+1), "")</f>
        <v/>
      </c>
      <c r="C89" s="5" t="str">
        <f>IF(  OR(        ROW()&lt;=MAX(member!A:A)+1, ROW() &gt; MAX(member!A:A) + MAX(board!A:A) + 1),    "",  "board!F" &amp; (Tableau6[[#This Row],[numLigne]]-MAX(member!A:A)+1))</f>
        <v/>
      </c>
      <c r="D89" s="5" t="str">
        <f>IF(  OR(        ROW()&lt;=MAX(member!A:A)+MAX(board!A:A)+1, ROW() &gt; MAX(member!A:A) + MAX(board!A:A) + MAX(topic!A:A) + 1),    "",  "topic!M" &amp; (Tableau6[[#This Row],[numLigne]]-MAX(member!A:A)-MAX(board!A:A)+1))</f>
        <v>topic!M35</v>
      </c>
      <c r="E8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(34, 4, '2018-11-27 22:29:10', 34, true, 34, 'The title of &lt;34&gt;', 'The content of the topic &lt;34&gt;');</v>
      </c>
    </row>
    <row r="90" spans="1:6" x14ac:dyDescent="0.3">
      <c r="A90" s="5">
        <f t="shared" si="2"/>
        <v>89</v>
      </c>
      <c r="B90" t="str">
        <f>IF(Tableau6[[#This Row],[numLigne]] &lt;= MAX(member!A:A), "member!H" &amp; (Tableau6[[#This Row],[numLigne]]+1), "")</f>
        <v/>
      </c>
      <c r="C90" s="5" t="str">
        <f>IF(  OR(        ROW()&lt;=MAX(member!A:A)+1, ROW() &gt; MAX(member!A:A) + MAX(board!A:A) + 1),    "",  "board!F" &amp; (Tableau6[[#This Row],[numLigne]]-MAX(member!A:A)+1))</f>
        <v/>
      </c>
      <c r="D90" s="5" t="str">
        <f>IF(  OR(        ROW()&lt;=MAX(member!A:A)+MAX(board!A:A)+1, ROW() &gt; MAX(member!A:A) + MAX(board!A:A) + MAX(topic!A:A) + 1),    "",  "topic!M" &amp; (Tableau6[[#This Row],[numLigne]]-MAX(member!A:A)-MAX(board!A:A)+1))</f>
        <v>topic!M36</v>
      </c>
      <c r="E9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(35, 5, '2018-11-26 23:30:10', 35, true, 35, 'The title of &lt;35&gt;', 'The content of the topic &lt;35&gt;');</v>
      </c>
    </row>
    <row r="91" spans="1:6" x14ac:dyDescent="0.3">
      <c r="A91" s="5">
        <f t="shared" si="2"/>
        <v>90</v>
      </c>
      <c r="B91" t="str">
        <f>IF(Tableau6[[#This Row],[numLigne]] &lt;= MAX(member!A:A), "member!H" &amp; (Tableau6[[#This Row],[numLigne]]+1), "")</f>
        <v/>
      </c>
      <c r="C91" s="5" t="str">
        <f>IF(  OR(        ROW()&lt;=MAX(member!A:A)+1, ROW() &gt; MAX(member!A:A) + MAX(board!A:A) + 1),    "",  "board!F" &amp; (Tableau6[[#This Row],[numLigne]]-MAX(member!A:A)+1))</f>
        <v/>
      </c>
      <c r="D91" s="5" t="str">
        <f>IF(  OR(        ROW()&lt;=MAX(member!A:A)+MAX(board!A:A)+1, ROW() &gt; MAX(member!A:A) + MAX(board!A:A) + MAX(topic!A:A) + 1),    "",  "topic!M" &amp; (Tableau6[[#This Row],[numLigne]]-MAX(member!A:A)-MAX(board!A:A)+1))</f>
        <v>topic!M37</v>
      </c>
      <c r="E9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(36, 6, '2018-11-26 00:31:10', 36, true, 36, 'The title of &lt;36&gt;', 'The content of the topic &lt;36&gt;');</v>
      </c>
    </row>
    <row r="92" spans="1:6" x14ac:dyDescent="0.3">
      <c r="A92" s="5">
        <f t="shared" si="2"/>
        <v>91</v>
      </c>
      <c r="B92" t="str">
        <f>IF(Tableau6[[#This Row],[numLigne]] &lt;= MAX(member!A:A), "member!H" &amp; (Tableau6[[#This Row],[numLigne]]+1), "")</f>
        <v/>
      </c>
      <c r="C92" s="5" t="str">
        <f>IF(  OR(        ROW()&lt;=MAX(member!A:A)+1, ROW() &gt; MAX(member!A:A) + MAX(board!A:A) + 1),    "",  "board!F" &amp; (Tableau6[[#This Row],[numLigne]]-MAX(member!A:A)+1))</f>
        <v/>
      </c>
      <c r="D92" s="5" t="str">
        <f>IF(  OR(        ROW()&lt;=MAX(member!A:A)+MAX(board!A:A)+1, ROW() &gt; MAX(member!A:A) + MAX(board!A:A) + MAX(topic!A:A) + 1),    "",  "topic!M" &amp; (Tableau6[[#This Row],[numLigne]]-MAX(member!A:A)-MAX(board!A:A)+1))</f>
        <v>topic!M38</v>
      </c>
      <c r="E9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(37, 7, '2018-11-25 01:32:10', 37, true, 37, 'The title of &lt;37&gt;', 'The content of the topic &lt;37&gt;');</v>
      </c>
    </row>
    <row r="93" spans="1:6" x14ac:dyDescent="0.3">
      <c r="A93" s="5">
        <f t="shared" si="2"/>
        <v>92</v>
      </c>
      <c r="B93" t="str">
        <f>IF(Tableau6[[#This Row],[numLigne]] &lt;= MAX(member!A:A), "member!H" &amp; (Tableau6[[#This Row],[numLigne]]+1), "")</f>
        <v/>
      </c>
      <c r="C93" s="5" t="str">
        <f>IF(  OR(        ROW()&lt;=MAX(member!A:A)+1, ROW() &gt; MAX(member!A:A) + MAX(board!A:A) + 1),    "",  "board!F" &amp; (Tableau6[[#This Row],[numLigne]]-MAX(member!A:A)+1))</f>
        <v/>
      </c>
      <c r="D93" s="5" t="str">
        <f>IF(  OR(        ROW()&lt;=MAX(member!A:A)+MAX(board!A:A)+1, ROW() &gt; MAX(member!A:A) + MAX(board!A:A) + MAX(topic!A:A) + 1),    "",  "topic!M" &amp; (Tableau6[[#This Row],[numLigne]]-MAX(member!A:A)-MAX(board!A:A)+1))</f>
        <v>topic!M39</v>
      </c>
      <c r="E9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(38, 8, '2018-11-24 02:33:10', 38, true, 38, 'The title of &lt;38&gt;', 'The content of the topic &lt;38&gt;');</v>
      </c>
    </row>
    <row r="94" spans="1:6" x14ac:dyDescent="0.3">
      <c r="A94" s="5">
        <f t="shared" si="2"/>
        <v>93</v>
      </c>
      <c r="B94" t="str">
        <f>IF(Tableau6[[#This Row],[numLigne]] &lt;= MAX(member!A:A), "member!H" &amp; (Tableau6[[#This Row],[numLigne]]+1), "")</f>
        <v/>
      </c>
      <c r="C94" s="5" t="str">
        <f>IF(  OR(        ROW()&lt;=MAX(member!A:A)+1, ROW() &gt; MAX(member!A:A) + MAX(board!A:A) + 1),    "",  "board!F" &amp; (Tableau6[[#This Row],[numLigne]]-MAX(member!A:A)+1))</f>
        <v/>
      </c>
      <c r="D94" s="5" t="str">
        <f>IF(  OR(        ROW()&lt;=MAX(member!A:A)+MAX(board!A:A)+1, ROW() &gt; MAX(member!A:A) + MAX(board!A:A) + MAX(topic!A:A) + 1),    "",  "topic!M" &amp; (Tableau6[[#This Row],[numLigne]]-MAX(member!A:A)-MAX(board!A:A)+1))</f>
        <v>topic!M40</v>
      </c>
      <c r="E9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(39, 9, '2018-11-23 03:34:10', 39, false, 39, 'The title of &lt;39&gt;', 'The content of the topic &lt;39&gt;');</v>
      </c>
    </row>
    <row r="95" spans="1:6" x14ac:dyDescent="0.3">
      <c r="A95" s="5">
        <f t="shared" si="2"/>
        <v>94</v>
      </c>
      <c r="B95" t="str">
        <f>IF(Tableau6[[#This Row],[numLigne]] &lt;= MAX(member!A:A), "member!H" &amp; (Tableau6[[#This Row],[numLigne]]+1), "")</f>
        <v/>
      </c>
      <c r="C95" s="5" t="str">
        <f>IF(  OR(        ROW()&lt;=MAX(member!A:A)+1, ROW() &gt; MAX(member!A:A) + MAX(board!A:A) + 1),    "",  "board!F" &amp; (Tableau6[[#This Row],[numLigne]]-MAX(member!A:A)+1))</f>
        <v/>
      </c>
      <c r="D95" s="5" t="str">
        <f>IF(  OR(        ROW()&lt;=MAX(member!A:A)+MAX(board!A:A)+1, ROW() &gt; MAX(member!A:A) + MAX(board!A:A) + MAX(topic!A:A) + 1),    "",  "topic!M" &amp; (Tableau6[[#This Row],[numLigne]]-MAX(member!A:A)-MAX(board!A:A)+1))</f>
        <v>topic!M41</v>
      </c>
      <c r="E9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(40, 10, '2018-11-22 04:35:10', 40, true, 40, 'The title of &lt;40&gt;', 'The content of the topic &lt;40&gt;');</v>
      </c>
    </row>
    <row r="96" spans="1:6" x14ac:dyDescent="0.3">
      <c r="A96" s="5">
        <f t="shared" si="2"/>
        <v>95</v>
      </c>
      <c r="B96" t="str">
        <f>IF(Tableau6[[#This Row],[numLigne]] &lt;= MAX(member!A:A), "member!H" &amp; (Tableau6[[#This Row],[numLigne]]+1), "")</f>
        <v/>
      </c>
      <c r="C96" s="5" t="str">
        <f>IF(  OR(        ROW()&lt;=MAX(member!A:A)+1, ROW() &gt; MAX(member!A:A) + MAX(board!A:A) + 1),    "",  "board!F" &amp; (Tableau6[[#This Row],[numLigne]]-MAX(member!A:A)+1))</f>
        <v/>
      </c>
      <c r="D96" s="5" t="str">
        <f>IF(  OR(        ROW()&lt;=MAX(member!A:A)+MAX(board!A:A)+1, ROW() &gt; MAX(member!A:A) + MAX(board!A:A) + MAX(topic!A:A) + 1),    "",  "topic!M" &amp; (Tableau6[[#This Row],[numLigne]]-MAX(member!A:A)-MAX(board!A:A)+1))</f>
        <v>topic!M42</v>
      </c>
      <c r="E9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(41, 1, '2018-11-21 05:36:10', 41, true, 41, 'The title of &lt;41&gt;', 'The content of the topic &lt;41&gt;');</v>
      </c>
    </row>
    <row r="97" spans="1:6" x14ac:dyDescent="0.3">
      <c r="A97" s="5">
        <f t="shared" si="2"/>
        <v>96</v>
      </c>
      <c r="B97" t="str">
        <f>IF(Tableau6[[#This Row],[numLigne]] &lt;= MAX(member!A:A), "member!H" &amp; (Tableau6[[#This Row],[numLigne]]+1), "")</f>
        <v/>
      </c>
      <c r="C97" s="5" t="str">
        <f>IF(  OR(        ROW()&lt;=MAX(member!A:A)+1, ROW() &gt; MAX(member!A:A) + MAX(board!A:A) + 1),    "",  "board!F" &amp; (Tableau6[[#This Row],[numLigne]]-MAX(member!A:A)+1))</f>
        <v/>
      </c>
      <c r="D97" s="5" t="str">
        <f>IF(  OR(        ROW()&lt;=MAX(member!A:A)+MAX(board!A:A)+1, ROW() &gt; MAX(member!A:A) + MAX(board!A:A) + MAX(topic!A:A) + 1),    "",  "topic!M" &amp; (Tableau6[[#This Row],[numLigne]]-MAX(member!A:A)-MAX(board!A:A)+1))</f>
        <v>topic!M43</v>
      </c>
      <c r="E9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(42, 2, '2018-11-20 06:37:10', 42, true, 42, 'The title of &lt;42&gt;', 'The content of the topic &lt;42&gt;');</v>
      </c>
    </row>
    <row r="98" spans="1:6" x14ac:dyDescent="0.3">
      <c r="A98" s="5">
        <f t="shared" si="2"/>
        <v>97</v>
      </c>
      <c r="B98" t="str">
        <f>IF(Tableau6[[#This Row],[numLigne]] &lt;= MAX(member!A:A), "member!H" &amp; (Tableau6[[#This Row],[numLigne]]+1), "")</f>
        <v/>
      </c>
      <c r="C98" s="5" t="str">
        <f>IF(  OR(        ROW()&lt;=MAX(member!A:A)+1, ROW() &gt; MAX(member!A:A) + MAX(board!A:A) + 1),    "",  "board!F" &amp; (Tableau6[[#This Row],[numLigne]]-MAX(member!A:A)+1))</f>
        <v/>
      </c>
      <c r="D98" s="5" t="str">
        <f>IF(  OR(        ROW()&lt;=MAX(member!A:A)+MAX(board!A:A)+1, ROW() &gt; MAX(member!A:A) + MAX(board!A:A) + MAX(topic!A:A) + 1),    "",  "topic!M" &amp; (Tableau6[[#This Row],[numLigne]]-MAX(member!A:A)-MAX(board!A:A)+1))</f>
        <v>topic!M44</v>
      </c>
      <c r="E9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(43, 3, '2018-11-19 07:38:10', 43, true, 43, 'The title of &lt;43&gt;', 'The content of the topic &lt;43&gt;');</v>
      </c>
    </row>
    <row r="99" spans="1:6" x14ac:dyDescent="0.3">
      <c r="A99" s="5">
        <f t="shared" si="2"/>
        <v>98</v>
      </c>
      <c r="B99" t="str">
        <f>IF(Tableau6[[#This Row],[numLigne]] &lt;= MAX(member!A:A), "member!H" &amp; (Tableau6[[#This Row],[numLigne]]+1), "")</f>
        <v/>
      </c>
      <c r="C99" s="5" t="str">
        <f>IF(  OR(        ROW()&lt;=MAX(member!A:A)+1, ROW() &gt; MAX(member!A:A) + MAX(board!A:A) + 1),    "",  "board!F" &amp; (Tableau6[[#This Row],[numLigne]]-MAX(member!A:A)+1))</f>
        <v/>
      </c>
      <c r="D99" s="5" t="str">
        <f>IF(  OR(        ROW()&lt;=MAX(member!A:A)+MAX(board!A:A)+1, ROW() &gt; MAX(member!A:A) + MAX(board!A:A) + MAX(topic!A:A) + 1),    "",  "topic!M" &amp; (Tableau6[[#This Row],[numLigne]]-MAX(member!A:A)-MAX(board!A:A)+1))</f>
        <v>topic!M45</v>
      </c>
      <c r="E9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(44, 4, '2018-11-18 08:39:10', 44, true, 44, 'The title of &lt;44&gt;', 'The content of the topic &lt;44&gt;');</v>
      </c>
    </row>
    <row r="100" spans="1:6" x14ac:dyDescent="0.3">
      <c r="A100" s="5">
        <f t="shared" si="2"/>
        <v>99</v>
      </c>
      <c r="B100" t="str">
        <f>IF(Tableau6[[#This Row],[numLigne]] &lt;= MAX(member!A:A), "member!H" &amp; (Tableau6[[#This Row],[numLigne]]+1), "")</f>
        <v/>
      </c>
      <c r="C100" s="5" t="str">
        <f>IF(  OR(        ROW()&lt;=MAX(member!A:A)+1, ROW() &gt; MAX(member!A:A) + MAX(board!A:A) + 1),    "",  "board!F" &amp; (Tableau6[[#This Row],[numLigne]]-MAX(member!A:A)+1))</f>
        <v/>
      </c>
      <c r="D10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(1, 1, '2018-12-30 12:56:10', 1, true, 'The title of &lt;1&gt;', 'The content of the post &lt;1&gt;');</v>
      </c>
    </row>
    <row r="101" spans="1:6" x14ac:dyDescent="0.3">
      <c r="A101" s="5">
        <f t="shared" si="2"/>
        <v>100</v>
      </c>
      <c r="B101" t="str">
        <f>IF(Tableau6[[#This Row],[numLigne]] &lt;= MAX(member!A:A), "member!H" &amp; (Tableau6[[#This Row],[numLigne]]+1), "")</f>
        <v/>
      </c>
      <c r="C101" s="5" t="str">
        <f>IF(  OR(        ROW()&lt;=MAX(member!A:A)+1, ROW() &gt; MAX(member!A:A) + MAX(board!A:A) + 1),    "",  "board!F" &amp; (Tableau6[[#This Row],[numLigne]]-MAX(member!A:A)+1))</f>
        <v/>
      </c>
      <c r="D10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(2, 2, '2018-12-29 13:57:10', 2, true, 'The title of &lt;2&gt;', 'The content of the post &lt;2&gt;');</v>
      </c>
    </row>
    <row r="102" spans="1:6" x14ac:dyDescent="0.3">
      <c r="A102" s="5">
        <f t="shared" si="2"/>
        <v>101</v>
      </c>
      <c r="B102" t="str">
        <f>IF(Tableau6[[#This Row],[numLigne]] &lt;= MAX(member!A:A), "member!H" &amp; (Tableau6[[#This Row],[numLigne]]+1), "")</f>
        <v/>
      </c>
      <c r="C102" s="5" t="str">
        <f>IF(  OR(        ROW()&lt;=MAX(member!A:A)+1, ROW() &gt; MAX(member!A:A) + MAX(board!A:A) + 1),    "",  "board!F" &amp; (Tableau6[[#This Row],[numLigne]]-MAX(member!A:A)+1))</f>
        <v/>
      </c>
      <c r="D10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(3, 3, '2018-12-28 14:58:10', 3, true, 'The title of &lt;3&gt;', 'The content of the post &lt;3&gt;');</v>
      </c>
    </row>
    <row r="103" spans="1:6" x14ac:dyDescent="0.3">
      <c r="A103" s="5">
        <f t="shared" si="2"/>
        <v>102</v>
      </c>
      <c r="B103" t="str">
        <f>IF(Tableau6[[#This Row],[numLigne]] &lt;= MAX(member!A:A), "member!H" &amp; (Tableau6[[#This Row],[numLigne]]+1), "")</f>
        <v/>
      </c>
      <c r="C103" s="5" t="str">
        <f>IF(  OR(        ROW()&lt;=MAX(member!A:A)+1, ROW() &gt; MAX(member!A:A) + MAX(board!A:A) + 1),    "",  "board!F" &amp; (Tableau6[[#This Row],[numLigne]]-MAX(member!A:A)+1))</f>
        <v/>
      </c>
      <c r="D10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(4, 4, '2018-12-27 15:59:10', 4, true, 'The title of &lt;4&gt;', 'The content of the post &lt;4&gt;');</v>
      </c>
    </row>
    <row r="104" spans="1:6" x14ac:dyDescent="0.3">
      <c r="A104" s="5">
        <f t="shared" si="2"/>
        <v>103</v>
      </c>
      <c r="B104" t="str">
        <f>IF(Tableau6[[#This Row],[numLigne]] &lt;= MAX(member!A:A), "member!H" &amp; (Tableau6[[#This Row],[numLigne]]+1), "")</f>
        <v/>
      </c>
      <c r="C104" s="5" t="str">
        <f>IF(  OR(        ROW()&lt;=MAX(member!A:A)+1, ROW() &gt; MAX(member!A:A) + MAX(board!A:A) + 1),    "",  "board!F" &amp; (Tableau6[[#This Row],[numLigne]]-MAX(member!A:A)+1))</f>
        <v/>
      </c>
      <c r="D10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(5, 5, '2018-12-26 17:00:10', 5, true, 'The title of &lt;5&gt;', 'The content of the post &lt;5&gt;');</v>
      </c>
    </row>
    <row r="105" spans="1:6" x14ac:dyDescent="0.3">
      <c r="A105" s="5">
        <f t="shared" si="2"/>
        <v>104</v>
      </c>
      <c r="B105" t="str">
        <f>IF(Tableau6[[#This Row],[numLigne]] &lt;= MAX(member!A:A), "member!H" &amp; (Tableau6[[#This Row],[numLigne]]+1), "")</f>
        <v/>
      </c>
      <c r="C105" s="5" t="str">
        <f>IF(  OR(        ROW()&lt;=MAX(member!A:A)+1, ROW() &gt; MAX(member!A:A) + MAX(board!A:A) + 1),    "",  "board!F" &amp; (Tableau6[[#This Row],[numLigne]]-MAX(member!A:A)+1))</f>
        <v/>
      </c>
      <c r="D10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(6, 6, '2018-12-25 18:01:10', 6, true, 'The title of &lt;6&gt;', 'The content of the post &lt;6&gt;');</v>
      </c>
    </row>
    <row r="106" spans="1:6" x14ac:dyDescent="0.3">
      <c r="A106" s="5">
        <f t="shared" si="2"/>
        <v>105</v>
      </c>
      <c r="B106" t="str">
        <f>IF(Tableau6[[#This Row],[numLigne]] &lt;= MAX(member!A:A), "member!H" &amp; (Tableau6[[#This Row],[numLigne]]+1), "")</f>
        <v/>
      </c>
      <c r="C106" s="5" t="str">
        <f>IF(  OR(        ROW()&lt;=MAX(member!A:A)+1, ROW() &gt; MAX(member!A:A) + MAX(board!A:A) + 1),    "",  "board!F" &amp; (Tableau6[[#This Row],[numLigne]]-MAX(member!A:A)+1))</f>
        <v/>
      </c>
      <c r="D10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(7, 7, '2018-12-24 19:02:10', 7, true, 'The title of &lt;7&gt;', 'The content of the post &lt;7&gt;');</v>
      </c>
    </row>
    <row r="107" spans="1:6" x14ac:dyDescent="0.3">
      <c r="A107" s="5">
        <f t="shared" si="2"/>
        <v>106</v>
      </c>
      <c r="B107" t="str">
        <f>IF(Tableau6[[#This Row],[numLigne]] &lt;= MAX(member!A:A), "member!H" &amp; (Tableau6[[#This Row],[numLigne]]+1), "")</f>
        <v/>
      </c>
      <c r="C107" s="5" t="str">
        <f>IF(  OR(        ROW()&lt;=MAX(member!A:A)+1, ROW() &gt; MAX(member!A:A) + MAX(board!A:A) + 1),    "",  "board!F" &amp; (Tableau6[[#This Row],[numLigne]]-MAX(member!A:A)+1))</f>
        <v/>
      </c>
      <c r="D10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(8, 8, '2018-12-23 20:03:10', 8, true, 'The title of &lt;8&gt;', 'The content of the post &lt;8&gt;');</v>
      </c>
    </row>
    <row r="108" spans="1:6" x14ac:dyDescent="0.3">
      <c r="A108" s="5">
        <f t="shared" si="2"/>
        <v>107</v>
      </c>
      <c r="B108" t="str">
        <f>IF(Tableau6[[#This Row],[numLigne]] &lt;= MAX(member!A:A), "member!H" &amp; (Tableau6[[#This Row],[numLigne]]+1), "")</f>
        <v/>
      </c>
      <c r="C108" s="5" t="str">
        <f>IF(  OR(        ROW()&lt;=MAX(member!A:A)+1, ROW() &gt; MAX(member!A:A) + MAX(board!A:A) + 1),    "",  "board!F" &amp; (Tableau6[[#This Row],[numLigne]]-MAX(member!A:A)+1))</f>
        <v/>
      </c>
      <c r="D10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(9, 9, '2018-12-22 21:04:10', 9, false, 'The title of &lt;9&gt;', 'The content of the post &lt;9&gt;');</v>
      </c>
    </row>
    <row r="109" spans="1:6" x14ac:dyDescent="0.3">
      <c r="A109" s="5">
        <f t="shared" si="2"/>
        <v>108</v>
      </c>
      <c r="B109" t="str">
        <f>IF(Tableau6[[#This Row],[numLigne]] &lt;= MAX(member!A:A), "member!H" &amp; (Tableau6[[#This Row],[numLigne]]+1), "")</f>
        <v/>
      </c>
      <c r="C109" s="5" t="str">
        <f>IF(  OR(        ROW()&lt;=MAX(member!A:A)+1, ROW() &gt; MAX(member!A:A) + MAX(board!A:A) + 1),    "",  "board!F" &amp; (Tableau6[[#This Row],[numLigne]]-MAX(member!A:A)+1))</f>
        <v/>
      </c>
      <c r="D10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(10, 10, '2018-12-21 22:05:10', 10, true, 'The title of &lt;10&gt;', 'The content of the post &lt;10&gt;');</v>
      </c>
    </row>
    <row r="110" spans="1:6" x14ac:dyDescent="0.3">
      <c r="A110" s="5">
        <f t="shared" si="2"/>
        <v>109</v>
      </c>
      <c r="B110" t="str">
        <f>IF(Tableau6[[#This Row],[numLigne]] &lt;= MAX(member!A:A), "member!H" &amp; (Tableau6[[#This Row],[numLigne]]+1), "")</f>
        <v/>
      </c>
      <c r="C110" s="5" t="str">
        <f>IF(  OR(        ROW()&lt;=MAX(member!A:A)+1, ROW() &gt; MAX(member!A:A) + MAX(board!A:A) + 1),    "",  "board!F" &amp; (Tableau6[[#This Row],[numLigne]]-MAX(member!A:A)+1))</f>
        <v/>
      </c>
      <c r="D11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(11, 11, '2018-12-20 23:06:10', 11, true, 'The title of &lt;11&gt;', 'The content of the post &lt;11&gt;');</v>
      </c>
    </row>
    <row r="111" spans="1:6" x14ac:dyDescent="0.3">
      <c r="A111" s="5">
        <f t="shared" si="2"/>
        <v>110</v>
      </c>
      <c r="B111" t="str">
        <f>IF(Tableau6[[#This Row],[numLigne]] &lt;= MAX(member!A:A), "member!H" &amp; (Tableau6[[#This Row],[numLigne]]+1), "")</f>
        <v/>
      </c>
      <c r="C111" s="5" t="str">
        <f>IF(  OR(        ROW()&lt;=MAX(member!A:A)+1, ROW() &gt; MAX(member!A:A) + MAX(board!A:A) + 1),    "",  "board!F" &amp; (Tableau6[[#This Row],[numLigne]]-MAX(member!A:A)+1))</f>
        <v/>
      </c>
      <c r="D11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(12, 12, '2018-12-20 00:07:10', 12, true, 'The title of &lt;12&gt;', 'The content of the post &lt;12&gt;');</v>
      </c>
    </row>
    <row r="112" spans="1:6" x14ac:dyDescent="0.3">
      <c r="A112" s="5">
        <f t="shared" si="2"/>
        <v>111</v>
      </c>
      <c r="B112" t="str">
        <f>IF(Tableau6[[#This Row],[numLigne]] &lt;= MAX(member!A:A), "member!H" &amp; (Tableau6[[#This Row],[numLigne]]+1), "")</f>
        <v/>
      </c>
      <c r="C112" s="5" t="str">
        <f>IF(  OR(        ROW()&lt;=MAX(member!A:A)+1, ROW() &gt; MAX(member!A:A) + MAX(board!A:A) + 1),    "",  "board!F" &amp; (Tableau6[[#This Row],[numLigne]]-MAX(member!A:A)+1))</f>
        <v/>
      </c>
      <c r="D11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(13, 13, '2018-12-19 01:08:10', 13, true, 'The title of &lt;13&gt;', 'The content of the post &lt;13&gt;');</v>
      </c>
    </row>
    <row r="113" spans="1:6" x14ac:dyDescent="0.3">
      <c r="A113" s="5">
        <f t="shared" si="2"/>
        <v>112</v>
      </c>
      <c r="B113" t="str">
        <f>IF(Tableau6[[#This Row],[numLigne]] &lt;= MAX(member!A:A), "member!H" &amp; (Tableau6[[#This Row],[numLigne]]+1), "")</f>
        <v/>
      </c>
      <c r="C113" s="5" t="str">
        <f>IF(  OR(        ROW()&lt;=MAX(member!A:A)+1, ROW() &gt; MAX(member!A:A) + MAX(board!A:A) + 1),    "",  "board!F" &amp; (Tableau6[[#This Row],[numLigne]]-MAX(member!A:A)+1))</f>
        <v/>
      </c>
      <c r="D11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(14, 14, '2018-12-18 02:09:10', 14, true, 'The title of &lt;14&gt;', 'The content of the post &lt;14&gt;');</v>
      </c>
    </row>
    <row r="114" spans="1:6" x14ac:dyDescent="0.3">
      <c r="A114" s="5">
        <f t="shared" si="2"/>
        <v>113</v>
      </c>
      <c r="B114" t="str">
        <f>IF(Tableau6[[#This Row],[numLigne]] &lt;= MAX(member!A:A), "member!H" &amp; (Tableau6[[#This Row],[numLigne]]+1), "")</f>
        <v/>
      </c>
      <c r="C114" s="5" t="str">
        <f>IF(  OR(        ROW()&lt;=MAX(member!A:A)+1, ROW() &gt; MAX(member!A:A) + MAX(board!A:A) + 1),    "",  "board!F" &amp; (Tableau6[[#This Row],[numLigne]]-MAX(member!A:A)+1))</f>
        <v/>
      </c>
      <c r="D11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(15, 15, '2018-12-17 02:10:10', 15, true, 'The title of &lt;15&gt;', 'The content of the post &lt;15&gt;');</v>
      </c>
    </row>
    <row r="115" spans="1:6" x14ac:dyDescent="0.3">
      <c r="A115" s="5">
        <f t="shared" si="2"/>
        <v>114</v>
      </c>
      <c r="B115" t="str">
        <f>IF(Tableau6[[#This Row],[numLigne]] &lt;= MAX(member!A:A), "member!H" &amp; (Tableau6[[#This Row],[numLigne]]+1), "")</f>
        <v/>
      </c>
      <c r="C115" s="5" t="str">
        <f>IF(  OR(        ROW()&lt;=MAX(member!A:A)+1, ROW() &gt; MAX(member!A:A) + MAX(board!A:A) + 1),    "",  "board!F" &amp; (Tableau6[[#This Row],[numLigne]]-MAX(member!A:A)+1))</f>
        <v/>
      </c>
      <c r="D11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(16, 16, '2018-12-16 03:11:10', 16, true, 'The title of &lt;16&gt;', 'The content of the post &lt;16&gt;');</v>
      </c>
    </row>
    <row r="116" spans="1:6" x14ac:dyDescent="0.3">
      <c r="A116" s="5">
        <f t="shared" si="2"/>
        <v>115</v>
      </c>
      <c r="B116" t="str">
        <f>IF(Tableau6[[#This Row],[numLigne]] &lt;= MAX(member!A:A), "member!H" &amp; (Tableau6[[#This Row],[numLigne]]+1), "")</f>
        <v/>
      </c>
      <c r="C116" s="5" t="str">
        <f>IF(  OR(        ROW()&lt;=MAX(member!A:A)+1, ROW() &gt; MAX(member!A:A) + MAX(board!A:A) + 1),    "",  "board!F" &amp; (Tableau6[[#This Row],[numLigne]]-MAX(member!A:A)+1))</f>
        <v/>
      </c>
      <c r="D11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(17, 17, '2018-12-15 04:12:10', 17, true, 'The title of &lt;17&gt;', 'The content of the post &lt;17&gt;');</v>
      </c>
    </row>
    <row r="117" spans="1:6" x14ac:dyDescent="0.3">
      <c r="A117" s="5">
        <f t="shared" si="2"/>
        <v>116</v>
      </c>
      <c r="B117" t="str">
        <f>IF(Tableau6[[#This Row],[numLigne]] &lt;= MAX(member!A:A), "member!H" &amp; (Tableau6[[#This Row],[numLigne]]+1), "")</f>
        <v/>
      </c>
      <c r="C117" s="5" t="str">
        <f>IF(  OR(        ROW()&lt;=MAX(member!A:A)+1, ROW() &gt; MAX(member!A:A) + MAX(board!A:A) + 1),    "",  "board!F" &amp; (Tableau6[[#This Row],[numLigne]]-MAX(member!A:A)+1))</f>
        <v/>
      </c>
      <c r="D11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(18, 18, '2018-12-14 05:13:10', 18, true, 'The title of &lt;18&gt;', 'The content of the post &lt;18&gt;');</v>
      </c>
    </row>
    <row r="118" spans="1:6" x14ac:dyDescent="0.3">
      <c r="A118" s="5">
        <f t="shared" si="2"/>
        <v>117</v>
      </c>
      <c r="B118" t="str">
        <f>IF(Tableau6[[#This Row],[numLigne]] &lt;= MAX(member!A:A), "member!H" &amp; (Tableau6[[#This Row],[numLigne]]+1), "")</f>
        <v/>
      </c>
      <c r="C118" s="5" t="str">
        <f>IF(  OR(        ROW()&lt;=MAX(member!A:A)+1, ROW() &gt; MAX(member!A:A) + MAX(board!A:A) + 1),    "",  "board!F" &amp; (Tableau6[[#This Row],[numLigne]]-MAX(member!A:A)+1))</f>
        <v/>
      </c>
      <c r="D11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(19, 19, '2018-12-13 06:14:10', 19, false, 'The title of &lt;19&gt;', 'The content of the post &lt;19&gt;');</v>
      </c>
    </row>
    <row r="119" spans="1:6" x14ac:dyDescent="0.3">
      <c r="A119" s="5">
        <f t="shared" si="2"/>
        <v>118</v>
      </c>
      <c r="B119" t="str">
        <f>IF(Tableau6[[#This Row],[numLigne]] &lt;= MAX(member!A:A), "member!H" &amp; (Tableau6[[#This Row],[numLigne]]+1), "")</f>
        <v/>
      </c>
      <c r="C119" s="5" t="str">
        <f>IF(  OR(        ROW()&lt;=MAX(member!A:A)+1, ROW() &gt; MAX(member!A:A) + MAX(board!A:A) + 1),    "",  "board!F" &amp; (Tableau6[[#This Row],[numLigne]]-MAX(member!A:A)+1))</f>
        <v/>
      </c>
      <c r="D11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(20, 20, '2018-12-12 07:15:10', 20, true, 'The title of &lt;20&gt;', 'The content of the post &lt;20&gt;');</v>
      </c>
    </row>
    <row r="120" spans="1:6" x14ac:dyDescent="0.3">
      <c r="A120" s="5">
        <f t="shared" si="2"/>
        <v>119</v>
      </c>
      <c r="B120" t="str">
        <f>IF(Tableau6[[#This Row],[numLigne]] &lt;= MAX(member!A:A), "member!H" &amp; (Tableau6[[#This Row],[numLigne]]+1), "")</f>
        <v/>
      </c>
      <c r="C120" s="5" t="str">
        <f>IF(  OR(        ROW()&lt;=MAX(member!A:A)+1, ROW() &gt; MAX(member!A:A) + MAX(board!A:A) + 1),    "",  "board!F" &amp; (Tableau6[[#This Row],[numLigne]]-MAX(member!A:A)+1))</f>
        <v/>
      </c>
      <c r="D12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(21, 21, '2018-12-11 08:16:10', 21, true, 'The title of &lt;21&gt;', 'The content of the post &lt;21&gt;');</v>
      </c>
    </row>
    <row r="121" spans="1:6" x14ac:dyDescent="0.3">
      <c r="A121" s="5">
        <f t="shared" si="2"/>
        <v>120</v>
      </c>
      <c r="B121" t="str">
        <f>IF(Tableau6[[#This Row],[numLigne]] &lt;= MAX(member!A:A), "member!H" &amp; (Tableau6[[#This Row],[numLigne]]+1), "")</f>
        <v/>
      </c>
      <c r="C121" s="5" t="str">
        <f>IF(  OR(        ROW()&lt;=MAX(member!A:A)+1, ROW() &gt; MAX(member!A:A) + MAX(board!A:A) + 1),    "",  "board!F" &amp; (Tableau6[[#This Row],[numLigne]]-MAX(member!A:A)+1))</f>
        <v/>
      </c>
      <c r="D12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(22, 22, '2018-12-09 10:17:10', 22, true, 'The title of &lt;22&gt;', 'The content of the post &lt;22&gt;');</v>
      </c>
    </row>
    <row r="122" spans="1:6" x14ac:dyDescent="0.3">
      <c r="A122" s="5">
        <f t="shared" si="2"/>
        <v>121</v>
      </c>
      <c r="B122" t="str">
        <f>IF(Tableau6[[#This Row],[numLigne]] &lt;= MAX(member!A:A), "member!H" &amp; (Tableau6[[#This Row],[numLigne]]+1), "")</f>
        <v/>
      </c>
      <c r="C122" s="5" t="str">
        <f>IF(  OR(        ROW()&lt;=MAX(member!A:A)+1, ROW() &gt; MAX(member!A:A) + MAX(board!A:A) + 1),    "",  "board!F" &amp; (Tableau6[[#This Row],[numLigne]]-MAX(member!A:A)+1))</f>
        <v/>
      </c>
      <c r="D12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(23, 23, '2018-12-08 11:18:10', 23, true, 'The title of &lt;23&gt;', 'The content of the post &lt;23&gt;');</v>
      </c>
    </row>
    <row r="123" spans="1:6" x14ac:dyDescent="0.3">
      <c r="A123" s="5">
        <f t="shared" si="2"/>
        <v>122</v>
      </c>
      <c r="B123" t="str">
        <f>IF(Tableau6[[#This Row],[numLigne]] &lt;= MAX(member!A:A), "member!H" &amp; (Tableau6[[#This Row],[numLigne]]+1), "")</f>
        <v/>
      </c>
      <c r="C123" s="5" t="str">
        <f>IF(  OR(        ROW()&lt;=MAX(member!A:A)+1, ROW() &gt; MAX(member!A:A) + MAX(board!A:A) + 1),    "",  "board!F" &amp; (Tableau6[[#This Row],[numLigne]]-MAX(member!A:A)+1))</f>
        <v/>
      </c>
      <c r="D12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(24, 24, '2018-12-07 12:19:10', 24, true, 'The title of &lt;24&gt;', 'The content of the post &lt;24&gt;');</v>
      </c>
    </row>
    <row r="124" spans="1:6" x14ac:dyDescent="0.3">
      <c r="A124" s="5">
        <f t="shared" si="2"/>
        <v>123</v>
      </c>
      <c r="B124" t="str">
        <f>IF(Tableau6[[#This Row],[numLigne]] &lt;= MAX(member!A:A), "member!H" &amp; (Tableau6[[#This Row],[numLigne]]+1), "")</f>
        <v/>
      </c>
      <c r="C124" s="5" t="str">
        <f>IF(  OR(        ROW()&lt;=MAX(member!A:A)+1, ROW() &gt; MAX(member!A:A) + MAX(board!A:A) + 1),    "",  "board!F" &amp; (Tableau6[[#This Row],[numLigne]]-MAX(member!A:A)+1))</f>
        <v/>
      </c>
      <c r="D12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(25, 25, '2018-12-06 13:20:10', 25, true, 'The title of &lt;25&gt;', 'The content of the post &lt;25&gt;');</v>
      </c>
    </row>
    <row r="125" spans="1:6" x14ac:dyDescent="0.3">
      <c r="A125" s="5">
        <f t="shared" si="2"/>
        <v>124</v>
      </c>
      <c r="B125" t="str">
        <f>IF(Tableau6[[#This Row],[numLigne]] &lt;= MAX(member!A:A), "member!H" &amp; (Tableau6[[#This Row],[numLigne]]+1), "")</f>
        <v/>
      </c>
      <c r="C125" s="5" t="str">
        <f>IF(  OR(        ROW()&lt;=MAX(member!A:A)+1, ROW() &gt; MAX(member!A:A) + MAX(board!A:A) + 1),    "",  "board!F" &amp; (Tableau6[[#This Row],[numLigne]]-MAX(member!A:A)+1))</f>
        <v/>
      </c>
      <c r="D12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(26, 26, '2018-12-05 14:21:10', 26, true, 'The title of &lt;26&gt;', 'The content of the post &lt;26&gt;');</v>
      </c>
    </row>
    <row r="126" spans="1:6" x14ac:dyDescent="0.3">
      <c r="A126" s="5">
        <f t="shared" si="2"/>
        <v>125</v>
      </c>
      <c r="B126" t="str">
        <f>IF(Tableau6[[#This Row],[numLigne]] &lt;= MAX(member!A:A), "member!H" &amp; (Tableau6[[#This Row],[numLigne]]+1), "")</f>
        <v/>
      </c>
      <c r="C126" s="5" t="str">
        <f>IF(  OR(        ROW()&lt;=MAX(member!A:A)+1, ROW() &gt; MAX(member!A:A) + MAX(board!A:A) + 1),    "",  "board!F" &amp; (Tableau6[[#This Row],[numLigne]]-MAX(member!A:A)+1))</f>
        <v/>
      </c>
      <c r="D12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(27, 27, '2018-12-04 15:22:10', 27, true, 'The title of &lt;27&gt;', 'The content of the post &lt;27&gt;');</v>
      </c>
    </row>
    <row r="127" spans="1:6" x14ac:dyDescent="0.3">
      <c r="A127" s="5">
        <f t="shared" si="2"/>
        <v>126</v>
      </c>
      <c r="B127" t="str">
        <f>IF(Tableau6[[#This Row],[numLigne]] &lt;= MAX(member!A:A), "member!H" &amp; (Tableau6[[#This Row],[numLigne]]+1), "")</f>
        <v/>
      </c>
      <c r="C127" s="5" t="str">
        <f>IF(  OR(        ROW()&lt;=MAX(member!A:A)+1, ROW() &gt; MAX(member!A:A) + MAX(board!A:A) + 1),    "",  "board!F" &amp; (Tableau6[[#This Row],[numLigne]]-MAX(member!A:A)+1))</f>
        <v/>
      </c>
      <c r="D12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(28, 28, '2018-12-03 16:23:10', 28, true, 'The title of &lt;28&gt;', 'The content of the post &lt;28&gt;');</v>
      </c>
    </row>
    <row r="128" spans="1:6" x14ac:dyDescent="0.3">
      <c r="A128" s="5">
        <f t="shared" si="2"/>
        <v>127</v>
      </c>
      <c r="B128" t="str">
        <f>IF(Tableau6[[#This Row],[numLigne]] &lt;= MAX(member!A:A), "member!H" &amp; (Tableau6[[#This Row],[numLigne]]+1), "")</f>
        <v/>
      </c>
      <c r="C128" s="5" t="str">
        <f>IF(  OR(        ROW()&lt;=MAX(member!A:A)+1, ROW() &gt; MAX(member!A:A) + MAX(board!A:A) + 1),    "",  "board!F" &amp; (Tableau6[[#This Row],[numLigne]]-MAX(member!A:A)+1))</f>
        <v/>
      </c>
      <c r="D12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(29, 29, '2018-12-02 17:24:10', 29, false, 'The title of &lt;29&gt;', 'The content of the post &lt;29&gt;');</v>
      </c>
    </row>
    <row r="129" spans="1:6" x14ac:dyDescent="0.3">
      <c r="A129" s="5">
        <f t="shared" si="2"/>
        <v>128</v>
      </c>
      <c r="B129" t="str">
        <f>IF(Tableau6[[#This Row],[numLigne]] &lt;= MAX(member!A:A), "member!H" &amp; (Tableau6[[#This Row],[numLigne]]+1), "")</f>
        <v/>
      </c>
      <c r="C129" s="5" t="str">
        <f>IF(  OR(        ROW()&lt;=MAX(member!A:A)+1, ROW() &gt; MAX(member!A:A) + MAX(board!A:A) + 1),    "",  "board!F" &amp; (Tableau6[[#This Row],[numLigne]]-MAX(member!A:A)+1))</f>
        <v/>
      </c>
      <c r="D12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(30, 30, '2018-12-01 18:25:10', 30, true, 'The title of &lt;30&gt;', 'The content of the post &lt;30&gt;');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"member!H" &amp; (Tableau6[[#This Row],[numLigne]]+1), "")</f>
        <v/>
      </c>
      <c r="C130" s="5" t="str">
        <f>IF(  OR(        ROW()&lt;=MAX(member!A:A)+1, ROW() &gt; MAX(member!A:A) + MAX(board!A:A) + 1),    "",  "board!F" &amp; (Tableau6[[#This Row],[numLigne]]-MAX(member!A:A)+1))</f>
        <v/>
      </c>
      <c r="D13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(31, 31, '2018-11-30 19:26:10', 31, true, 'The title of &lt;31&gt;', 'The content of the post &lt;31&gt;');</v>
      </c>
    </row>
    <row r="131" spans="1:6" x14ac:dyDescent="0.3">
      <c r="A131" s="5">
        <f t="shared" si="3"/>
        <v>130</v>
      </c>
      <c r="B131" t="str">
        <f>IF(Tableau6[[#This Row],[numLigne]] &lt;= MAX(member!A:A), "member!H" &amp; (Tableau6[[#This Row],[numLigne]]+1), "")</f>
        <v/>
      </c>
      <c r="C131" s="5" t="str">
        <f>IF(  OR(        ROW()&lt;=MAX(member!A:A)+1, ROW() &gt; MAX(member!A:A) + MAX(board!A:A) + 1),    "",  "board!F" &amp; (Tableau6[[#This Row],[numLigne]]-MAX(member!A:A)+1))</f>
        <v/>
      </c>
      <c r="D13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(32, 32, '2018-11-29 20:27:10', 32, true, 'The title of &lt;32&gt;', 'The content of the post &lt;32&gt;');</v>
      </c>
    </row>
    <row r="132" spans="1:6" x14ac:dyDescent="0.3">
      <c r="A132" s="5">
        <f t="shared" si="3"/>
        <v>131</v>
      </c>
      <c r="B132" t="str">
        <f>IF(Tableau6[[#This Row],[numLigne]] &lt;= MAX(member!A:A), "member!H" &amp; (Tableau6[[#This Row],[numLigne]]+1), "")</f>
        <v/>
      </c>
      <c r="C132" s="5" t="str">
        <f>IF(  OR(        ROW()&lt;=MAX(member!A:A)+1, ROW() &gt; MAX(member!A:A) + MAX(board!A:A) + 1),    "",  "board!F" &amp; (Tableau6[[#This Row],[numLigne]]-MAX(member!A:A)+1))</f>
        <v/>
      </c>
      <c r="D13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(33, 33, '2018-11-28 21:28:10', 33, true, 'The title of &lt;33&gt;', 'The content of the post &lt;33&gt;');</v>
      </c>
    </row>
    <row r="133" spans="1:6" x14ac:dyDescent="0.3">
      <c r="A133" s="5">
        <f t="shared" si="3"/>
        <v>132</v>
      </c>
      <c r="B133" t="str">
        <f>IF(Tableau6[[#This Row],[numLigne]] &lt;= MAX(member!A:A), "member!H" &amp; (Tableau6[[#This Row],[numLigne]]+1), "")</f>
        <v/>
      </c>
      <c r="C133" s="5" t="str">
        <f>IF(  OR(        ROW()&lt;=MAX(member!A:A)+1, ROW() &gt; MAX(member!A:A) + MAX(board!A:A) + 1),    "",  "board!F" &amp; (Tableau6[[#This Row],[numLigne]]-MAX(member!A:A)+1))</f>
        <v/>
      </c>
      <c r="D13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(34, 34, '2018-11-27 22:29:10', 34, true, 'The title of &lt;34&gt;', 'The content of the post &lt;34&gt;');</v>
      </c>
    </row>
    <row r="134" spans="1:6" x14ac:dyDescent="0.3">
      <c r="A134" s="5">
        <f t="shared" si="3"/>
        <v>133</v>
      </c>
      <c r="B134" t="str">
        <f>IF(Tableau6[[#This Row],[numLigne]] &lt;= MAX(member!A:A), "member!H" &amp; (Tableau6[[#This Row],[numLigne]]+1), "")</f>
        <v/>
      </c>
      <c r="C134" s="5" t="str">
        <f>IF(  OR(        ROW()&lt;=MAX(member!A:A)+1, ROW() &gt; MAX(member!A:A) + MAX(board!A:A) + 1),    "",  "board!F" &amp; (Tableau6[[#This Row],[numLigne]]-MAX(member!A:A)+1))</f>
        <v/>
      </c>
      <c r="D13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(35, 35, '2018-11-26 23:30:10', 35, true, 'The title of &lt;35&gt;', 'The content of the post &lt;35&gt;');</v>
      </c>
    </row>
    <row r="135" spans="1:6" x14ac:dyDescent="0.3">
      <c r="A135" s="5">
        <f t="shared" si="3"/>
        <v>134</v>
      </c>
      <c r="B135" t="str">
        <f>IF(Tableau6[[#This Row],[numLigne]] &lt;= MAX(member!A:A), "member!H" &amp; (Tableau6[[#This Row],[numLigne]]+1), "")</f>
        <v/>
      </c>
      <c r="C135" s="5" t="str">
        <f>IF(  OR(        ROW()&lt;=MAX(member!A:A)+1, ROW() &gt; MAX(member!A:A) + MAX(board!A:A) + 1),    "",  "board!F" &amp; (Tableau6[[#This Row],[numLigne]]-MAX(member!A:A)+1))</f>
        <v/>
      </c>
      <c r="D13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(36, 36, '2018-11-26 00:31:10', 36, true, 'The title of &lt;36&gt;', 'The content of the post &lt;36&gt;');</v>
      </c>
    </row>
    <row r="136" spans="1:6" x14ac:dyDescent="0.3">
      <c r="A136" s="5">
        <f t="shared" si="3"/>
        <v>135</v>
      </c>
      <c r="B136" t="str">
        <f>IF(Tableau6[[#This Row],[numLigne]] &lt;= MAX(member!A:A), "member!H" &amp; (Tableau6[[#This Row],[numLigne]]+1), "")</f>
        <v/>
      </c>
      <c r="C136" s="5" t="str">
        <f>IF(  OR(        ROW()&lt;=MAX(member!A:A)+1, ROW() &gt; MAX(member!A:A) + MAX(board!A:A) + 1),    "",  "board!F" &amp; (Tableau6[[#This Row],[numLigne]]-MAX(member!A:A)+1))</f>
        <v/>
      </c>
      <c r="D13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(37, 37, '2018-11-25 01:32:10', 37, true, 'The title of &lt;37&gt;', 'The content of the post &lt;37&gt;');</v>
      </c>
    </row>
    <row r="137" spans="1:6" x14ac:dyDescent="0.3">
      <c r="A137" s="5">
        <f t="shared" si="3"/>
        <v>136</v>
      </c>
      <c r="B137" t="str">
        <f>IF(Tableau6[[#This Row],[numLigne]] &lt;= MAX(member!A:A), "member!H" &amp; (Tableau6[[#This Row],[numLigne]]+1), "")</f>
        <v/>
      </c>
      <c r="C137" s="5" t="str">
        <f>IF(  OR(        ROW()&lt;=MAX(member!A:A)+1, ROW() &gt; MAX(member!A:A) + MAX(board!A:A) + 1),    "",  "board!F" &amp; (Tableau6[[#This Row],[numLigne]]-MAX(member!A:A)+1))</f>
        <v/>
      </c>
      <c r="D13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(38, 38, '2018-11-24 02:33:10', 38, true, 'The title of &lt;38&gt;', 'The content of the post &lt;38&gt;');</v>
      </c>
    </row>
    <row r="138" spans="1:6" x14ac:dyDescent="0.3">
      <c r="A138" s="5">
        <f t="shared" si="3"/>
        <v>137</v>
      </c>
      <c r="B138" t="str">
        <f>IF(Tableau6[[#This Row],[numLigne]] &lt;= MAX(member!A:A), "member!H" &amp; (Tableau6[[#This Row],[numLigne]]+1), "")</f>
        <v/>
      </c>
      <c r="C138" s="5" t="str">
        <f>IF(  OR(        ROW()&lt;=MAX(member!A:A)+1, ROW() &gt; MAX(member!A:A) + MAX(board!A:A) + 1),    "",  "board!F" &amp; (Tableau6[[#This Row],[numLigne]]-MAX(member!A:A)+1))</f>
        <v/>
      </c>
      <c r="D13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(39, 39, '2018-11-23 03:34:10', 39, false, 'The title of &lt;39&gt;', 'The content of the post &lt;39&gt;');</v>
      </c>
    </row>
    <row r="139" spans="1:6" x14ac:dyDescent="0.3">
      <c r="A139" s="5">
        <f t="shared" si="3"/>
        <v>138</v>
      </c>
      <c r="B139" t="str">
        <f>IF(Tableau6[[#This Row],[numLigne]] &lt;= MAX(member!A:A), "member!H" &amp; (Tableau6[[#This Row],[numLigne]]+1), "")</f>
        <v/>
      </c>
      <c r="C139" s="5" t="str">
        <f>IF(  OR(        ROW()&lt;=MAX(member!A:A)+1, ROW() &gt; MAX(member!A:A) + MAX(board!A:A) + 1),    "",  "board!F" &amp; (Tableau6[[#This Row],[numLigne]]-MAX(member!A:A)+1))</f>
        <v/>
      </c>
      <c r="D13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(40, 40, '2018-11-22 04:35:10', 40, true, 'The title of &lt;40&gt;', 'The content of the post &lt;40&gt;');</v>
      </c>
    </row>
    <row r="140" spans="1:6" x14ac:dyDescent="0.3">
      <c r="A140" s="5">
        <f t="shared" si="3"/>
        <v>139</v>
      </c>
      <c r="B140" t="str">
        <f>IF(Tableau6[[#This Row],[numLigne]] &lt;= MAX(member!A:A), "member!H" &amp; (Tableau6[[#This Row],[numLigne]]+1), "")</f>
        <v/>
      </c>
      <c r="C140" s="5" t="str">
        <f>IF(  OR(        ROW()&lt;=MAX(member!A:A)+1, ROW() &gt; MAX(member!A:A) + MAX(board!A:A) + 1),    "",  "board!F" &amp; (Tableau6[[#This Row],[numLigne]]-MAX(member!A:A)+1))</f>
        <v/>
      </c>
      <c r="D14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(41, 41, '2018-11-21 05:36:10', 41, true, 'The title of &lt;41&gt;', 'The content of the post &lt;41&gt;');</v>
      </c>
    </row>
    <row r="141" spans="1:6" x14ac:dyDescent="0.3">
      <c r="A141" s="5">
        <f t="shared" si="3"/>
        <v>140</v>
      </c>
      <c r="B141" t="str">
        <f>IF(Tableau6[[#This Row],[numLigne]] &lt;= MAX(member!A:A), "member!H" &amp; (Tableau6[[#This Row],[numLigne]]+1), "")</f>
        <v/>
      </c>
      <c r="C141" s="5" t="str">
        <f>IF(  OR(        ROW()&lt;=MAX(member!A:A)+1, ROW() &gt; MAX(member!A:A) + MAX(board!A:A) + 1),    "",  "board!F" &amp; (Tableau6[[#This Row],[numLigne]]-MAX(member!A:A)+1))</f>
        <v/>
      </c>
      <c r="D14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(42, 42, '2018-11-20 06:37:10', 42, true, 'The title of &lt;42&gt;', 'The content of the post &lt;42&gt;');</v>
      </c>
    </row>
    <row r="142" spans="1:6" x14ac:dyDescent="0.3">
      <c r="A142" s="5">
        <f t="shared" si="3"/>
        <v>141</v>
      </c>
      <c r="B142" t="str">
        <f>IF(Tableau6[[#This Row],[numLigne]] &lt;= MAX(member!A:A), "member!H" &amp; (Tableau6[[#This Row],[numLigne]]+1), "")</f>
        <v/>
      </c>
      <c r="C142" s="5" t="str">
        <f>IF(  OR(        ROW()&lt;=MAX(member!A:A)+1, ROW() &gt; MAX(member!A:A) + MAX(board!A:A) + 1),    "",  "board!F" &amp; (Tableau6[[#This Row],[numLigne]]-MAX(member!A:A)+1))</f>
        <v/>
      </c>
      <c r="D14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(43, 43, '2018-11-19 07:38:10', 43, true, 'The title of &lt;43&gt;', 'The content of the post &lt;43&gt;');</v>
      </c>
    </row>
    <row r="143" spans="1:6" x14ac:dyDescent="0.3">
      <c r="A143" s="5">
        <f t="shared" si="3"/>
        <v>142</v>
      </c>
      <c r="B143" t="str">
        <f>IF(Tableau6[[#This Row],[numLigne]] &lt;= MAX(member!A:A), "member!H" &amp; (Tableau6[[#This Row],[numLigne]]+1), "")</f>
        <v/>
      </c>
      <c r="C143" s="5" t="str">
        <f>IF(  OR(        ROW()&lt;=MAX(member!A:A)+1, ROW() &gt; MAX(member!A:A) + MAX(board!A:A) + 1),    "",  "board!F" &amp; (Tableau6[[#This Row],[numLigne]]-MAX(member!A:A)+1))</f>
        <v/>
      </c>
      <c r="D14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(44, 44, '2018-11-18 08:39:10', 44, true, 'The title of &lt;44&gt;', 'The content of the post &lt;44&gt;');</v>
      </c>
    </row>
    <row r="144" spans="1:6" x14ac:dyDescent="0.3">
      <c r="A144" s="5">
        <f t="shared" si="3"/>
        <v>143</v>
      </c>
      <c r="B144" t="str">
        <f>IF(Tableau6[[#This Row],[numLigne]] &lt;= MAX(member!A:A), "member!H" &amp; (Tableau6[[#This Row],[numLigne]]+1), "")</f>
        <v/>
      </c>
      <c r="C144" s="5" t="str">
        <f>IF(  OR(        ROW()&lt;=MAX(member!A:A)+1, ROW() &gt; MAX(member!A:A) + MAX(board!A:A) + 1),    "",  "board!F" &amp; (Tableau6[[#This Row],[numLigne]]-MAX(member!A:A)+1))</f>
        <v/>
      </c>
      <c r="D14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(45, 1, '2018-11-16 10:40:10', 1, true, 'The title of &lt;45&gt;', 'The content of the post &lt;45&gt;');</v>
      </c>
    </row>
    <row r="145" spans="1:6" x14ac:dyDescent="0.3">
      <c r="A145" s="5">
        <f t="shared" si="3"/>
        <v>144</v>
      </c>
      <c r="B145" t="str">
        <f>IF(Tableau6[[#This Row],[numLigne]] &lt;= MAX(member!A:A), "member!H" &amp; (Tableau6[[#This Row],[numLigne]]+1), "")</f>
        <v/>
      </c>
      <c r="C145" s="5" t="str">
        <f>IF(  OR(        ROW()&lt;=MAX(member!A:A)+1, ROW() &gt; MAX(member!A:A) + MAX(board!A:A) + 1),    "",  "board!F" &amp; (Tableau6[[#This Row],[numLigne]]-MAX(member!A:A)+1))</f>
        <v/>
      </c>
      <c r="D14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(46, 2, '2018-11-15 11:41:10', 2, true, 'The title of &lt;46&gt;', 'The content of the post &lt;46&gt;');</v>
      </c>
    </row>
    <row r="146" spans="1:6" x14ac:dyDescent="0.3">
      <c r="A146" s="5">
        <f t="shared" si="3"/>
        <v>145</v>
      </c>
      <c r="B146" t="str">
        <f>IF(Tableau6[[#This Row],[numLigne]] &lt;= MAX(member!A:A), "member!H" &amp; (Tableau6[[#This Row],[numLigne]]+1), "")</f>
        <v/>
      </c>
      <c r="C146" s="5" t="str">
        <f>IF(  OR(        ROW()&lt;=MAX(member!A:A)+1, ROW() &gt; MAX(member!A:A) + MAX(board!A:A) + 1),    "",  "board!F" &amp; (Tableau6[[#This Row],[numLigne]]-MAX(member!A:A)+1))</f>
        <v/>
      </c>
      <c r="D14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(47, 3, '2018-11-14 12:42:10', 3, true, 'The title of &lt;47&gt;', 'The content of the post &lt;47&gt;');</v>
      </c>
    </row>
    <row r="147" spans="1:6" x14ac:dyDescent="0.3">
      <c r="A147" s="5">
        <f t="shared" si="3"/>
        <v>146</v>
      </c>
      <c r="B147" t="str">
        <f>IF(Tableau6[[#This Row],[numLigne]] &lt;= MAX(member!A:A), "member!H" &amp; (Tableau6[[#This Row],[numLigne]]+1), "")</f>
        <v/>
      </c>
      <c r="C147" s="5" t="str">
        <f>IF(  OR(        ROW()&lt;=MAX(member!A:A)+1, ROW() &gt; MAX(member!A:A) + MAX(board!A:A) + 1),    "",  "board!F" &amp; (Tableau6[[#This Row],[numLigne]]-MAX(member!A:A)+1))</f>
        <v/>
      </c>
      <c r="D14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(48, 4, '2018-11-13 13:43:10', 4, true, 'The title of &lt;48&gt;', 'The content of the post &lt;48&gt;');</v>
      </c>
    </row>
    <row r="148" spans="1:6" x14ac:dyDescent="0.3">
      <c r="A148" s="5">
        <f t="shared" si="3"/>
        <v>147</v>
      </c>
      <c r="B148" t="str">
        <f>IF(Tableau6[[#This Row],[numLigne]] &lt;= MAX(member!A:A), "member!H" &amp; (Tableau6[[#This Row],[numLigne]]+1), "")</f>
        <v/>
      </c>
      <c r="C148" s="5" t="str">
        <f>IF(  OR(        ROW()&lt;=MAX(member!A:A)+1, ROW() &gt; MAX(member!A:A) + MAX(board!A:A) + 1),    "",  "board!F" &amp; (Tableau6[[#This Row],[numLigne]]-MAX(member!A:A)+1))</f>
        <v/>
      </c>
      <c r="D14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(49, 5, '2018-11-12 14:44:10', 5, false, 'The title of &lt;49&gt;', 'The content of the post &lt;49&gt;');</v>
      </c>
    </row>
    <row r="149" spans="1:6" x14ac:dyDescent="0.3">
      <c r="A149" s="5">
        <f t="shared" si="3"/>
        <v>148</v>
      </c>
      <c r="B149" t="str">
        <f>IF(Tableau6[[#This Row],[numLigne]] &lt;= MAX(member!A:A), "member!H" &amp; (Tableau6[[#This Row],[numLigne]]+1), "")</f>
        <v/>
      </c>
      <c r="C149" s="5" t="str">
        <f>IF(  OR(        ROW()&lt;=MAX(member!A:A)+1, ROW() &gt; MAX(member!A:A) + MAX(board!A:A) + 1),    "",  "board!F" &amp; (Tableau6[[#This Row],[numLigne]]-MAX(member!A:A)+1))</f>
        <v/>
      </c>
      <c r="D14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(50, 6, '2018-11-11 15:45:10', 6, true, 'The title of &lt;50&gt;', 'The content of the post &lt;50&gt;');</v>
      </c>
    </row>
    <row r="150" spans="1:6" x14ac:dyDescent="0.3">
      <c r="A150" s="5">
        <f t="shared" si="3"/>
        <v>149</v>
      </c>
      <c r="B150" t="str">
        <f>IF(Tableau6[[#This Row],[numLigne]] &lt;= MAX(member!A:A), "member!H" &amp; (Tableau6[[#This Row],[numLigne]]+1), "")</f>
        <v/>
      </c>
      <c r="C150" s="5" t="str">
        <f>IF(  OR(        ROW()&lt;=MAX(member!A:A)+1, ROW() &gt; MAX(member!A:A) + MAX(board!A:A) + 1),    "",  "board!F" &amp; (Tableau6[[#This Row],[numLigne]]-MAX(member!A:A)+1))</f>
        <v/>
      </c>
      <c r="D15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(51, 7, '2018-11-10 16:46:10', 7, true, 'The title of &lt;51&gt;', 'The content of the post &lt;51&gt;');</v>
      </c>
    </row>
    <row r="151" spans="1:6" x14ac:dyDescent="0.3">
      <c r="A151" s="5">
        <f t="shared" si="3"/>
        <v>150</v>
      </c>
      <c r="B151" t="str">
        <f>IF(Tableau6[[#This Row],[numLigne]] &lt;= MAX(member!A:A), "member!H" &amp; (Tableau6[[#This Row],[numLigne]]+1), "")</f>
        <v/>
      </c>
      <c r="C151" s="5" t="str">
        <f>IF(  OR(        ROW()&lt;=MAX(member!A:A)+1, ROW() &gt; MAX(member!A:A) + MAX(board!A:A) + 1),    "",  "board!F" &amp; (Tableau6[[#This Row],[numLigne]]-MAX(member!A:A)+1))</f>
        <v/>
      </c>
      <c r="D15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(52, 8, '2018-11-09 17:47:10', 8, true, 'The title of &lt;52&gt;', 'The content of the post &lt;52&gt;');</v>
      </c>
    </row>
    <row r="152" spans="1:6" x14ac:dyDescent="0.3">
      <c r="A152" s="5">
        <f t="shared" si="3"/>
        <v>151</v>
      </c>
      <c r="B152" t="str">
        <f>IF(Tableau6[[#This Row],[numLigne]] &lt;= MAX(member!A:A), "member!H" &amp; (Tableau6[[#This Row],[numLigne]]+1), "")</f>
        <v/>
      </c>
      <c r="C152" s="5" t="str">
        <f>IF(  OR(        ROW()&lt;=MAX(member!A:A)+1, ROW() &gt; MAX(member!A:A) + MAX(board!A:A) + 1),    "",  "board!F" &amp; (Tableau6[[#This Row],[numLigne]]-MAX(member!A:A)+1))</f>
        <v/>
      </c>
      <c r="D15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(53, 9, '2018-11-08 18:48:10', 9, true, 'The title of &lt;53&gt;', 'The content of the post &lt;53&gt;');</v>
      </c>
    </row>
    <row r="153" spans="1:6" x14ac:dyDescent="0.3">
      <c r="A153" s="5">
        <f t="shared" si="3"/>
        <v>152</v>
      </c>
      <c r="B153" t="str">
        <f>IF(Tableau6[[#This Row],[numLigne]] &lt;= MAX(member!A:A), "member!H" &amp; (Tableau6[[#This Row],[numLigne]]+1), "")</f>
        <v/>
      </c>
      <c r="C153" s="5" t="str">
        <f>IF(  OR(        ROW()&lt;=MAX(member!A:A)+1, ROW() &gt; MAX(member!A:A) + MAX(board!A:A) + 1),    "",  "board!F" &amp; (Tableau6[[#This Row],[numLigne]]-MAX(member!A:A)+1))</f>
        <v/>
      </c>
      <c r="D15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(54, 10, '2018-11-07 19:49:10', 10, true, 'The title of &lt;54&gt;', 'The content of the post &lt;54&gt;');</v>
      </c>
    </row>
    <row r="154" spans="1:6" x14ac:dyDescent="0.3">
      <c r="A154" s="5">
        <f t="shared" si="3"/>
        <v>153</v>
      </c>
      <c r="B154" t="str">
        <f>IF(Tableau6[[#This Row],[numLigne]] &lt;= MAX(member!A:A), "member!H" &amp; (Tableau6[[#This Row],[numLigne]]+1), "")</f>
        <v/>
      </c>
      <c r="C154" s="5" t="str">
        <f>IF(  OR(        ROW()&lt;=MAX(member!A:A)+1, ROW() &gt; MAX(member!A:A) + MAX(board!A:A) + 1),    "",  "board!F" &amp; (Tableau6[[#This Row],[numLigne]]-MAX(member!A:A)+1))</f>
        <v/>
      </c>
      <c r="D15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(55, 11, '2018-11-06 20:50:10', 11, true, 'The title of &lt;55&gt;', 'The content of the post &lt;55&gt;');</v>
      </c>
    </row>
    <row r="155" spans="1:6" x14ac:dyDescent="0.3">
      <c r="A155" s="5">
        <f t="shared" si="3"/>
        <v>154</v>
      </c>
      <c r="B155" t="str">
        <f>IF(Tableau6[[#This Row],[numLigne]] &lt;= MAX(member!A:A), "member!H" &amp; (Tableau6[[#This Row],[numLigne]]+1), "")</f>
        <v/>
      </c>
      <c r="C155" s="5" t="str">
        <f>IF(  OR(        ROW()&lt;=MAX(member!A:A)+1, ROW() &gt; MAX(member!A:A) + MAX(board!A:A) + 1),    "",  "board!F" &amp; (Tableau6[[#This Row],[numLigne]]-MAX(member!A:A)+1))</f>
        <v/>
      </c>
      <c r="D15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(56, 12, '2018-11-05 21:51:10', 12, true, 'The title of &lt;56&gt;', 'The content of the post &lt;56&gt;');</v>
      </c>
    </row>
    <row r="156" spans="1:6" x14ac:dyDescent="0.3">
      <c r="A156" s="5">
        <f t="shared" si="3"/>
        <v>155</v>
      </c>
      <c r="B156" t="str">
        <f>IF(Tableau6[[#This Row],[numLigne]] &lt;= MAX(member!A:A), "member!H" &amp; (Tableau6[[#This Row],[numLigne]]+1), "")</f>
        <v/>
      </c>
      <c r="C156" s="5" t="str">
        <f>IF(  OR(        ROW()&lt;=MAX(member!A:A)+1, ROW() &gt; MAX(member!A:A) + MAX(board!A:A) + 1),    "",  "board!F" &amp; (Tableau6[[#This Row],[numLigne]]-MAX(member!A:A)+1))</f>
        <v/>
      </c>
      <c r="D15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(57, 13, '2018-11-04 22:52:10', 13, true, 'The title of &lt;57&gt;', 'The content of the post &lt;57&gt;');</v>
      </c>
    </row>
    <row r="157" spans="1:6" x14ac:dyDescent="0.3">
      <c r="A157" s="5">
        <f t="shared" si="3"/>
        <v>156</v>
      </c>
      <c r="B157" t="str">
        <f>IF(Tableau6[[#This Row],[numLigne]] &lt;= MAX(member!A:A), "member!H" &amp; (Tableau6[[#This Row],[numLigne]]+1), "")</f>
        <v/>
      </c>
      <c r="C157" s="5" t="str">
        <f>IF(  OR(        ROW()&lt;=MAX(member!A:A)+1, ROW() &gt; MAX(member!A:A) + MAX(board!A:A) + 1),    "",  "board!F" &amp; (Tableau6[[#This Row],[numLigne]]-MAX(member!A:A)+1))</f>
        <v/>
      </c>
      <c r="D15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(58, 14, '2018-11-03 23:53:10', 14, true, 'The title of &lt;58&gt;', 'The content of the post &lt;58&gt;');</v>
      </c>
    </row>
    <row r="158" spans="1:6" x14ac:dyDescent="0.3">
      <c r="A158" s="5">
        <f t="shared" si="3"/>
        <v>157</v>
      </c>
      <c r="B158" t="str">
        <f>IF(Tableau6[[#This Row],[numLigne]] &lt;= MAX(member!A:A), "member!H" &amp; (Tableau6[[#This Row],[numLigne]]+1), "")</f>
        <v/>
      </c>
      <c r="C158" s="5" t="str">
        <f>IF(  OR(        ROW()&lt;=MAX(member!A:A)+1, ROW() &gt; MAX(member!A:A) + MAX(board!A:A) + 1),    "",  "board!F" &amp; (Tableau6[[#This Row],[numLigne]]-MAX(member!A:A)+1))</f>
        <v/>
      </c>
      <c r="D15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(59, 15, '2018-11-03 00:54:10', 15, false, 'The title of &lt;59&gt;', 'The content of the post &lt;59&gt;');</v>
      </c>
    </row>
    <row r="159" spans="1:6" x14ac:dyDescent="0.3">
      <c r="A159" s="5">
        <f t="shared" si="3"/>
        <v>158</v>
      </c>
      <c r="B159" t="str">
        <f>IF(Tableau6[[#This Row],[numLigne]] &lt;= MAX(member!A:A), "member!H" &amp; (Tableau6[[#This Row],[numLigne]]+1), "")</f>
        <v/>
      </c>
      <c r="C159" s="5" t="str">
        <f>IF(  OR(        ROW()&lt;=MAX(member!A:A)+1, ROW() &gt; MAX(member!A:A) + MAX(board!A:A) + 1),    "",  "board!F" &amp; (Tableau6[[#This Row],[numLigne]]-MAX(member!A:A)+1))</f>
        <v/>
      </c>
      <c r="D15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(60, 16, '2018-11-02 01:55:10', 16, true, 'The title of &lt;60&gt;', 'The content of the post &lt;60&gt;');</v>
      </c>
    </row>
    <row r="160" spans="1:6" x14ac:dyDescent="0.3">
      <c r="A160" s="5">
        <f t="shared" si="3"/>
        <v>159</v>
      </c>
      <c r="B160" t="str">
        <f>IF(Tableau6[[#This Row],[numLigne]] &lt;= MAX(member!A:A), "member!H" &amp; (Tableau6[[#This Row],[numLigne]]+1), "")</f>
        <v/>
      </c>
      <c r="C160" s="5" t="str">
        <f>IF(  OR(        ROW()&lt;=MAX(member!A:A)+1, ROW() &gt; MAX(member!A:A) + MAX(board!A:A) + 1),    "",  "board!F" &amp; (Tableau6[[#This Row],[numLigne]]-MAX(member!A:A)+1))</f>
        <v/>
      </c>
      <c r="D16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(61, 17, '2018-11-01 02:56:10', 17, true, 'The title of &lt;61&gt;', 'The content of the post &lt;61&gt;');</v>
      </c>
    </row>
    <row r="161" spans="1:6" x14ac:dyDescent="0.3">
      <c r="A161" s="5">
        <f t="shared" si="3"/>
        <v>160</v>
      </c>
      <c r="B161" t="str">
        <f>IF(Tableau6[[#This Row],[numLigne]] &lt;= MAX(member!A:A), "member!H" &amp; (Tableau6[[#This Row],[numLigne]]+1), "")</f>
        <v/>
      </c>
      <c r="C161" s="5" t="str">
        <f>IF(  OR(        ROW()&lt;=MAX(member!A:A)+1, ROW() &gt; MAX(member!A:A) + MAX(board!A:A) + 1),    "",  "board!F" &amp; (Tableau6[[#This Row],[numLigne]]-MAX(member!A:A)+1))</f>
        <v/>
      </c>
      <c r="D16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(62, 18, '2018-10-31 03:57:10', 18, true, 'The title of &lt;62&gt;', 'The content of the post &lt;62&gt;');</v>
      </c>
    </row>
    <row r="162" spans="1:6" x14ac:dyDescent="0.3">
      <c r="A162" s="5">
        <f t="shared" si="3"/>
        <v>161</v>
      </c>
      <c r="B162" t="str">
        <f>IF(Tableau6[[#This Row],[numLigne]] &lt;= MAX(member!A:A), "member!H" &amp; (Tableau6[[#This Row],[numLigne]]+1), "")</f>
        <v/>
      </c>
      <c r="C162" s="5" t="str">
        <f>IF(  OR(        ROW()&lt;=MAX(member!A:A)+1, ROW() &gt; MAX(member!A:A) + MAX(board!A:A) + 1),    "",  "board!F" &amp; (Tableau6[[#This Row],[numLigne]]-MAX(member!A:A)+1))</f>
        <v/>
      </c>
      <c r="D16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(63, 19, '2018-10-30 04:58:10', 19, true, 'The title of &lt;63&gt;', 'The content of the post &lt;63&gt;');</v>
      </c>
    </row>
    <row r="163" spans="1:6" x14ac:dyDescent="0.3">
      <c r="A163" s="5">
        <f t="shared" si="3"/>
        <v>162</v>
      </c>
      <c r="B163" t="str">
        <f>IF(Tableau6[[#This Row],[numLigne]] &lt;= MAX(member!A:A), "member!H" &amp; (Tableau6[[#This Row],[numLigne]]+1), "")</f>
        <v/>
      </c>
      <c r="C163" s="5" t="str">
        <f>IF(  OR(        ROW()&lt;=MAX(member!A:A)+1, ROW() &gt; MAX(member!A:A) + MAX(board!A:A) + 1),    "",  "board!F" &amp; (Tableau6[[#This Row],[numLigne]]-MAX(member!A:A)+1))</f>
        <v/>
      </c>
      <c r="D16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(64, 20, '2018-10-29 05:59:10', 20, true, 'The title of &lt;64&gt;', 'The content of the post &lt;64&gt;');</v>
      </c>
    </row>
    <row r="164" spans="1:6" x14ac:dyDescent="0.3">
      <c r="A164" s="5">
        <f t="shared" si="3"/>
        <v>163</v>
      </c>
      <c r="B164" t="str">
        <f>IF(Tableau6[[#This Row],[numLigne]] &lt;= MAX(member!A:A), "member!H" &amp; (Tableau6[[#This Row],[numLigne]]+1), "")</f>
        <v/>
      </c>
      <c r="C164" s="5" t="str">
        <f>IF(  OR(        ROW()&lt;=MAX(member!A:A)+1, ROW() &gt; MAX(member!A:A) + MAX(board!A:A) + 1),    "",  "board!F" &amp; (Tableau6[[#This Row],[numLigne]]-MAX(member!A:A)+1))</f>
        <v/>
      </c>
      <c r="D16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(65, 21, '2018-10-28 07:00:10', 21, true, 'The title of &lt;65&gt;', 'The content of the post &lt;65&gt;');</v>
      </c>
    </row>
    <row r="165" spans="1:6" x14ac:dyDescent="0.3">
      <c r="A165" s="5">
        <f t="shared" si="3"/>
        <v>164</v>
      </c>
      <c r="B165" t="str">
        <f>IF(Tableau6[[#This Row],[numLigne]] &lt;= MAX(member!A:A), "member!H" &amp; (Tableau6[[#This Row],[numLigne]]+1), "")</f>
        <v/>
      </c>
      <c r="C165" s="5" t="str">
        <f>IF(  OR(        ROW()&lt;=MAX(member!A:A)+1, ROW() &gt; MAX(member!A:A) + MAX(board!A:A) + 1),    "",  "board!F" &amp; (Tableau6[[#This Row],[numLigne]]-MAX(member!A:A)+1))</f>
        <v/>
      </c>
      <c r="D16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(66, 22, '2018-10-27 08:01:10', 22, true, 'The title of &lt;66&gt;', 'The content of the post &lt;66&gt;');</v>
      </c>
    </row>
    <row r="166" spans="1:6" x14ac:dyDescent="0.3">
      <c r="A166" s="5">
        <f t="shared" si="3"/>
        <v>165</v>
      </c>
      <c r="B166" t="str">
        <f>IF(Tableau6[[#This Row],[numLigne]] &lt;= MAX(member!A:A), "member!H" &amp; (Tableau6[[#This Row],[numLigne]]+1), "")</f>
        <v/>
      </c>
      <c r="C166" s="5" t="str">
        <f>IF(  OR(        ROW()&lt;=MAX(member!A:A)+1, ROW() &gt; MAX(member!A:A) + MAX(board!A:A) + 1),    "",  "board!F" &amp; (Tableau6[[#This Row],[numLigne]]-MAX(member!A:A)+1))</f>
        <v/>
      </c>
      <c r="D16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(67, 23, '2018-10-26 09:02:10', 23, true, 'The title of &lt;67&gt;', 'The content of the post &lt;67&gt;');</v>
      </c>
    </row>
    <row r="167" spans="1:6" x14ac:dyDescent="0.3">
      <c r="A167" s="5">
        <f t="shared" si="3"/>
        <v>166</v>
      </c>
      <c r="B167" t="str">
        <f>IF(Tableau6[[#This Row],[numLigne]] &lt;= MAX(member!A:A), "member!H" &amp; (Tableau6[[#This Row],[numLigne]]+1), "")</f>
        <v/>
      </c>
      <c r="C167" s="5" t="str">
        <f>IF(  OR(        ROW()&lt;=MAX(member!A:A)+1, ROW() &gt; MAX(member!A:A) + MAX(board!A:A) + 1),    "",  "board!F" &amp; (Tableau6[[#This Row],[numLigne]]-MAX(member!A:A)+1))</f>
        <v/>
      </c>
      <c r="D16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(68, 24, '2018-10-24 11:03:10', 24, true, 'The title of &lt;68&gt;', 'The content of the post &lt;68&gt;');</v>
      </c>
    </row>
    <row r="168" spans="1:6" x14ac:dyDescent="0.3">
      <c r="A168" s="5">
        <f t="shared" si="3"/>
        <v>167</v>
      </c>
      <c r="B168" t="str">
        <f>IF(Tableau6[[#This Row],[numLigne]] &lt;= MAX(member!A:A), "member!H" &amp; (Tableau6[[#This Row],[numLigne]]+1), "")</f>
        <v/>
      </c>
      <c r="C168" s="5" t="str">
        <f>IF(  OR(        ROW()&lt;=MAX(member!A:A)+1, ROW() &gt; MAX(member!A:A) + MAX(board!A:A) + 1),    "",  "board!F" &amp; (Tableau6[[#This Row],[numLigne]]-MAX(member!A:A)+1))</f>
        <v/>
      </c>
      <c r="D16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(69, 25, '2018-10-23 12:04:10', 25, false, 'The title of &lt;69&gt;', 'The content of the post &lt;69&gt;');</v>
      </c>
    </row>
    <row r="169" spans="1:6" x14ac:dyDescent="0.3">
      <c r="A169" s="5">
        <f t="shared" si="3"/>
        <v>168</v>
      </c>
      <c r="B169" t="str">
        <f>IF(Tableau6[[#This Row],[numLigne]] &lt;= MAX(member!A:A), "member!H" &amp; (Tableau6[[#This Row],[numLigne]]+1), "")</f>
        <v/>
      </c>
      <c r="C169" s="5" t="str">
        <f>IF(  OR(        ROW()&lt;=MAX(member!A:A)+1, ROW() &gt; MAX(member!A:A) + MAX(board!A:A) + 1),    "",  "board!F" &amp; (Tableau6[[#This Row],[numLigne]]-MAX(member!A:A)+1))</f>
        <v/>
      </c>
      <c r="D16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(70, 26, '2018-10-22 13:05:10', 26, true, 'The title of &lt;70&gt;', 'The content of the post &lt;70&gt;');</v>
      </c>
    </row>
    <row r="170" spans="1:6" x14ac:dyDescent="0.3">
      <c r="A170" s="5">
        <f t="shared" si="3"/>
        <v>169</v>
      </c>
      <c r="B170" t="str">
        <f>IF(Tableau6[[#This Row],[numLigne]] &lt;= MAX(member!A:A), "member!H" &amp; (Tableau6[[#This Row],[numLigne]]+1), "")</f>
        <v/>
      </c>
      <c r="C170" s="5" t="str">
        <f>IF(  OR(        ROW()&lt;=MAX(member!A:A)+1, ROW() &gt; MAX(member!A:A) + MAX(board!A:A) + 1),    "",  "board!F" &amp; (Tableau6[[#This Row],[numLigne]]-MAX(member!A:A)+1))</f>
        <v/>
      </c>
      <c r="D17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(71, 27, '2018-10-21 14:06:10', 27, true, 'The title of &lt;71&gt;', 'The content of the post &lt;71&gt;');</v>
      </c>
    </row>
    <row r="171" spans="1:6" x14ac:dyDescent="0.3">
      <c r="A171" s="5">
        <f t="shared" si="3"/>
        <v>170</v>
      </c>
      <c r="B171" t="str">
        <f>IF(Tableau6[[#This Row],[numLigne]] &lt;= MAX(member!A:A), "member!H" &amp; (Tableau6[[#This Row],[numLigne]]+1), "")</f>
        <v/>
      </c>
      <c r="C171" s="5" t="str">
        <f>IF(  OR(        ROW()&lt;=MAX(member!A:A)+1, ROW() &gt; MAX(member!A:A) + MAX(board!A:A) + 1),    "",  "board!F" &amp; (Tableau6[[#This Row],[numLigne]]-MAX(member!A:A)+1))</f>
        <v/>
      </c>
      <c r="D17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(72, 28, '2018-10-20 15:07:10', 28, true, 'The title of &lt;72&gt;', 'The content of the post &lt;72&gt;');</v>
      </c>
    </row>
    <row r="172" spans="1:6" x14ac:dyDescent="0.3">
      <c r="A172" s="5">
        <f t="shared" si="3"/>
        <v>171</v>
      </c>
      <c r="B172" t="str">
        <f>IF(Tableau6[[#This Row],[numLigne]] &lt;= MAX(member!A:A), "member!H" &amp; (Tableau6[[#This Row],[numLigne]]+1), "")</f>
        <v/>
      </c>
      <c r="C172" s="5" t="str">
        <f>IF(  OR(        ROW()&lt;=MAX(member!A:A)+1, ROW() &gt; MAX(member!A:A) + MAX(board!A:A) + 1),    "",  "board!F" &amp; (Tableau6[[#This Row],[numLigne]]-MAX(member!A:A)+1))</f>
        <v/>
      </c>
      <c r="D17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(73, 29, '2018-10-19 16:08:10', 29, true, 'The title of &lt;73&gt;', 'The content of the post &lt;73&gt;');</v>
      </c>
    </row>
    <row r="173" spans="1:6" x14ac:dyDescent="0.3">
      <c r="A173" s="5">
        <f t="shared" si="3"/>
        <v>172</v>
      </c>
      <c r="B173" t="str">
        <f>IF(Tableau6[[#This Row],[numLigne]] &lt;= MAX(member!A:A), "member!H" &amp; (Tableau6[[#This Row],[numLigne]]+1), "")</f>
        <v/>
      </c>
      <c r="C173" s="5" t="str">
        <f>IF(  OR(        ROW()&lt;=MAX(member!A:A)+1, ROW() &gt; MAX(member!A:A) + MAX(board!A:A) + 1),    "",  "board!F" &amp; (Tableau6[[#This Row],[numLigne]]-MAX(member!A:A)+1))</f>
        <v/>
      </c>
      <c r="D17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(74, 30, '2018-10-18 17:09:10', 30, true, 'The title of &lt;74&gt;', 'The content of the post &lt;74&gt;');</v>
      </c>
    </row>
    <row r="174" spans="1:6" x14ac:dyDescent="0.3">
      <c r="A174" s="5">
        <f t="shared" si="3"/>
        <v>173</v>
      </c>
      <c r="B174" t="str">
        <f>IF(Tableau6[[#This Row],[numLigne]] &lt;= MAX(member!A:A), "member!H" &amp; (Tableau6[[#This Row],[numLigne]]+1), "")</f>
        <v/>
      </c>
      <c r="C174" s="5" t="str">
        <f>IF(  OR(        ROW()&lt;=MAX(member!A:A)+1, ROW() &gt; MAX(member!A:A) + MAX(board!A:A) + 1),    "",  "board!F" &amp; (Tableau6[[#This Row],[numLigne]]-MAX(member!A:A)+1))</f>
        <v/>
      </c>
      <c r="D17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(75, 31, '2018-10-17 17:10:10', 31, true, 'The title of &lt;75&gt;', 'The content of the post &lt;75&gt;');</v>
      </c>
    </row>
    <row r="175" spans="1:6" x14ac:dyDescent="0.3">
      <c r="A175" s="5">
        <f t="shared" si="3"/>
        <v>174</v>
      </c>
      <c r="B175" t="str">
        <f>IF(Tableau6[[#This Row],[numLigne]] &lt;= MAX(member!A:A), "member!H" &amp; (Tableau6[[#This Row],[numLigne]]+1), "")</f>
        <v/>
      </c>
      <c r="C175" s="5" t="str">
        <f>IF(  OR(        ROW()&lt;=MAX(member!A:A)+1, ROW() &gt; MAX(member!A:A) + MAX(board!A:A) + 1),    "",  "board!F" &amp; (Tableau6[[#This Row],[numLigne]]-MAX(member!A:A)+1))</f>
        <v/>
      </c>
      <c r="D17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(76, 32, '2018-10-16 18:11:10', 32, true, 'The title of &lt;76&gt;', 'The content of the post &lt;76&gt;');</v>
      </c>
    </row>
    <row r="176" spans="1:6" x14ac:dyDescent="0.3">
      <c r="A176" s="5">
        <f t="shared" si="3"/>
        <v>175</v>
      </c>
      <c r="B176" t="str">
        <f>IF(Tableau6[[#This Row],[numLigne]] &lt;= MAX(member!A:A), "member!H" &amp; (Tableau6[[#This Row],[numLigne]]+1), "")</f>
        <v/>
      </c>
      <c r="C176" s="5" t="str">
        <f>IF(  OR(        ROW()&lt;=MAX(member!A:A)+1, ROW() &gt; MAX(member!A:A) + MAX(board!A:A) + 1),    "",  "board!F" &amp; (Tableau6[[#This Row],[numLigne]]-MAX(member!A:A)+1))</f>
        <v/>
      </c>
      <c r="D17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(77, 33, '2018-10-15 19:12:10', 33, true, 'The title of &lt;77&gt;', 'The content of the post &lt;77&gt;');</v>
      </c>
    </row>
    <row r="177" spans="1:6" x14ac:dyDescent="0.3">
      <c r="A177" s="5">
        <f t="shared" si="3"/>
        <v>176</v>
      </c>
      <c r="B177" t="str">
        <f>IF(Tableau6[[#This Row],[numLigne]] &lt;= MAX(member!A:A), "member!H" &amp; (Tableau6[[#This Row],[numLigne]]+1), "")</f>
        <v/>
      </c>
      <c r="C177" s="5" t="str">
        <f>IF(  OR(        ROW()&lt;=MAX(member!A:A)+1, ROW() &gt; MAX(member!A:A) + MAX(board!A:A) + 1),    "",  "board!F" &amp; (Tableau6[[#This Row],[numLigne]]-MAX(member!A:A)+1))</f>
        <v/>
      </c>
      <c r="D17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(78, 34, '2018-10-14 20:13:10', 34, true, 'The title of &lt;78&gt;', 'The content of the post &lt;78&gt;');</v>
      </c>
    </row>
    <row r="178" spans="1:6" x14ac:dyDescent="0.3">
      <c r="A178" s="5">
        <f t="shared" si="3"/>
        <v>177</v>
      </c>
      <c r="B178" t="str">
        <f>IF(Tableau6[[#This Row],[numLigne]] &lt;= MAX(member!A:A), "member!H" &amp; (Tableau6[[#This Row],[numLigne]]+1), "")</f>
        <v/>
      </c>
      <c r="C178" s="5" t="str">
        <f>IF(  OR(        ROW()&lt;=MAX(member!A:A)+1, ROW() &gt; MAX(member!A:A) + MAX(board!A:A) + 1),    "",  "board!F" &amp; (Tableau6[[#This Row],[numLigne]]-MAX(member!A:A)+1))</f>
        <v/>
      </c>
      <c r="D17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(79, 35, '2018-10-13 21:14:10', 35, false, 'The title of &lt;79&gt;', 'The content of the post &lt;79&gt;');</v>
      </c>
    </row>
    <row r="179" spans="1:6" x14ac:dyDescent="0.3">
      <c r="A179" s="5">
        <f t="shared" si="3"/>
        <v>178</v>
      </c>
      <c r="B179" t="str">
        <f>IF(Tableau6[[#This Row],[numLigne]] &lt;= MAX(member!A:A), "member!H" &amp; (Tableau6[[#This Row],[numLigne]]+1), "")</f>
        <v/>
      </c>
      <c r="C179" s="5" t="str">
        <f>IF(  OR(        ROW()&lt;=MAX(member!A:A)+1, ROW() &gt; MAX(member!A:A) + MAX(board!A:A) + 1),    "",  "board!F" &amp; (Tableau6[[#This Row],[numLigne]]-MAX(member!A:A)+1))</f>
        <v/>
      </c>
      <c r="D17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(80, 36, '2018-10-12 22:15:10', 36, true, 'The title of &lt;80&gt;', 'The content of the post &lt;80&gt;');</v>
      </c>
    </row>
    <row r="180" spans="1:6" x14ac:dyDescent="0.3">
      <c r="A180" s="5">
        <f t="shared" si="3"/>
        <v>179</v>
      </c>
      <c r="B180" t="str">
        <f>IF(Tableau6[[#This Row],[numLigne]] &lt;= MAX(member!A:A), "member!H" &amp; (Tableau6[[#This Row],[numLigne]]+1), "")</f>
        <v/>
      </c>
      <c r="C180" s="5" t="str">
        <f>IF(  OR(        ROW()&lt;=MAX(member!A:A)+1, ROW() &gt; MAX(member!A:A) + MAX(board!A:A) + 1),    "",  "board!F" &amp; (Tableau6[[#This Row],[numLigne]]-MAX(member!A:A)+1))</f>
        <v/>
      </c>
      <c r="D18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(81, 37, '2018-10-11 23:16:10', 37, true, 'The title of &lt;81&gt;', 'The content of the post &lt;81&gt;');</v>
      </c>
    </row>
    <row r="181" spans="1:6" x14ac:dyDescent="0.3">
      <c r="A181" s="5">
        <f t="shared" si="3"/>
        <v>180</v>
      </c>
      <c r="B181" t="str">
        <f>IF(Tableau6[[#This Row],[numLigne]] &lt;= MAX(member!A:A), "member!H" &amp; (Tableau6[[#This Row],[numLigne]]+1), "")</f>
        <v/>
      </c>
      <c r="C181" s="5" t="str">
        <f>IF(  OR(        ROW()&lt;=MAX(member!A:A)+1, ROW() &gt; MAX(member!A:A) + MAX(board!A:A) + 1),    "",  "board!F" &amp; (Tableau6[[#This Row],[numLigne]]-MAX(member!A:A)+1))</f>
        <v/>
      </c>
      <c r="D18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(82, 38, '2018-10-11 00:17:10', 38, true, 'The title of &lt;82&gt;', 'The content of the post &lt;82&gt;');</v>
      </c>
    </row>
    <row r="182" spans="1:6" x14ac:dyDescent="0.3">
      <c r="A182" s="5">
        <f t="shared" si="3"/>
        <v>181</v>
      </c>
      <c r="B182" t="str">
        <f>IF(Tableau6[[#This Row],[numLigne]] &lt;= MAX(member!A:A), "member!H" &amp; (Tableau6[[#This Row],[numLigne]]+1), "")</f>
        <v/>
      </c>
      <c r="C182" s="5" t="str">
        <f>IF(  OR(        ROW()&lt;=MAX(member!A:A)+1, ROW() &gt; MAX(member!A:A) + MAX(board!A:A) + 1),    "",  "board!F" &amp; (Tableau6[[#This Row],[numLigne]]-MAX(member!A:A)+1))</f>
        <v/>
      </c>
      <c r="D18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(83, 39, '2018-10-10 01:18:10', 39, true, 'The title of &lt;83&gt;', 'The content of the post &lt;83&gt;');</v>
      </c>
    </row>
    <row r="183" spans="1:6" x14ac:dyDescent="0.3">
      <c r="A183" s="5">
        <f t="shared" si="3"/>
        <v>182</v>
      </c>
      <c r="B183" t="str">
        <f>IF(Tableau6[[#This Row],[numLigne]] &lt;= MAX(member!A:A), "member!H" &amp; (Tableau6[[#This Row],[numLigne]]+1), "")</f>
        <v/>
      </c>
      <c r="C183" s="5" t="str">
        <f>IF(  OR(        ROW()&lt;=MAX(member!A:A)+1, ROW() &gt; MAX(member!A:A) + MAX(board!A:A) + 1),    "",  "board!F" &amp; (Tableau6[[#This Row],[numLigne]]-MAX(member!A:A)+1))</f>
        <v/>
      </c>
      <c r="D18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(84, 40, '2018-10-09 02:19:10', 40, true, 'The title of &lt;84&gt;', 'The content of the post &lt;84&gt;');</v>
      </c>
    </row>
    <row r="184" spans="1:6" x14ac:dyDescent="0.3">
      <c r="A184" s="5">
        <f t="shared" si="3"/>
        <v>183</v>
      </c>
      <c r="B184" t="str">
        <f>IF(Tableau6[[#This Row],[numLigne]] &lt;= MAX(member!A:A), "member!H" &amp; (Tableau6[[#This Row],[numLigne]]+1), "")</f>
        <v/>
      </c>
      <c r="C184" s="5" t="str">
        <f>IF(  OR(        ROW()&lt;=MAX(member!A:A)+1, ROW() &gt; MAX(member!A:A) + MAX(board!A:A) + 1),    "",  "board!F" &amp; (Tableau6[[#This Row],[numLigne]]-MAX(member!A:A)+1))</f>
        <v/>
      </c>
      <c r="D18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(85, 41, '2018-10-08 03:20:10', 41, true, 'The title of &lt;85&gt;', 'The content of the post &lt;85&gt;');</v>
      </c>
    </row>
    <row r="185" spans="1:6" x14ac:dyDescent="0.3">
      <c r="A185" s="5">
        <f t="shared" si="3"/>
        <v>184</v>
      </c>
      <c r="B185" t="str">
        <f>IF(Tableau6[[#This Row],[numLigne]] &lt;= MAX(member!A:A), "member!H" &amp; (Tableau6[[#This Row],[numLigne]]+1), "")</f>
        <v/>
      </c>
      <c r="C185" s="5" t="str">
        <f>IF(  OR(        ROW()&lt;=MAX(member!A:A)+1, ROW() &gt; MAX(member!A:A) + MAX(board!A:A) + 1),    "",  "board!F" &amp; (Tableau6[[#This Row],[numLigne]]-MAX(member!A:A)+1))</f>
        <v/>
      </c>
      <c r="D18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(86, 42, '2018-10-07 04:21:10', 42, true, 'The title of &lt;86&gt;', 'The content of the post &lt;86&gt;');</v>
      </c>
    </row>
    <row r="186" spans="1:6" x14ac:dyDescent="0.3">
      <c r="A186" s="5">
        <f t="shared" si="3"/>
        <v>185</v>
      </c>
      <c r="B186" t="str">
        <f>IF(Tableau6[[#This Row],[numLigne]] &lt;= MAX(member!A:A), "member!H" &amp; (Tableau6[[#This Row],[numLigne]]+1), "")</f>
        <v/>
      </c>
      <c r="C186" s="5" t="str">
        <f>IF(  OR(        ROW()&lt;=MAX(member!A:A)+1, ROW() &gt; MAX(member!A:A) + MAX(board!A:A) + 1),    "",  "board!F" &amp; (Tableau6[[#This Row],[numLigne]]-MAX(member!A:A)+1))</f>
        <v/>
      </c>
      <c r="D18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(87, 43, '2018-10-06 05:22:10', 43, true, 'The title of &lt;87&gt;', 'The content of the post &lt;87&gt;');</v>
      </c>
    </row>
    <row r="187" spans="1:6" x14ac:dyDescent="0.3">
      <c r="A187" s="5">
        <f t="shared" si="3"/>
        <v>186</v>
      </c>
      <c r="B187" t="str">
        <f>IF(Tableau6[[#This Row],[numLigne]] &lt;= MAX(member!A:A), "member!H" &amp; (Tableau6[[#This Row],[numLigne]]+1), "")</f>
        <v/>
      </c>
      <c r="C187" s="5" t="str">
        <f>IF(  OR(        ROW()&lt;=MAX(member!A:A)+1, ROW() &gt; MAX(member!A:A) + MAX(board!A:A) + 1),    "",  "board!F" &amp; (Tableau6[[#This Row],[numLigne]]-MAX(member!A:A)+1))</f>
        <v/>
      </c>
      <c r="D18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(88, 44, '2018-10-05 06:23:10', 44, true, 'The title of &lt;88&gt;', 'The content of the post &lt;88&gt;');</v>
      </c>
    </row>
    <row r="188" spans="1:6" x14ac:dyDescent="0.3">
      <c r="A188" s="5">
        <f t="shared" si="3"/>
        <v>187</v>
      </c>
      <c r="B188" t="str">
        <f>IF(Tableau6[[#This Row],[numLigne]] &lt;= MAX(member!A:A), "member!H" &amp; (Tableau6[[#This Row],[numLigne]]+1), "")</f>
        <v/>
      </c>
      <c r="C188" s="5" t="str">
        <f>IF(  OR(        ROW()&lt;=MAX(member!A:A)+1, ROW() &gt; MAX(member!A:A) + MAX(board!A:A) + 1),    "",  "board!F" &amp; (Tableau6[[#This Row],[numLigne]]-MAX(member!A:A)+1))</f>
        <v/>
      </c>
      <c r="D18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(89, 1, '2018-10-04 07:24:10', 1, false, 'The title of &lt;89&gt;', 'The content of the post &lt;89&gt;');</v>
      </c>
    </row>
    <row r="189" spans="1:6" x14ac:dyDescent="0.3">
      <c r="A189" s="5">
        <f t="shared" si="3"/>
        <v>188</v>
      </c>
      <c r="B189" t="str">
        <f>IF(Tableau6[[#This Row],[numLigne]] &lt;= MAX(member!A:A), "member!H" &amp; (Tableau6[[#This Row],[numLigne]]+1), "")</f>
        <v/>
      </c>
      <c r="C189" s="5" t="str">
        <f>IF(  OR(        ROW()&lt;=MAX(member!A:A)+1, ROW() &gt; MAX(member!A:A) + MAX(board!A:A) + 1),    "",  "board!F" &amp; (Tableau6[[#This Row],[numLigne]]-MAX(member!A:A)+1))</f>
        <v/>
      </c>
      <c r="D18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(90, 2, '2018-10-03 08:25:10', 2, true, 'The title of &lt;90&gt;', 'The content of the post &lt;90&gt;');</v>
      </c>
    </row>
    <row r="190" spans="1:6" x14ac:dyDescent="0.3">
      <c r="A190" s="5">
        <f t="shared" si="3"/>
        <v>189</v>
      </c>
      <c r="B190" t="str">
        <f>IF(Tableau6[[#This Row],[numLigne]] &lt;= MAX(member!A:A), "member!H" &amp; (Tableau6[[#This Row],[numLigne]]+1), "")</f>
        <v/>
      </c>
      <c r="C190" s="5" t="str">
        <f>IF(  OR(        ROW()&lt;=MAX(member!A:A)+1, ROW() &gt; MAX(member!A:A) + MAX(board!A:A) + 1),    "",  "board!F" &amp; (Tableau6[[#This Row],[numLigne]]-MAX(member!A:A)+1))</f>
        <v/>
      </c>
      <c r="D19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(91, 3, '2018-10-01 10:26:10', 3, true, 'The title of &lt;91&gt;', 'The content of the post &lt;91&gt;');</v>
      </c>
    </row>
    <row r="191" spans="1:6" x14ac:dyDescent="0.3">
      <c r="A191" s="5">
        <f t="shared" si="3"/>
        <v>190</v>
      </c>
      <c r="B191" t="str">
        <f>IF(Tableau6[[#This Row],[numLigne]] &lt;= MAX(member!A:A), "member!H" &amp; (Tableau6[[#This Row],[numLigne]]+1), "")</f>
        <v/>
      </c>
      <c r="C191" s="5" t="str">
        <f>IF(  OR(        ROW()&lt;=MAX(member!A:A)+1, ROW() &gt; MAX(member!A:A) + MAX(board!A:A) + 1),    "",  "board!F" &amp; (Tableau6[[#This Row],[numLigne]]-MAX(member!A:A)+1))</f>
        <v/>
      </c>
      <c r="D19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(92, 4, '2018-09-30 11:27:10', 4, true, 'The title of &lt;92&gt;', 'The content of the post &lt;92&gt;');</v>
      </c>
    </row>
    <row r="192" spans="1:6" x14ac:dyDescent="0.3">
      <c r="A192" s="5">
        <f t="shared" si="3"/>
        <v>191</v>
      </c>
      <c r="B192" t="str">
        <f>IF(Tableau6[[#This Row],[numLigne]] &lt;= MAX(member!A:A), "member!H" &amp; (Tableau6[[#This Row],[numLigne]]+1), "")</f>
        <v/>
      </c>
      <c r="C192" s="5" t="str">
        <f>IF(  OR(        ROW()&lt;=MAX(member!A:A)+1, ROW() &gt; MAX(member!A:A) + MAX(board!A:A) + 1),    "",  "board!F" &amp; (Tableau6[[#This Row],[numLigne]]-MAX(member!A:A)+1))</f>
        <v/>
      </c>
      <c r="D19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(93, 5, '2018-09-29 12:28:10', 5, true, 'The title of &lt;93&gt;', 'The content of the post &lt;93&gt;');</v>
      </c>
    </row>
    <row r="193" spans="1:6" x14ac:dyDescent="0.3">
      <c r="A193" s="5">
        <f t="shared" si="3"/>
        <v>192</v>
      </c>
      <c r="B193" t="str">
        <f>IF(Tableau6[[#This Row],[numLigne]] &lt;= MAX(member!A:A), "member!H" &amp; (Tableau6[[#This Row],[numLigne]]+1), "")</f>
        <v/>
      </c>
      <c r="C193" s="5" t="str">
        <f>IF(  OR(        ROW()&lt;=MAX(member!A:A)+1, ROW() &gt; MAX(member!A:A) + MAX(board!A:A) + 1),    "",  "board!F" &amp; (Tableau6[[#This Row],[numLigne]]-MAX(member!A:A)+1))</f>
        <v/>
      </c>
      <c r="D19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(94, 6, '2018-09-28 13:29:10', 6, true, 'The title of &lt;94&gt;', 'The content of the post &lt;94&gt;');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"member!H" &amp; (Tableau6[[#This Row],[numLigne]]+1), "")</f>
        <v/>
      </c>
      <c r="C194" s="5" t="str">
        <f>IF(  OR(        ROW()&lt;=MAX(member!A:A)+1, ROW() &gt; MAX(member!A:A) + MAX(board!A:A) + 1),    "",  "board!F" &amp; (Tableau6[[#This Row],[numLigne]]-MAX(member!A:A)+1))</f>
        <v/>
      </c>
      <c r="D19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(95, 7, '2018-09-27 14:30:10', 7, true, 'The title of &lt;95&gt;', 'The content of the post &lt;95&gt;');</v>
      </c>
    </row>
    <row r="195" spans="1:6" x14ac:dyDescent="0.3">
      <c r="A195" s="5">
        <f t="shared" si="4"/>
        <v>194</v>
      </c>
      <c r="B195" t="str">
        <f>IF(Tableau6[[#This Row],[numLigne]] &lt;= MAX(member!A:A), "member!H" &amp; (Tableau6[[#This Row],[numLigne]]+1), "")</f>
        <v/>
      </c>
      <c r="C195" s="5" t="str">
        <f>IF(  OR(        ROW()&lt;=MAX(member!A:A)+1, ROW() &gt; MAX(member!A:A) + MAX(board!A:A) + 1),    "",  "board!F" &amp; (Tableau6[[#This Row],[numLigne]]-MAX(member!A:A)+1))</f>
        <v/>
      </c>
      <c r="D19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(96, 8, '2018-09-26 15:31:10', 8, true, 'The title of &lt;96&gt;', 'The content of the post &lt;96&gt;');</v>
      </c>
    </row>
    <row r="196" spans="1:6" x14ac:dyDescent="0.3">
      <c r="A196" s="5">
        <f t="shared" si="4"/>
        <v>195</v>
      </c>
      <c r="B196" t="str">
        <f>IF(Tableau6[[#This Row],[numLigne]] &lt;= MAX(member!A:A), "member!H" &amp; (Tableau6[[#This Row],[numLigne]]+1), "")</f>
        <v/>
      </c>
      <c r="C196" s="5" t="str">
        <f>IF(  OR(        ROW()&lt;=MAX(member!A:A)+1, ROW() &gt; MAX(member!A:A) + MAX(board!A:A) + 1),    "",  "board!F" &amp; (Tableau6[[#This Row],[numLigne]]-MAX(member!A:A)+1))</f>
        <v/>
      </c>
      <c r="D19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(97, 9, '2018-09-25 16:32:10', 9, true, 'The title of &lt;97&gt;', 'The content of the post &lt;97&gt;');</v>
      </c>
    </row>
    <row r="197" spans="1:6" x14ac:dyDescent="0.3">
      <c r="A197" s="5">
        <f t="shared" si="4"/>
        <v>196</v>
      </c>
      <c r="B197" t="str">
        <f>IF(Tableau6[[#This Row],[numLigne]] &lt;= MAX(member!A:A), "member!H" &amp; (Tableau6[[#This Row],[numLigne]]+1), "")</f>
        <v/>
      </c>
      <c r="C197" s="5" t="str">
        <f>IF(  OR(        ROW()&lt;=MAX(member!A:A)+1, ROW() &gt; MAX(member!A:A) + MAX(board!A:A) + 1),    "",  "board!F" &amp; (Tableau6[[#This Row],[numLigne]]-MAX(member!A:A)+1))</f>
        <v/>
      </c>
      <c r="D19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(98, 10, '2018-09-24 17:33:10', 10, true, 'The title of &lt;98&gt;', 'The content of the post &lt;98&gt;');</v>
      </c>
    </row>
    <row r="198" spans="1:6" x14ac:dyDescent="0.3">
      <c r="A198" s="5">
        <f t="shared" si="4"/>
        <v>197</v>
      </c>
      <c r="B198" t="str">
        <f>IF(Tableau6[[#This Row],[numLigne]] &lt;= MAX(member!A:A), "member!H" &amp; (Tableau6[[#This Row],[numLigne]]+1), "")</f>
        <v/>
      </c>
      <c r="C198" s="5" t="str">
        <f>IF(  OR(        ROW()&lt;=MAX(member!A:A)+1, ROW() &gt; MAX(member!A:A) + MAX(board!A:A) + 1),    "",  "board!F" &amp; (Tableau6[[#This Row],[numLigne]]-MAX(member!A:A)+1))</f>
        <v/>
      </c>
      <c r="D19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(99, 11, '2018-09-23 18:34:10', 11, false, 'The title of &lt;99&gt;', 'The content of the post &lt;99&gt;');</v>
      </c>
    </row>
    <row r="199" spans="1:6" x14ac:dyDescent="0.3">
      <c r="A199" s="5">
        <f t="shared" si="4"/>
        <v>198</v>
      </c>
      <c r="B199" t="str">
        <f>IF(Tableau6[[#This Row],[numLigne]] &lt;= MAX(member!A:A), "member!H" &amp; (Tableau6[[#This Row],[numLigne]]+1), "")</f>
        <v/>
      </c>
      <c r="C199" s="5" t="str">
        <f>IF(  OR(        ROW()&lt;=MAX(member!A:A)+1, ROW() &gt; MAX(member!A:A) + MAX(board!A:A) + 1),    "",  "board!F" &amp; (Tableau6[[#This Row],[numLigne]]-MAX(member!A:A)+1))</f>
        <v/>
      </c>
      <c r="D19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(100, 12, '2018-09-22 19:35:10', 12, true, 'The title of &lt;100&gt;', 'The content of the post &lt;100&gt;');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"member!H" &amp; (Tableau6[[#This Row],[numLigne]]+1), "")</f>
        <v/>
      </c>
      <c r="C200" s="5" t="str">
        <f>IF(  OR(        ROW()&lt;=MAX(member!A:A)+1, ROW() &gt; MAX(member!A:A) + MAX(board!A:A) + 1),    "",  "board!F" &amp; (Tableau6[[#This Row],[numLigne]]-MAX(member!A:A)+1))</f>
        <v/>
      </c>
      <c r="D20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(101, 13, '2018-09-21 20:36:10', 13, true, 'The title of &lt;101&gt;', 'The content of the post &lt;101&gt;');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"member!H" &amp; (Tableau6[[#This Row],[numLigne]]+1), "")</f>
        <v/>
      </c>
      <c r="C201" s="5" t="str">
        <f>IF(  OR(        ROW()&lt;=MAX(member!A:A)+1, ROW() &gt; MAX(member!A:A) + MAX(board!A:A) + 1),    "",  "board!F" &amp; (Tableau6[[#This Row],[numLigne]]-MAX(member!A:A)+1))</f>
        <v/>
      </c>
      <c r="D20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(102, 14, '2018-09-20 21:37:10', 14, true, 'The title of &lt;102&gt;', 'The content of the post &lt;102&gt;');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"member!H" &amp; (Tableau6[[#This Row],[numLigne]]+1), "")</f>
        <v/>
      </c>
      <c r="C202" s="5" t="str">
        <f>IF(  OR(        ROW()&lt;=MAX(member!A:A)+1, ROW() &gt; MAX(member!A:A) + MAX(board!A:A) + 1),    "",  "board!F" &amp; (Tableau6[[#This Row],[numLigne]]-MAX(member!A:A)+1))</f>
        <v/>
      </c>
      <c r="D20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(103, 15, '2018-09-19 22:38:10', 15, true, 'The title of &lt;103&gt;', 'The content of the post &lt;103&gt;');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"member!H" &amp; (Tableau6[[#This Row],[numLigne]]+1), "")</f>
        <v/>
      </c>
      <c r="C203" s="5" t="str">
        <f>IF(  OR(        ROW()&lt;=MAX(member!A:A)+1, ROW() &gt; MAX(member!A:A) + MAX(board!A:A) + 1),    "",  "board!F" &amp; (Tableau6[[#This Row],[numLigne]]-MAX(member!A:A)+1))</f>
        <v/>
      </c>
      <c r="D20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(104, 16, '2018-09-18 23:39:10', 16, true, 'The title of &lt;104&gt;', 'The content of the post &lt;104&gt;');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"member!H" &amp; (Tableau6[[#This Row],[numLigne]]+1), "")</f>
        <v/>
      </c>
      <c r="C204" s="5" t="str">
        <f>IF(  OR(        ROW()&lt;=MAX(member!A:A)+1, ROW() &gt; MAX(member!A:A) + MAX(board!A:A) + 1),    "",  "board!F" &amp; (Tableau6[[#This Row],[numLigne]]-MAX(member!A:A)+1))</f>
        <v/>
      </c>
      <c r="D20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(105, 17, '2018-09-18 00:40:10', 17, true, 'The title of &lt;105&gt;', 'The content of the post &lt;105&gt;');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"member!H" &amp; (Tableau6[[#This Row],[numLigne]]+1), "")</f>
        <v/>
      </c>
      <c r="C205" s="5" t="str">
        <f>IF(  OR(        ROW()&lt;=MAX(member!A:A)+1, ROW() &gt; MAX(member!A:A) + MAX(board!A:A) + 1),    "",  "board!F" &amp; (Tableau6[[#This Row],[numLigne]]-MAX(member!A:A)+1))</f>
        <v/>
      </c>
      <c r="D20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(106, 18, '2018-09-17 01:41:10', 18, true, 'The title of &lt;106&gt;', 'The content of the post &lt;106&gt;');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"member!H" &amp; (Tableau6[[#This Row],[numLigne]]+1), "")</f>
        <v/>
      </c>
      <c r="C206" s="5" t="str">
        <f>IF(  OR(        ROW()&lt;=MAX(member!A:A)+1, ROW() &gt; MAX(member!A:A) + MAX(board!A:A) + 1),    "",  "board!F" &amp; (Tableau6[[#This Row],[numLigne]]-MAX(member!A:A)+1))</f>
        <v/>
      </c>
      <c r="D20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(107, 19, '2018-09-16 02:42:10', 19, true, 'The title of &lt;107&gt;', 'The content of the post &lt;107&gt;');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"member!H" &amp; (Tableau6[[#This Row],[numLigne]]+1), "")</f>
        <v/>
      </c>
      <c r="C207" s="5" t="str">
        <f>IF(  OR(        ROW()&lt;=MAX(member!A:A)+1, ROW() &gt; MAX(member!A:A) + MAX(board!A:A) + 1),    "",  "board!F" &amp; (Tableau6[[#This Row],[numLigne]]-MAX(member!A:A)+1))</f>
        <v/>
      </c>
      <c r="D20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(108, 20, '2018-09-15 03:43:10', 20, true, 'The title of &lt;108&gt;', 'The content of the post &lt;108&gt;');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"member!H" &amp; (Tableau6[[#This Row],[numLigne]]+1), "")</f>
        <v/>
      </c>
      <c r="C208" s="5" t="str">
        <f>IF(  OR(        ROW()&lt;=MAX(member!A:A)+1, ROW() &gt; MAX(member!A:A) + MAX(board!A:A) + 1),    "",  "board!F" &amp; (Tableau6[[#This Row],[numLigne]]-MAX(member!A:A)+1))</f>
        <v/>
      </c>
      <c r="D20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(109, 21, '2018-09-14 04:44:10', 21, false, 'The title of &lt;109&gt;', 'The content of the post &lt;109&gt;');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"member!H" &amp; (Tableau6[[#This Row],[numLigne]]+1), "")</f>
        <v/>
      </c>
      <c r="C209" s="5" t="str">
        <f>IF(  OR(        ROW()&lt;=MAX(member!A:A)+1, ROW() &gt; MAX(member!A:A) + MAX(board!A:A) + 1),    "",  "board!F" &amp; (Tableau6[[#This Row],[numLigne]]-MAX(member!A:A)+1))</f>
        <v/>
      </c>
      <c r="D20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(110, 22, '2018-09-13 05:45:10', 22, true, 'The title of &lt;110&gt;', 'The content of the post &lt;110&gt;');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"member!H" &amp; (Tableau6[[#This Row],[numLigne]]+1), "")</f>
        <v/>
      </c>
      <c r="C210" s="5" t="str">
        <f>IF(  OR(        ROW()&lt;=MAX(member!A:A)+1, ROW() &gt; MAX(member!A:A) + MAX(board!A:A) + 1),    "",  "board!F" &amp; (Tableau6[[#This Row],[numLigne]]-MAX(member!A:A)+1))</f>
        <v/>
      </c>
      <c r="D21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(111, 23, '2018-09-12 06:46:10', 23, true, 'The title of &lt;111&gt;', 'The content of the post &lt;111&gt;');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"member!H" &amp; (Tableau6[[#This Row],[numLigne]]+1), "")</f>
        <v/>
      </c>
      <c r="C211" s="5" t="str">
        <f>IF(  OR(        ROW()&lt;=MAX(member!A:A)+1, ROW() &gt; MAX(member!A:A) + MAX(board!A:A) + 1),    "",  "board!F" &amp; (Tableau6[[#This Row],[numLigne]]-MAX(member!A:A)+1))</f>
        <v/>
      </c>
      <c r="D21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(112, 24, '2018-09-11 07:47:10', 24, true, 'The title of &lt;112&gt;', 'The content of the post &lt;112&gt;');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"member!H" &amp; (Tableau6[[#This Row],[numLigne]]+1), "")</f>
        <v/>
      </c>
      <c r="C212" s="5" t="str">
        <f>IF(  OR(        ROW()&lt;=MAX(member!A:A)+1, ROW() &gt; MAX(member!A:A) + MAX(board!A:A) + 1),    "",  "board!F" &amp; (Tableau6[[#This Row],[numLigne]]-MAX(member!A:A)+1))</f>
        <v/>
      </c>
      <c r="D21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(113, 25, '2018-09-10 08:48:10', 25, true, 'The title of &lt;113&gt;', 'The content of the post &lt;113&gt;');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"member!H" &amp; (Tableau6[[#This Row],[numLigne]]+1), "")</f>
        <v/>
      </c>
      <c r="C213" s="5" t="str">
        <f>IF(  OR(        ROW()&lt;=MAX(member!A:A)+1, ROW() &gt; MAX(member!A:A) + MAX(board!A:A) + 1),    "",  "board!F" &amp; (Tableau6[[#This Row],[numLigne]]-MAX(member!A:A)+1))</f>
        <v/>
      </c>
      <c r="D21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(114, 26, '2018-09-08 10:49:10', 26, true, 'The title of &lt;114&gt;', 'The content of the post &lt;114&gt;');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"member!H" &amp; (Tableau6[[#This Row],[numLigne]]+1), "")</f>
        <v/>
      </c>
      <c r="C214" s="5" t="str">
        <f>IF(  OR(        ROW()&lt;=MAX(member!A:A)+1, ROW() &gt; MAX(member!A:A) + MAX(board!A:A) + 1),    "",  "board!F" &amp; (Tableau6[[#This Row],[numLigne]]-MAX(member!A:A)+1))</f>
        <v/>
      </c>
      <c r="D21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(115, 27, '2018-09-07 11:50:10', 27, true, 'The title of &lt;115&gt;', 'The content of the post &lt;115&gt;');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"member!H" &amp; (Tableau6[[#This Row],[numLigne]]+1), "")</f>
        <v/>
      </c>
      <c r="C215" s="5" t="str">
        <f>IF(  OR(        ROW()&lt;=MAX(member!A:A)+1, ROW() &gt; MAX(member!A:A) + MAX(board!A:A) + 1),    "",  "board!F" &amp; (Tableau6[[#This Row],[numLigne]]-MAX(member!A:A)+1))</f>
        <v/>
      </c>
      <c r="D21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(116, 28, '2018-09-06 12:51:10', 28, true, 'The title of &lt;116&gt;', 'The content of the post &lt;116&gt;');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"member!H" &amp; (Tableau6[[#This Row],[numLigne]]+1), "")</f>
        <v/>
      </c>
      <c r="C216" s="5" t="str">
        <f>IF(  OR(        ROW()&lt;=MAX(member!A:A)+1, ROW() &gt; MAX(member!A:A) + MAX(board!A:A) + 1),    "",  "board!F" &amp; (Tableau6[[#This Row],[numLigne]]-MAX(member!A:A)+1))</f>
        <v/>
      </c>
      <c r="D21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(117, 29, '2018-09-05 13:52:10', 29, true, 'The title of &lt;117&gt;', 'The content of the post &lt;117&gt;');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"member!H" &amp; (Tableau6[[#This Row],[numLigne]]+1), "")</f>
        <v/>
      </c>
      <c r="C217" s="5" t="str">
        <f>IF(  OR(        ROW()&lt;=MAX(member!A:A)+1, ROW() &gt; MAX(member!A:A) + MAX(board!A:A) + 1),    "",  "board!F" &amp; (Tableau6[[#This Row],[numLigne]]-MAX(member!A:A)+1))</f>
        <v/>
      </c>
      <c r="D21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(118, 30, '2018-09-04 14:53:10', 30, true, 'The title of &lt;118&gt;', 'The content of the post &lt;118&gt;');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"member!H" &amp; (Tableau6[[#This Row],[numLigne]]+1), "")</f>
        <v/>
      </c>
      <c r="C218" s="5" t="str">
        <f>IF(  OR(        ROW()&lt;=MAX(member!A:A)+1, ROW() &gt; MAX(member!A:A) + MAX(board!A:A) + 1),    "",  "board!F" &amp; (Tableau6[[#This Row],[numLigne]]-MAX(member!A:A)+1))</f>
        <v/>
      </c>
      <c r="D21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(119, 31, '2018-09-03 15:54:10', 31, false, 'The title of &lt;119&gt;', 'The content of the post &lt;119&gt;');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"member!H" &amp; (Tableau6[[#This Row],[numLigne]]+1), "")</f>
        <v/>
      </c>
      <c r="C219" s="5" t="str">
        <f>IF(  OR(        ROW()&lt;=MAX(member!A:A)+1, ROW() &gt; MAX(member!A:A) + MAX(board!A:A) + 1),    "",  "board!F" &amp; (Tableau6[[#This Row],[numLigne]]-MAX(member!A:A)+1))</f>
        <v/>
      </c>
      <c r="D21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(120, 32, '2018-09-02 16:55:10', 32, true, 'The title of &lt;120&gt;', 'The content of the post &lt;120&gt;');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"member!H" &amp; (Tableau6[[#This Row],[numLigne]]+1), "")</f>
        <v/>
      </c>
      <c r="C220" s="5" t="str">
        <f>IF(  OR(        ROW()&lt;=MAX(member!A:A)+1, ROW() &gt; MAX(member!A:A) + MAX(board!A:A) + 1),    "",  "board!F" &amp; (Tableau6[[#This Row],[numLigne]]-MAX(member!A:A)+1))</f>
        <v/>
      </c>
      <c r="D22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(121, 33, '2018-09-01 17:56:10', 33, true, 'The title of &lt;121&gt;', 'The content of the post &lt;121&gt;');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"member!H" &amp; (Tableau6[[#This Row],[numLigne]]+1), "")</f>
        <v/>
      </c>
      <c r="C221" s="5" t="str">
        <f>IF(  OR(        ROW()&lt;=MAX(member!A:A)+1, ROW() &gt; MAX(member!A:A) + MAX(board!A:A) + 1),    "",  "board!F" &amp; (Tableau6[[#This Row],[numLigne]]-MAX(member!A:A)+1))</f>
        <v/>
      </c>
      <c r="D22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(122, 34, '2018-08-31 18:57:10', 34, true, 'The title of &lt;122&gt;', 'The content of the post &lt;122&gt;');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"member!H" &amp; (Tableau6[[#This Row],[numLigne]]+1), "")</f>
        <v/>
      </c>
      <c r="C222" s="5" t="str">
        <f>IF(  OR(        ROW()&lt;=MAX(member!A:A)+1, ROW() &gt; MAX(member!A:A) + MAX(board!A:A) + 1),    "",  "board!F" &amp; (Tableau6[[#This Row],[numLigne]]-MAX(member!A:A)+1))</f>
        <v/>
      </c>
      <c r="D22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(123, 35, '2018-08-30 19:58:10', 35, true, 'The title of &lt;123&gt;', 'The content of the post &lt;123&gt;');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"member!H" &amp; (Tableau6[[#This Row],[numLigne]]+1), "")</f>
        <v/>
      </c>
      <c r="C223" s="5" t="str">
        <f>IF(  OR(        ROW()&lt;=MAX(member!A:A)+1, ROW() &gt; MAX(member!A:A) + MAX(board!A:A) + 1),    "",  "board!F" &amp; (Tableau6[[#This Row],[numLigne]]-MAX(member!A:A)+1))</f>
        <v/>
      </c>
      <c r="D22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(124, 36, '2018-08-29 20:59:10', 36, true, 'The title of &lt;124&gt;', 'The content of the post &lt;124&gt;');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"member!H" &amp; (Tableau6[[#This Row],[numLigne]]+1), "")</f>
        <v/>
      </c>
      <c r="C224" s="5" t="str">
        <f>IF(  OR(        ROW()&lt;=MAX(member!A:A)+1, ROW() &gt; MAX(member!A:A) + MAX(board!A:A) + 1),    "",  "board!F" &amp; (Tableau6[[#This Row],[numLigne]]-MAX(member!A:A)+1))</f>
        <v/>
      </c>
      <c r="D22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(125, 37, '2018-08-28 22:00:10', 37, true, 'The title of &lt;125&gt;', 'The content of the post &lt;125&gt;');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"member!H" &amp; (Tableau6[[#This Row],[numLigne]]+1), "")</f>
        <v/>
      </c>
      <c r="C225" s="5" t="str">
        <f>IF(  OR(        ROW()&lt;=MAX(member!A:A)+1, ROW() &gt; MAX(member!A:A) + MAX(board!A:A) + 1),    "",  "board!F" &amp; (Tableau6[[#This Row],[numLigne]]-MAX(member!A:A)+1))</f>
        <v/>
      </c>
      <c r="D22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(126, 38, '2018-08-27 23:01:10', 38, true, 'The title of &lt;126&gt;', 'The content of the post &lt;126&gt;');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"member!H" &amp; (Tableau6[[#This Row],[numLigne]]+1), "")</f>
        <v/>
      </c>
      <c r="C226" s="5" t="str">
        <f>IF(  OR(        ROW()&lt;=MAX(member!A:A)+1, ROW() &gt; MAX(member!A:A) + MAX(board!A:A) + 1),    "",  "board!F" &amp; (Tableau6[[#This Row],[numLigne]]-MAX(member!A:A)+1))</f>
        <v/>
      </c>
      <c r="D22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(127, 39, '2018-08-27 00:02:10', 39, true, 'The title of &lt;127&gt;', 'The content of the post &lt;127&gt;');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"member!H" &amp; (Tableau6[[#This Row],[numLigne]]+1), "")</f>
        <v/>
      </c>
      <c r="C227" s="5" t="str">
        <f>IF(  OR(        ROW()&lt;=MAX(member!A:A)+1, ROW() &gt; MAX(member!A:A) + MAX(board!A:A) + 1),    "",  "board!F" &amp; (Tableau6[[#This Row],[numLigne]]-MAX(member!A:A)+1))</f>
        <v/>
      </c>
      <c r="D22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(128, 40, '2018-08-26 01:03:10', 40, true, 'The title of &lt;128&gt;', 'The content of the post &lt;128&gt;');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"member!H" &amp; (Tableau6[[#This Row],[numLigne]]+1), "")</f>
        <v/>
      </c>
      <c r="C228" s="5" t="str">
        <f>IF(  OR(        ROW()&lt;=MAX(member!A:A)+1, ROW() &gt; MAX(member!A:A) + MAX(board!A:A) + 1),    "",  "board!F" &amp; (Tableau6[[#This Row],[numLigne]]-MAX(member!A:A)+1))</f>
        <v/>
      </c>
      <c r="D22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(129, 41, '2018-08-25 02:04:10', 41, false, 'The title of &lt;129&gt;', 'The content of the post &lt;129&gt;');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"member!H" &amp; (Tableau6[[#This Row],[numLigne]]+1), "")</f>
        <v/>
      </c>
      <c r="C229" s="5" t="str">
        <f>IF(  OR(        ROW()&lt;=MAX(member!A:A)+1, ROW() &gt; MAX(member!A:A) + MAX(board!A:A) + 1),    "",  "board!F" &amp; (Tableau6[[#This Row],[numLigne]]-MAX(member!A:A)+1))</f>
        <v/>
      </c>
      <c r="D22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(130, 42, '2018-08-24 03:05:10', 42, true, 'The title of &lt;130&gt;', 'The content of the post &lt;130&gt;');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"member!H" &amp; (Tableau6[[#This Row],[numLigne]]+1), "")</f>
        <v/>
      </c>
      <c r="C230" s="5" t="str">
        <f>IF(  OR(        ROW()&lt;=MAX(member!A:A)+1, ROW() &gt; MAX(member!A:A) + MAX(board!A:A) + 1),    "",  "board!F" &amp; (Tableau6[[#This Row],[numLigne]]-MAX(member!A:A)+1))</f>
        <v/>
      </c>
      <c r="D23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(131, 43, '2018-08-23 04:06:10', 43, true, 'The title of &lt;131&gt;', 'The content of the post &lt;131&gt;');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"member!H" &amp; (Tableau6[[#This Row],[numLigne]]+1), "")</f>
        <v/>
      </c>
      <c r="C231" s="5" t="str">
        <f>IF(  OR(        ROW()&lt;=MAX(member!A:A)+1, ROW() &gt; MAX(member!A:A) + MAX(board!A:A) + 1),    "",  "board!F" &amp; (Tableau6[[#This Row],[numLigne]]-MAX(member!A:A)+1))</f>
        <v/>
      </c>
      <c r="D23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(132, 44, '2018-08-22 05:07:10', 44, true, 'The title of &lt;132&gt;', 'The content of the post &lt;132&gt;');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"member!H" &amp; (Tableau6[[#This Row],[numLigne]]+1), "")</f>
        <v/>
      </c>
      <c r="C232" s="5" t="str">
        <f>IF(  OR(        ROW()&lt;=MAX(member!A:A)+1, ROW() &gt; MAX(member!A:A) + MAX(board!A:A) + 1),    "",  "board!F" &amp; (Tableau6[[#This Row],[numLigne]]-MAX(member!A:A)+1))</f>
        <v/>
      </c>
      <c r="D23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(133, 1, '2018-08-21 06:08:10', 1, true, 'The title of &lt;133&gt;', 'The content of the post &lt;133&gt;');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"member!H" &amp; (Tableau6[[#This Row],[numLigne]]+1), "")</f>
        <v/>
      </c>
      <c r="C233" s="5" t="str">
        <f>IF(  OR(        ROW()&lt;=MAX(member!A:A)+1, ROW() &gt; MAX(member!A:A) + MAX(board!A:A) + 1),    "",  "board!F" &amp; (Tableau6[[#This Row],[numLigne]]-MAX(member!A:A)+1))</f>
        <v/>
      </c>
      <c r="D23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(134, 2, '2018-08-20 07:09:10', 2, true, 'The title of &lt;134&gt;', 'The content of the post &lt;134&gt;');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"member!H" &amp; (Tableau6[[#This Row],[numLigne]]+1), "")</f>
        <v/>
      </c>
      <c r="C234" s="5" t="str">
        <f>IF(  OR(        ROW()&lt;=MAX(member!A:A)+1, ROW() &gt; MAX(member!A:A) + MAX(board!A:A) + 1),    "",  "board!F" &amp; (Tableau6[[#This Row],[numLigne]]-MAX(member!A:A)+1))</f>
        <v/>
      </c>
      <c r="D23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(135, 3, '2018-08-19 07:10:10', 3, true, 'The title of &lt;135&gt;', 'The content of the post &lt;135&gt;');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"member!H" &amp; (Tableau6[[#This Row],[numLigne]]+1), "")</f>
        <v/>
      </c>
      <c r="C235" s="5" t="str">
        <f>IF(  OR(        ROW()&lt;=MAX(member!A:A)+1, ROW() &gt; MAX(member!A:A) + MAX(board!A:A) + 1),    "",  "board!F" &amp; (Tableau6[[#This Row],[numLigne]]-MAX(member!A:A)+1))</f>
        <v/>
      </c>
      <c r="D23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(136, 4, '2018-08-18 08:11:10', 4, true, 'The title of &lt;136&gt;', 'The content of the post &lt;136&gt;');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"member!H" &amp; (Tableau6[[#This Row],[numLigne]]+1), "")</f>
        <v/>
      </c>
      <c r="C236" s="5" t="str">
        <f>IF(  OR(        ROW()&lt;=MAX(member!A:A)+1, ROW() &gt; MAX(member!A:A) + MAX(board!A:A) + 1),    "",  "board!F" &amp; (Tableau6[[#This Row],[numLigne]]-MAX(member!A:A)+1))</f>
        <v/>
      </c>
      <c r="D23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(137, 5, '2018-08-16 10:12:10', 5, true, 'The title of &lt;137&gt;', 'The content of the post &lt;137&gt;');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"member!H" &amp; (Tableau6[[#This Row],[numLigne]]+1), "")</f>
        <v/>
      </c>
      <c r="C237" s="5" t="str">
        <f>IF(  OR(        ROW()&lt;=MAX(member!A:A)+1, ROW() &gt; MAX(member!A:A) + MAX(board!A:A) + 1),    "",  "board!F" &amp; (Tableau6[[#This Row],[numLigne]]-MAX(member!A:A)+1))</f>
        <v/>
      </c>
      <c r="D23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(138, 6, '2018-08-15 11:13:10', 6, true, 'The title of &lt;138&gt;', 'The content of the post &lt;138&gt;');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"member!H" &amp; (Tableau6[[#This Row],[numLigne]]+1), "")</f>
        <v/>
      </c>
      <c r="C238" s="5" t="str">
        <f>IF(  OR(        ROW()&lt;=MAX(member!A:A)+1, ROW() &gt; MAX(member!A:A) + MAX(board!A:A) + 1),    "",  "board!F" &amp; (Tableau6[[#This Row],[numLigne]]-MAX(member!A:A)+1))</f>
        <v/>
      </c>
      <c r="D23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(139, 7, '2018-08-14 12:14:10', 7, false, 'The title of &lt;139&gt;', 'The content of the post &lt;139&gt;');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"member!H" &amp; (Tableau6[[#This Row],[numLigne]]+1), "")</f>
        <v/>
      </c>
      <c r="C239" s="5" t="str">
        <f>IF(  OR(        ROW()&lt;=MAX(member!A:A)+1, ROW() &gt; MAX(member!A:A) + MAX(board!A:A) + 1),    "",  "board!F" &amp; (Tableau6[[#This Row],[numLigne]]-MAX(member!A:A)+1))</f>
        <v/>
      </c>
      <c r="D23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(140, 8, '2018-08-13 13:15:10', 8, true, 'The title of &lt;140&gt;', 'The content of the post &lt;140&gt;');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"member!H" &amp; (Tableau6[[#This Row],[numLigne]]+1), "")</f>
        <v/>
      </c>
      <c r="C240" s="5" t="str">
        <f>IF(  OR(        ROW()&lt;=MAX(member!A:A)+1, ROW() &gt; MAX(member!A:A) + MAX(board!A:A) + 1),    "",  "board!F" &amp; (Tableau6[[#This Row],[numLigne]]-MAX(member!A:A)+1))</f>
        <v/>
      </c>
      <c r="D24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(141, 9, '2018-08-12 14:16:10', 9, true, 'The title of &lt;141&gt;', 'The content of the post &lt;141&gt;');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"member!H" &amp; (Tableau6[[#This Row],[numLigne]]+1), "")</f>
        <v/>
      </c>
      <c r="C241" s="5" t="str">
        <f>IF(  OR(        ROW()&lt;=MAX(member!A:A)+1, ROW() &gt; MAX(member!A:A) + MAX(board!A:A) + 1),    "",  "board!F" &amp; (Tableau6[[#This Row],[numLigne]]-MAX(member!A:A)+1))</f>
        <v/>
      </c>
      <c r="D24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(142, 10, '2018-08-11 15:17:10', 10, true, 'The title of &lt;142&gt;', 'The content of the post &lt;142&gt;');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"member!H" &amp; (Tableau6[[#This Row],[numLigne]]+1), "")</f>
        <v/>
      </c>
      <c r="C242" s="5" t="str">
        <f>IF(  OR(        ROW()&lt;=MAX(member!A:A)+1, ROW() &gt; MAX(member!A:A) + MAX(board!A:A) + 1),    "",  "board!F" &amp; (Tableau6[[#This Row],[numLigne]]-MAX(member!A:A)+1))</f>
        <v/>
      </c>
      <c r="D24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(143, 11, '2018-08-10 16:18:10', 11, true, 'The title of &lt;143&gt;', 'The content of the post &lt;143&gt;');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"member!H" &amp; (Tableau6[[#This Row],[numLigne]]+1), "")</f>
        <v/>
      </c>
      <c r="C243" s="5" t="str">
        <f>IF(  OR(        ROW()&lt;=MAX(member!A:A)+1, ROW() &gt; MAX(member!A:A) + MAX(board!A:A) + 1),    "",  "board!F" &amp; (Tableau6[[#This Row],[numLigne]]-MAX(member!A:A)+1))</f>
        <v/>
      </c>
      <c r="D24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(144, 12, '2018-08-09 17:19:10', 12, true, 'The title of &lt;144&gt;', 'The content of the post &lt;144&gt;');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"member!H" &amp; (Tableau6[[#This Row],[numLigne]]+1), "")</f>
        <v/>
      </c>
      <c r="C244" s="5" t="str">
        <f>IF(  OR(        ROW()&lt;=MAX(member!A:A)+1, ROW() &gt; MAX(member!A:A) + MAX(board!A:A) + 1),    "",  "board!F" &amp; (Tableau6[[#This Row],[numLigne]]-MAX(member!A:A)+1))</f>
        <v/>
      </c>
      <c r="D24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(145, 13, '2018-08-08 18:20:10', 13, true, 'The title of &lt;145&gt;', 'The content of the post &lt;145&gt;');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"member!H" &amp; (Tableau6[[#This Row],[numLigne]]+1), "")</f>
        <v/>
      </c>
      <c r="C245" s="5" t="str">
        <f>IF(  OR(        ROW()&lt;=MAX(member!A:A)+1, ROW() &gt; MAX(member!A:A) + MAX(board!A:A) + 1),    "",  "board!F" &amp; (Tableau6[[#This Row],[numLigne]]-MAX(member!A:A)+1))</f>
        <v/>
      </c>
      <c r="D24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(146, 14, '2018-08-07 19:21:10', 14, true, 'The title of &lt;146&gt;', 'The content of the post &lt;146&gt;');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"member!H" &amp; (Tableau6[[#This Row],[numLigne]]+1), "")</f>
        <v/>
      </c>
      <c r="C246" s="5" t="str">
        <f>IF(  OR(        ROW()&lt;=MAX(member!A:A)+1, ROW() &gt; MAX(member!A:A) + MAX(board!A:A) + 1),    "",  "board!F" &amp; (Tableau6[[#This Row],[numLigne]]-MAX(member!A:A)+1))</f>
        <v/>
      </c>
      <c r="D24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(147, 15, '2018-08-06 20:22:10', 15, true, 'The title of &lt;147&gt;', 'The content of the post &lt;147&gt;');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"member!H" &amp; (Tableau6[[#This Row],[numLigne]]+1), "")</f>
        <v/>
      </c>
      <c r="C247" s="5" t="str">
        <f>IF(  OR(        ROW()&lt;=MAX(member!A:A)+1, ROW() &gt; MAX(member!A:A) + MAX(board!A:A) + 1),    "",  "board!F" &amp; (Tableau6[[#This Row],[numLigne]]-MAX(member!A:A)+1))</f>
        <v/>
      </c>
      <c r="D24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(148, 16, '2018-08-05 21:23:10', 16, true, 'The title of &lt;148&gt;', 'The content of the post &lt;148&gt;');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"member!H" &amp; (Tableau6[[#This Row],[numLigne]]+1), "")</f>
        <v/>
      </c>
      <c r="C248" s="5" t="str">
        <f>IF(  OR(        ROW()&lt;=MAX(member!A:A)+1, ROW() &gt; MAX(member!A:A) + MAX(board!A:A) + 1),    "",  "board!F" &amp; (Tableau6[[#This Row],[numLigne]]-MAX(member!A:A)+1))</f>
        <v/>
      </c>
      <c r="D24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(149, 17, '2018-08-04 22:24:10', 17, false, 'The title of &lt;149&gt;', 'The content of the post &lt;149&gt;');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"member!H" &amp; (Tableau6[[#This Row],[numLigne]]+1), "")</f>
        <v/>
      </c>
      <c r="C249" s="5" t="str">
        <f>IF(  OR(        ROW()&lt;=MAX(member!A:A)+1, ROW() &gt; MAX(member!A:A) + MAX(board!A:A) + 1),    "",  "board!F" &amp; (Tableau6[[#This Row],[numLigne]]-MAX(member!A:A)+1))</f>
        <v/>
      </c>
      <c r="D24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(150, 18, '2018-08-03 23:25:10', 18, true, 'The title of &lt;150&gt;', 'The content of the post &lt;150&gt;');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"member!H" &amp; (Tableau6[[#This Row],[numLigne]]+1), "")</f>
        <v/>
      </c>
      <c r="C250" s="5" t="str">
        <f>IF(  OR(        ROW()&lt;=MAX(member!A:A)+1, ROW() &gt; MAX(member!A:A) + MAX(board!A:A) + 1),    "",  "board!F" &amp; (Tableau6[[#This Row],[numLigne]]-MAX(member!A:A)+1))</f>
        <v/>
      </c>
      <c r="D25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(151, 19, '2018-08-03 00:26:10', 19, true, 'The title of &lt;151&gt;', 'The content of the post &lt;151&gt;');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"member!H" &amp; (Tableau6[[#This Row],[numLigne]]+1), "")</f>
        <v/>
      </c>
      <c r="C251" s="5" t="str">
        <f>IF(  OR(        ROW()&lt;=MAX(member!A:A)+1, ROW() &gt; MAX(member!A:A) + MAX(board!A:A) + 1),    "",  "board!F" &amp; (Tableau6[[#This Row],[numLigne]]-MAX(member!A:A)+1))</f>
        <v/>
      </c>
      <c r="D25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(152, 20, '2018-08-02 01:27:10', 20, true, 'The title of &lt;152&gt;', 'The content of the post &lt;152&gt;');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"member!H" &amp; (Tableau6[[#This Row],[numLigne]]+1), "")</f>
        <v/>
      </c>
      <c r="C252" s="5" t="str">
        <f>IF(  OR(        ROW()&lt;=MAX(member!A:A)+1, ROW() &gt; MAX(member!A:A) + MAX(board!A:A) + 1),    "",  "board!F" &amp; (Tableau6[[#This Row],[numLigne]]-MAX(member!A:A)+1))</f>
        <v/>
      </c>
      <c r="D25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(153, 21, '2018-08-01 02:28:10', 21, true, 'The title of &lt;153&gt;', 'The content of the post &lt;153&gt;');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"member!H" &amp; (Tableau6[[#This Row],[numLigne]]+1), "")</f>
        <v/>
      </c>
      <c r="C253" s="5" t="str">
        <f>IF(  OR(        ROW()&lt;=MAX(member!A:A)+1, ROW() &gt; MAX(member!A:A) + MAX(board!A:A) + 1),    "",  "board!F" &amp; (Tableau6[[#This Row],[numLigne]]-MAX(member!A:A)+1))</f>
        <v/>
      </c>
      <c r="D25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(154, 22, '2018-07-31 03:29:10', 22, true, 'The title of &lt;154&gt;', 'The content of the post &lt;154&gt;');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"member!H" &amp; (Tableau6[[#This Row],[numLigne]]+1), "")</f>
        <v/>
      </c>
      <c r="C254" s="5" t="str">
        <f>IF(  OR(        ROW()&lt;=MAX(member!A:A)+1, ROW() &gt; MAX(member!A:A) + MAX(board!A:A) + 1),    "",  "board!F" &amp; (Tableau6[[#This Row],[numLigne]]-MAX(member!A:A)+1))</f>
        <v/>
      </c>
      <c r="D25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(155, 23, '2018-07-30 04:30:10', 23, true, 'The title of &lt;155&gt;', 'The content of the post &lt;155&gt;');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"member!H" &amp; (Tableau6[[#This Row],[numLigne]]+1), "")</f>
        <v/>
      </c>
      <c r="C255" s="5" t="str">
        <f>IF(  OR(        ROW()&lt;=MAX(member!A:A)+1, ROW() &gt; MAX(member!A:A) + MAX(board!A:A) + 1),    "",  "board!F" &amp; (Tableau6[[#This Row],[numLigne]]-MAX(member!A:A)+1))</f>
        <v/>
      </c>
      <c r="D25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(156, 24, '2018-07-29 05:31:10', 24, true, 'The title of &lt;156&gt;', 'The content of the post &lt;156&gt;');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"member!H" &amp; (Tableau6[[#This Row],[numLigne]]+1), "")</f>
        <v/>
      </c>
      <c r="C256" s="5" t="str">
        <f>IF(  OR(        ROW()&lt;=MAX(member!A:A)+1, ROW() &gt; MAX(member!A:A) + MAX(board!A:A) + 1),    "",  "board!F" &amp; (Tableau6[[#This Row],[numLigne]]-MAX(member!A:A)+1))</f>
        <v/>
      </c>
      <c r="D25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(157, 25, '2018-07-28 06:32:10', 25, true, 'The title of &lt;157&gt;', 'The content of the post &lt;157&gt;');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"member!H" &amp; (Tableau6[[#This Row],[numLigne]]+1), "")</f>
        <v/>
      </c>
      <c r="C257" s="5" t="str">
        <f>IF(  OR(        ROW()&lt;=MAX(member!A:A)+1, ROW() &gt; MAX(member!A:A) + MAX(board!A:A) + 1),    "",  "board!F" &amp; (Tableau6[[#This Row],[numLigne]]-MAX(member!A:A)+1))</f>
        <v/>
      </c>
      <c r="D25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(158, 26, '2018-07-27 07:33:10', 26, true, 'The title of &lt;158&gt;', 'The content of the post &lt;158&gt;');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"member!H" &amp; (Tableau6[[#This Row],[numLigne]]+1), "")</f>
        <v/>
      </c>
      <c r="C258" s="5" t="str">
        <f>IF(  OR(        ROW()&lt;=MAX(member!A:A)+1, ROW() &gt; MAX(member!A:A) + MAX(board!A:A) + 1),    "",  "board!F" &amp; (Tableau6[[#This Row],[numLigne]]-MAX(member!A:A)+1))</f>
        <v/>
      </c>
      <c r="D25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(159, 27, '2018-07-26 08:34:10', 27, false, 'The title of &lt;159&gt;', 'The content of the post &lt;159&gt;');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"member!H" &amp; (Tableau6[[#This Row],[numLigne]]+1), "")</f>
        <v/>
      </c>
      <c r="C259" s="5" t="str">
        <f>IF(  OR(        ROW()&lt;=MAX(member!A:A)+1, ROW() &gt; MAX(member!A:A) + MAX(board!A:A) + 1),    "",  "board!F" &amp; (Tableau6[[#This Row],[numLigne]]-MAX(member!A:A)+1))</f>
        <v/>
      </c>
      <c r="D25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(160, 28, '2018-07-24 10:35:10', 28, true, 'The title of &lt;160&gt;', 'The content of the post &lt;160&gt;');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"member!H" &amp; (Tableau6[[#This Row],[numLigne]]+1), "")</f>
        <v/>
      </c>
      <c r="C260" s="5" t="str">
        <f>IF(  OR(        ROW()&lt;=MAX(member!A:A)+1, ROW() &gt; MAX(member!A:A) + MAX(board!A:A) + 1),    "",  "board!F" &amp; (Tableau6[[#This Row],[numLigne]]-MAX(member!A:A)+1))</f>
        <v/>
      </c>
      <c r="D26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(161, 29, '2018-07-23 11:36:10', 29, true, 'The title of &lt;161&gt;', 'The content of the post &lt;161&gt;');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"member!H" &amp; (Tableau6[[#This Row],[numLigne]]+1), "")</f>
        <v/>
      </c>
      <c r="C261" s="5" t="str">
        <f>IF(  OR(        ROW()&lt;=MAX(member!A:A)+1, ROW() &gt; MAX(member!A:A) + MAX(board!A:A) + 1),    "",  "board!F" &amp; (Tableau6[[#This Row],[numLigne]]-MAX(member!A:A)+1))</f>
        <v/>
      </c>
      <c r="D26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(162, 30, '2018-07-22 12:37:10', 30, true, 'The title of &lt;162&gt;', 'The content of the post &lt;162&gt;');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"member!H" &amp; (Tableau6[[#This Row],[numLigne]]+1), "")</f>
        <v/>
      </c>
      <c r="C262" s="5" t="str">
        <f>IF(  OR(        ROW()&lt;=MAX(member!A:A)+1, ROW() &gt; MAX(member!A:A) + MAX(board!A:A) + 1),    "",  "board!F" &amp; (Tableau6[[#This Row],[numLigne]]-MAX(member!A:A)+1))</f>
        <v/>
      </c>
      <c r="D26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(163, 31, '2018-07-21 13:38:10', 31, true, 'The title of &lt;163&gt;', 'The content of the post &lt;163&gt;');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"member!H" &amp; (Tableau6[[#This Row],[numLigne]]+1), "")</f>
        <v/>
      </c>
      <c r="C263" s="5" t="str">
        <f>IF(  OR(        ROW()&lt;=MAX(member!A:A)+1, ROW() &gt; MAX(member!A:A) + MAX(board!A:A) + 1),    "",  "board!F" &amp; (Tableau6[[#This Row],[numLigne]]-MAX(member!A:A)+1))</f>
        <v/>
      </c>
      <c r="D26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(164, 32, '2018-07-20 14:39:10', 32, true, 'The title of &lt;164&gt;', 'The content of the post &lt;164&gt;');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"member!H" &amp; (Tableau6[[#This Row],[numLigne]]+1), "")</f>
        <v/>
      </c>
      <c r="C264" s="5" t="str">
        <f>IF(  OR(        ROW()&lt;=MAX(member!A:A)+1, ROW() &gt; MAX(member!A:A) + MAX(board!A:A) + 1),    "",  "board!F" &amp; (Tableau6[[#This Row],[numLigne]]-MAX(member!A:A)+1))</f>
        <v/>
      </c>
      <c r="D26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(165, 33, '2018-07-19 15:40:10', 33, true, 'The title of &lt;165&gt;', 'The content of the post &lt;165&gt;');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"member!H" &amp; (Tableau6[[#This Row],[numLigne]]+1), "")</f>
        <v/>
      </c>
      <c r="C265" s="5" t="str">
        <f>IF(  OR(        ROW()&lt;=MAX(member!A:A)+1, ROW() &gt; MAX(member!A:A) + MAX(board!A:A) + 1),    "",  "board!F" &amp; (Tableau6[[#This Row],[numLigne]]-MAX(member!A:A)+1))</f>
        <v/>
      </c>
      <c r="D26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(166, 34, '2018-07-18 16:41:10', 34, true, 'The title of &lt;166&gt;', 'The content of the post &lt;166&gt;');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"member!H" &amp; (Tableau6[[#This Row],[numLigne]]+1), "")</f>
        <v/>
      </c>
      <c r="C266" s="5" t="str">
        <f>IF(  OR(        ROW()&lt;=MAX(member!A:A)+1, ROW() &gt; MAX(member!A:A) + MAX(board!A:A) + 1),    "",  "board!F" &amp; (Tableau6[[#This Row],[numLigne]]-MAX(member!A:A)+1))</f>
        <v/>
      </c>
      <c r="D26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(167, 35, '2018-07-17 17:42:10', 35, true, 'The title of &lt;167&gt;', 'The content of the post &lt;167&gt;');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"member!H" &amp; (Tableau6[[#This Row],[numLigne]]+1), "")</f>
        <v/>
      </c>
      <c r="C267" s="5" t="str">
        <f>IF(  OR(        ROW()&lt;=MAX(member!A:A)+1, ROW() &gt; MAX(member!A:A) + MAX(board!A:A) + 1),    "",  "board!F" &amp; (Tableau6[[#This Row],[numLigne]]-MAX(member!A:A)+1))</f>
        <v/>
      </c>
      <c r="D26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(168, 36, '2018-07-16 18:43:10', 36, true, 'The title of &lt;168&gt;', 'The content of the post &lt;168&gt;');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"member!H" &amp; (Tableau6[[#This Row],[numLigne]]+1), "")</f>
        <v/>
      </c>
      <c r="C268" s="5" t="str">
        <f>IF(  OR(        ROW()&lt;=MAX(member!A:A)+1, ROW() &gt; MAX(member!A:A) + MAX(board!A:A) + 1),    "",  "board!F" &amp; (Tableau6[[#This Row],[numLigne]]-MAX(member!A:A)+1))</f>
        <v/>
      </c>
      <c r="D26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(169, 37, '2018-07-15 19:44:10', 37, false, 'The title of &lt;169&gt;', 'The content of the post &lt;169&gt;');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"member!H" &amp; (Tableau6[[#This Row],[numLigne]]+1), "")</f>
        <v/>
      </c>
      <c r="C269" s="5" t="str">
        <f>IF(  OR(        ROW()&lt;=MAX(member!A:A)+1, ROW() &gt; MAX(member!A:A) + MAX(board!A:A) + 1),    "",  "board!F" &amp; (Tableau6[[#This Row],[numLigne]]-MAX(member!A:A)+1))</f>
        <v/>
      </c>
      <c r="D26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(170, 38, '2018-07-14 20:45:10', 38, true, 'The title of &lt;170&gt;', 'The content of the post &lt;170&gt;');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"member!H" &amp; (Tableau6[[#This Row],[numLigne]]+1), "")</f>
        <v/>
      </c>
      <c r="C270" s="5" t="str">
        <f>IF(  OR(        ROW()&lt;=MAX(member!A:A)+1, ROW() &gt; MAX(member!A:A) + MAX(board!A:A) + 1),    "",  "board!F" &amp; (Tableau6[[#This Row],[numLigne]]-MAX(member!A:A)+1))</f>
        <v/>
      </c>
      <c r="D27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(171, 39, '2018-07-13 21:46:10', 39, true, 'The title of &lt;171&gt;', 'The content of the post &lt;171&gt;');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"member!H" &amp; (Tableau6[[#This Row],[numLigne]]+1), "")</f>
        <v/>
      </c>
      <c r="C271" s="5" t="str">
        <f>IF(  OR(        ROW()&lt;=MAX(member!A:A)+1, ROW() &gt; MAX(member!A:A) + MAX(board!A:A) + 1),    "",  "board!F" &amp; (Tableau6[[#This Row],[numLigne]]-MAX(member!A:A)+1))</f>
        <v/>
      </c>
      <c r="D27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(172, 40, '2018-07-12 22:47:10', 40, true, 'The title of &lt;172&gt;', 'The content of the post &lt;172&gt;');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"member!H" &amp; (Tableau6[[#This Row],[numLigne]]+1), "")</f>
        <v/>
      </c>
      <c r="C272" s="5" t="str">
        <f>IF(  OR(        ROW()&lt;=MAX(member!A:A)+1, ROW() &gt; MAX(member!A:A) + MAX(board!A:A) + 1),    "",  "board!F" &amp; (Tableau6[[#This Row],[numLigne]]-MAX(member!A:A)+1))</f>
        <v/>
      </c>
      <c r="D27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(173, 41, '2018-07-11 23:48:10', 41, true, 'The title of &lt;173&gt;', 'The content of the post &lt;173&gt;');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"member!H" &amp; (Tableau6[[#This Row],[numLigne]]+1), "")</f>
        <v/>
      </c>
      <c r="C273" s="5" t="str">
        <f>IF(  OR(        ROW()&lt;=MAX(member!A:A)+1, ROW() &gt; MAX(member!A:A) + MAX(board!A:A) + 1),    "",  "board!F" &amp; (Tableau6[[#This Row],[numLigne]]-MAX(member!A:A)+1))</f>
        <v/>
      </c>
      <c r="D27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(174, 42, '2018-07-11 00:49:10', 42, true, 'The title of &lt;174&gt;', 'The content of the post &lt;174&gt;');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"member!H" &amp; (Tableau6[[#This Row],[numLigne]]+1), "")</f>
        <v/>
      </c>
      <c r="C274" s="5" t="str">
        <f>IF(  OR(        ROW()&lt;=MAX(member!A:A)+1, ROW() &gt; MAX(member!A:A) + MAX(board!A:A) + 1),    "",  "board!F" &amp; (Tableau6[[#This Row],[numLigne]]-MAX(member!A:A)+1))</f>
        <v/>
      </c>
      <c r="D27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(175, 43, '2018-07-10 01:50:10', 43, true, 'The title of &lt;175&gt;', 'The content of the post &lt;175&gt;');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"member!H" &amp; (Tableau6[[#This Row],[numLigne]]+1), "")</f>
        <v/>
      </c>
      <c r="C275" s="5" t="str">
        <f>IF(  OR(        ROW()&lt;=MAX(member!A:A)+1, ROW() &gt; MAX(member!A:A) + MAX(board!A:A) + 1),    "",  "board!F" &amp; (Tableau6[[#This Row],[numLigne]]-MAX(member!A:A)+1))</f>
        <v/>
      </c>
      <c r="D27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(176, 44, '2018-07-09 02:51:10', 44, true, 'The title of &lt;176&gt;', 'The content of the post &lt;176&gt;');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"member!H" &amp; (Tableau6[[#This Row],[numLigne]]+1), "")</f>
        <v/>
      </c>
      <c r="C276" s="5" t="str">
        <f>IF(  OR(        ROW()&lt;=MAX(member!A:A)+1, ROW() &gt; MAX(member!A:A) + MAX(board!A:A) + 1),    "",  "board!F" &amp; (Tableau6[[#This Row],[numLigne]]-MAX(member!A:A)+1))</f>
        <v/>
      </c>
      <c r="D27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(177, 1, '2018-07-08 03:52:10', 1, true, 'The title of &lt;177&gt;', 'The content of the post &lt;177&gt;');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"member!H" &amp; (Tableau6[[#This Row],[numLigne]]+1), "")</f>
        <v/>
      </c>
      <c r="C277" s="5" t="str">
        <f>IF(  OR(        ROW()&lt;=MAX(member!A:A)+1, ROW() &gt; MAX(member!A:A) + MAX(board!A:A) + 1),    "",  "board!F" &amp; (Tableau6[[#This Row],[numLigne]]-MAX(member!A:A)+1))</f>
        <v/>
      </c>
      <c r="D27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(178, 2, '2018-07-07 04:53:10', 2, true, 'The title of &lt;178&gt;', 'The content of the post &lt;178&gt;');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"member!H" &amp; (Tableau6[[#This Row],[numLigne]]+1), "")</f>
        <v/>
      </c>
      <c r="C278" s="5" t="str">
        <f>IF(  OR(        ROW()&lt;=MAX(member!A:A)+1, ROW() &gt; MAX(member!A:A) + MAX(board!A:A) + 1),    "",  "board!F" &amp; (Tableau6[[#This Row],[numLigne]]-MAX(member!A:A)+1))</f>
        <v/>
      </c>
      <c r="D27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(179, 3, '2018-07-06 05:54:10', 3, false, 'The title of &lt;179&gt;', 'The content of the post &lt;179&gt;');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"member!H" &amp; (Tableau6[[#This Row],[numLigne]]+1), "")</f>
        <v/>
      </c>
      <c r="C279" s="5" t="str">
        <f>IF(  OR(        ROW()&lt;=MAX(member!A:A)+1, ROW() &gt; MAX(member!A:A) + MAX(board!A:A) + 1),    "",  "board!F" &amp; (Tableau6[[#This Row],[numLigne]]-MAX(member!A:A)+1))</f>
        <v/>
      </c>
      <c r="D27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(180, 4, '2018-07-05 06:55:10', 4, true, 'The title of &lt;180&gt;', 'The content of the post &lt;180&gt;');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"member!H" &amp; (Tableau6[[#This Row],[numLigne]]+1), "")</f>
        <v/>
      </c>
      <c r="C280" s="5" t="str">
        <f>IF(  OR(        ROW()&lt;=MAX(member!A:A)+1, ROW() &gt; MAX(member!A:A) + MAX(board!A:A) + 1),    "",  "board!F" &amp; (Tableau6[[#This Row],[numLigne]]-MAX(member!A:A)+1))</f>
        <v/>
      </c>
      <c r="D28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(181, 5, '2018-07-04 07:56:10', 5, true, 'The title of &lt;181&gt;', 'The content of the post &lt;181&gt;');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"member!H" &amp; (Tableau6[[#This Row],[numLigne]]+1), "")</f>
        <v/>
      </c>
      <c r="C281" s="5" t="str">
        <f>IF(  OR(        ROW()&lt;=MAX(member!A:A)+1, ROW() &gt; MAX(member!A:A) + MAX(board!A:A) + 1),    "",  "board!F" &amp; (Tableau6[[#This Row],[numLigne]]-MAX(member!A:A)+1))</f>
        <v/>
      </c>
      <c r="D28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(182, 6, '2018-07-03 08:57:10', 6, true, 'The title of &lt;182&gt;', 'The content of the post &lt;182&gt;');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"member!H" &amp; (Tableau6[[#This Row],[numLigne]]+1), "")</f>
        <v/>
      </c>
      <c r="C282" s="5" t="str">
        <f>IF(  OR(        ROW()&lt;=MAX(member!A:A)+1, ROW() &gt; MAX(member!A:A) + MAX(board!A:A) + 1),    "",  "board!F" &amp; (Tableau6[[#This Row],[numLigne]]-MAX(member!A:A)+1))</f>
        <v/>
      </c>
      <c r="D28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(183, 7, '2018-07-01 10:58:10', 7, true, 'The title of &lt;183&gt;', 'The content of the post &lt;183&gt;');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"member!H" &amp; (Tableau6[[#This Row],[numLigne]]+1), "")</f>
        <v/>
      </c>
      <c r="C283" s="5" t="str">
        <f>IF(  OR(        ROW()&lt;=MAX(member!A:A)+1, ROW() &gt; MAX(member!A:A) + MAX(board!A:A) + 1),    "",  "board!F" &amp; (Tableau6[[#This Row],[numLigne]]-MAX(member!A:A)+1))</f>
        <v/>
      </c>
      <c r="D28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(184, 8, '2018-06-30 11:59:10', 8, true, 'The title of &lt;184&gt;', 'The content of the post &lt;184&gt;');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"member!H" &amp; (Tableau6[[#This Row],[numLigne]]+1), "")</f>
        <v/>
      </c>
      <c r="C284" s="5" t="str">
        <f>IF(  OR(        ROW()&lt;=MAX(member!A:A)+1, ROW() &gt; MAX(member!A:A) + MAX(board!A:A) + 1),    "",  "board!F" &amp; (Tableau6[[#This Row],[numLigne]]-MAX(member!A:A)+1))</f>
        <v/>
      </c>
      <c r="D28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(185, 9, '2018-06-29 13:00:10', 9, true, 'The title of &lt;185&gt;', 'The content of the post &lt;185&gt;');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"member!H" &amp; (Tableau6[[#This Row],[numLigne]]+1), "")</f>
        <v/>
      </c>
      <c r="C285" s="5" t="str">
        <f>IF(  OR(        ROW()&lt;=MAX(member!A:A)+1, ROW() &gt; MAX(member!A:A) + MAX(board!A:A) + 1),    "",  "board!F" &amp; (Tableau6[[#This Row],[numLigne]]-MAX(member!A:A)+1))</f>
        <v/>
      </c>
      <c r="D28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(186, 10, '2018-06-28 14:01:10', 10, true, 'The title of &lt;186&gt;', 'The content of the post &lt;186&gt;');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"member!H" &amp; (Tableau6[[#This Row],[numLigne]]+1), "")</f>
        <v/>
      </c>
      <c r="C286" s="5" t="str">
        <f>IF(  OR(        ROW()&lt;=MAX(member!A:A)+1, ROW() &gt; MAX(member!A:A) + MAX(board!A:A) + 1),    "",  "board!F" &amp; (Tableau6[[#This Row],[numLigne]]-MAX(member!A:A)+1))</f>
        <v/>
      </c>
      <c r="D28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(187, 11, '2018-06-27 15:02:10', 11, true, 'The title of &lt;187&gt;', 'The content of the post &lt;187&gt;');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"member!H" &amp; (Tableau6[[#This Row],[numLigne]]+1), "")</f>
        <v/>
      </c>
      <c r="C287" s="5" t="str">
        <f>IF(  OR(        ROW()&lt;=MAX(member!A:A)+1, ROW() &gt; MAX(member!A:A) + MAX(board!A:A) + 1),    "",  "board!F" &amp; (Tableau6[[#This Row],[numLigne]]-MAX(member!A:A)+1))</f>
        <v/>
      </c>
      <c r="D28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(188, 12, '2018-06-26 16:03:10', 12, true, 'The title of &lt;188&gt;', 'The content of the post &lt;188&gt;');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"member!H" &amp; (Tableau6[[#This Row],[numLigne]]+1), "")</f>
        <v/>
      </c>
      <c r="C288" s="5" t="str">
        <f>IF(  OR(        ROW()&lt;=MAX(member!A:A)+1, ROW() &gt; MAX(member!A:A) + MAX(board!A:A) + 1),    "",  "board!F" &amp; (Tableau6[[#This Row],[numLigne]]-MAX(member!A:A)+1))</f>
        <v/>
      </c>
      <c r="D28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(189, 13, '2018-06-25 17:04:10', 13, false, 'The title of &lt;189&gt;', 'The content of the post &lt;189&gt;');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"member!H" &amp; (Tableau6[[#This Row],[numLigne]]+1), "")</f>
        <v/>
      </c>
      <c r="C289" s="5" t="str">
        <f>IF(  OR(        ROW()&lt;=MAX(member!A:A)+1, ROW() &gt; MAX(member!A:A) + MAX(board!A:A) + 1),    "",  "board!F" &amp; (Tableau6[[#This Row],[numLigne]]-MAX(member!A:A)+1))</f>
        <v/>
      </c>
      <c r="D28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(190, 14, '2018-06-24 18:05:10', 14, true, 'The title of &lt;190&gt;', 'The content of the post &lt;190&gt;');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"member!H" &amp; (Tableau6[[#This Row],[numLigne]]+1), "")</f>
        <v/>
      </c>
      <c r="C290" s="5" t="str">
        <f>IF(  OR(        ROW()&lt;=MAX(member!A:A)+1, ROW() &gt; MAX(member!A:A) + MAX(board!A:A) + 1),    "",  "board!F" &amp; (Tableau6[[#This Row],[numLigne]]-MAX(member!A:A)+1))</f>
        <v/>
      </c>
      <c r="D29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(191, 15, '2018-06-23 19:06:10', 15, true, 'The title of &lt;191&gt;', 'The content of the post &lt;191&gt;');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"member!H" &amp; (Tableau6[[#This Row],[numLigne]]+1), "")</f>
        <v/>
      </c>
      <c r="C291" s="5" t="str">
        <f>IF(  OR(        ROW()&lt;=MAX(member!A:A)+1, ROW() &gt; MAX(member!A:A) + MAX(board!A:A) + 1),    "",  "board!F" &amp; (Tableau6[[#This Row],[numLigne]]-MAX(member!A:A)+1))</f>
        <v/>
      </c>
      <c r="D29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(192, 16, '2018-06-22 20:07:10', 16, true, 'The title of &lt;192&gt;', 'The content of the post &lt;192&gt;');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"member!H" &amp; (Tableau6[[#This Row],[numLigne]]+1), "")</f>
        <v/>
      </c>
      <c r="C292" s="5" t="str">
        <f>IF(  OR(        ROW()&lt;=MAX(member!A:A)+1, ROW() &gt; MAX(member!A:A) + MAX(board!A:A) + 1),    "",  "board!F" &amp; (Tableau6[[#This Row],[numLigne]]-MAX(member!A:A)+1))</f>
        <v/>
      </c>
      <c r="D29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(193, 17, '2018-06-21 21:08:10', 17, true, 'The title of &lt;193&gt;', 'The content of the post &lt;193&gt;');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"member!H" &amp; (Tableau6[[#This Row],[numLigne]]+1), "")</f>
        <v/>
      </c>
      <c r="C293" s="5" t="str">
        <f>IF(  OR(        ROW()&lt;=MAX(member!A:A)+1, ROW() &gt; MAX(member!A:A) + MAX(board!A:A) + 1),    "",  "board!F" &amp; (Tableau6[[#This Row],[numLigne]]-MAX(member!A:A)+1))</f>
        <v/>
      </c>
      <c r="D29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(194, 18, '2018-06-20 22:09:10', 18, true, 'The title of &lt;194&gt;', 'The content of the post &lt;194&gt;');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"member!H" &amp; (Tableau6[[#This Row],[numLigne]]+1), "")</f>
        <v/>
      </c>
      <c r="C294" s="5" t="str">
        <f>IF(  OR(        ROW()&lt;=MAX(member!A:A)+1, ROW() &gt; MAX(member!A:A) + MAX(board!A:A) + 1),    "",  "board!F" &amp; (Tableau6[[#This Row],[numLigne]]-MAX(member!A:A)+1))</f>
        <v/>
      </c>
      <c r="D29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(195, 19, '2018-06-19 22:10:10', 19, true, 'The title of &lt;195&gt;', 'The content of the post &lt;195&gt;');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"member!H" &amp; (Tableau6[[#This Row],[numLigne]]+1), "")</f>
        <v/>
      </c>
      <c r="C295" s="5" t="str">
        <f>IF(  OR(        ROW()&lt;=MAX(member!A:A)+1, ROW() &gt; MAX(member!A:A) + MAX(board!A:A) + 1),    "",  "board!F" &amp; (Tableau6[[#This Row],[numLigne]]-MAX(member!A:A)+1))</f>
        <v/>
      </c>
      <c r="D29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(196, 20, '2018-06-18 23:11:10', 20, true, 'The title of &lt;196&gt;', 'The content of the post &lt;196&gt;');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"member!H" &amp; (Tableau6[[#This Row],[numLigne]]+1), "")</f>
        <v/>
      </c>
      <c r="C296" s="5" t="str">
        <f>IF(  OR(        ROW()&lt;=MAX(member!A:A)+1, ROW() &gt; MAX(member!A:A) + MAX(board!A:A) + 1),    "",  "board!F" &amp; (Tableau6[[#This Row],[numLigne]]-MAX(member!A:A)+1))</f>
        <v/>
      </c>
      <c r="D29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(197, 21, '2018-06-18 00:12:10', 21, true, 'The title of &lt;197&gt;', 'The content of the post &lt;197&gt;');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"member!H" &amp; (Tableau6[[#This Row],[numLigne]]+1), "")</f>
        <v/>
      </c>
      <c r="C297" s="5" t="str">
        <f>IF(  OR(        ROW()&lt;=MAX(member!A:A)+1, ROW() &gt; MAX(member!A:A) + MAX(board!A:A) + 1),    "",  "board!F" &amp; (Tableau6[[#This Row],[numLigne]]-MAX(member!A:A)+1))</f>
        <v/>
      </c>
      <c r="D29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(198, 22, '2018-06-17 01:13:10', 22, true, 'The title of &lt;198&gt;', 'The content of the post &lt;198&gt;');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"member!H" &amp; (Tableau6[[#This Row],[numLigne]]+1), "")</f>
        <v/>
      </c>
      <c r="C298" s="5" t="str">
        <f>IF(  OR(        ROW()&lt;=MAX(member!A:A)+1, ROW() &gt; MAX(member!A:A) + MAX(board!A:A) + 1),    "",  "board!F" &amp; (Tableau6[[#This Row],[numLigne]]-MAX(member!A:A)+1))</f>
        <v/>
      </c>
      <c r="D29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(199, 23, '2018-06-16 02:14:10', 23, false, 'The title of &lt;199&gt;', 'The content of the post &lt;199&gt;');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"member!H" &amp; (Tableau6[[#This Row],[numLigne]]+1), "")</f>
        <v/>
      </c>
      <c r="C299" s="5" t="str">
        <f>IF(  OR(        ROW()&lt;=MAX(member!A:A)+1, ROW() &gt; MAX(member!A:A) + MAX(board!A:A) + 1),    "",  "board!F" &amp; (Tableau6[[#This Row],[numLigne]]-MAX(member!A:A)+1))</f>
        <v/>
      </c>
      <c r="D29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(200, 24, '2018-06-15 03:15:10', 24, true, 'The title of &lt;200&gt;', 'The content of the post &lt;200&gt;');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"member!H" &amp; (Tableau6[[#This Row],[numLigne]]+1), "")</f>
        <v/>
      </c>
      <c r="C300" s="5" t="str">
        <f>IF(  OR(        ROW()&lt;=MAX(member!A:A)+1, ROW() &gt; MAX(member!A:A) + MAX(board!A:A) + 1),    "",  "board!F" &amp; (Tableau6[[#This Row],[numLigne]]-MAX(member!A:A)+1))</f>
        <v/>
      </c>
      <c r="D30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(201, 25, '2018-06-14 04:16:10', 25, true, 'The title of &lt;201&gt;', 'The content of the post &lt;201&gt;');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"member!H" &amp; (Tableau6[[#This Row],[numLigne]]+1), "")</f>
        <v/>
      </c>
      <c r="C301" s="5" t="str">
        <f>IF(  OR(        ROW()&lt;=MAX(member!A:A)+1, ROW() &gt; MAX(member!A:A) + MAX(board!A:A) + 1),    "",  "board!F" &amp; (Tableau6[[#This Row],[numLigne]]-MAX(member!A:A)+1))</f>
        <v/>
      </c>
      <c r="D30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(202, 26, '2018-06-13 05:17:10', 26, true, 'The title of &lt;202&gt;', 'The content of the post &lt;202&gt;');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"member!H" &amp; (Tableau6[[#This Row],[numLigne]]+1), "")</f>
        <v/>
      </c>
      <c r="C302" s="5" t="str">
        <f>IF(  OR(        ROW()&lt;=MAX(member!A:A)+1, ROW() &gt; MAX(member!A:A) + MAX(board!A:A) + 1),    "",  "board!F" &amp; (Tableau6[[#This Row],[numLigne]]-MAX(member!A:A)+1))</f>
        <v/>
      </c>
      <c r="D30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(203, 27, '2018-06-12 06:18:10', 27, true, 'The title of &lt;203&gt;', 'The content of the post &lt;203&gt;');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"member!H" &amp; (Tableau6[[#This Row],[numLigne]]+1), "")</f>
        <v/>
      </c>
      <c r="C303" s="5" t="str">
        <f>IF(  OR(        ROW()&lt;=MAX(member!A:A)+1, ROW() &gt; MAX(member!A:A) + MAX(board!A:A) + 1),    "",  "board!F" &amp; (Tableau6[[#This Row],[numLigne]]-MAX(member!A:A)+1))</f>
        <v/>
      </c>
      <c r="D30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(204, 28, '2018-06-11 07:19:10', 28, true, 'The title of &lt;204&gt;', 'The content of the post &lt;204&gt;');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"member!H" &amp; (Tableau6[[#This Row],[numLigne]]+1), "")</f>
        <v/>
      </c>
      <c r="C304" s="5" t="str">
        <f>IF(  OR(        ROW()&lt;=MAX(member!A:A)+1, ROW() &gt; MAX(member!A:A) + MAX(board!A:A) + 1),    "",  "board!F" &amp; (Tableau6[[#This Row],[numLigne]]-MAX(member!A:A)+1))</f>
        <v/>
      </c>
      <c r="D30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(205, 29, '2018-06-10 08:20:10', 29, true, 'The title of &lt;205&gt;', 'The content of the post &lt;205&gt;');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"member!H" &amp; (Tableau6[[#This Row],[numLigne]]+1), "")</f>
        <v/>
      </c>
      <c r="C305" s="5" t="str">
        <f>IF(  OR(        ROW()&lt;=MAX(member!A:A)+1, ROW() &gt; MAX(member!A:A) + MAX(board!A:A) + 1),    "",  "board!F" &amp; (Tableau6[[#This Row],[numLigne]]-MAX(member!A:A)+1))</f>
        <v/>
      </c>
      <c r="D30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(206, 30, '2018-06-08 10:21:10', 30, true, 'The title of &lt;206&gt;', 'The content of the post &lt;206&gt;');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"member!H" &amp; (Tableau6[[#This Row],[numLigne]]+1), "")</f>
        <v/>
      </c>
      <c r="C306" s="5" t="str">
        <f>IF(  OR(        ROW()&lt;=MAX(member!A:A)+1, ROW() &gt; MAX(member!A:A) + MAX(board!A:A) + 1),    "",  "board!F" &amp; (Tableau6[[#This Row],[numLigne]]-MAX(member!A:A)+1))</f>
        <v/>
      </c>
      <c r="D30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(207, 31, '2018-06-07 11:22:10', 31, true, 'The title of &lt;207&gt;', 'The content of the post &lt;207&gt;');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"member!H" &amp; (Tableau6[[#This Row],[numLigne]]+1), "")</f>
        <v/>
      </c>
      <c r="C307" s="5" t="str">
        <f>IF(  OR(        ROW()&lt;=MAX(member!A:A)+1, ROW() &gt; MAX(member!A:A) + MAX(board!A:A) + 1),    "",  "board!F" &amp; (Tableau6[[#This Row],[numLigne]]-MAX(member!A:A)+1))</f>
        <v/>
      </c>
      <c r="D30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(208, 32, '2018-06-06 12:23:10', 32, true, 'The title of &lt;208&gt;', 'The content of the post &lt;208&gt;');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"member!H" &amp; (Tableau6[[#This Row],[numLigne]]+1), "")</f>
        <v/>
      </c>
      <c r="C308" s="5" t="str">
        <f>IF(  OR(        ROW()&lt;=MAX(member!A:A)+1, ROW() &gt; MAX(member!A:A) + MAX(board!A:A) + 1),    "",  "board!F" &amp; (Tableau6[[#This Row],[numLigne]]-MAX(member!A:A)+1))</f>
        <v/>
      </c>
      <c r="D30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(209, 33, '2018-06-05 13:24:10', 33, false, 'The title of &lt;209&gt;', 'The content of the post &lt;209&gt;');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"member!H" &amp; (Tableau6[[#This Row],[numLigne]]+1), "")</f>
        <v/>
      </c>
      <c r="C309" s="5" t="str">
        <f>IF(  OR(        ROW()&lt;=MAX(member!A:A)+1, ROW() &gt; MAX(member!A:A) + MAX(board!A:A) + 1),    "",  "board!F" &amp; (Tableau6[[#This Row],[numLigne]]-MAX(member!A:A)+1))</f>
        <v/>
      </c>
      <c r="D30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(210, 34, '2018-06-04 14:25:10', 34, true, 'The title of &lt;210&gt;', 'The content of the post &lt;210&gt;');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"member!H" &amp; (Tableau6[[#This Row],[numLigne]]+1), "")</f>
        <v/>
      </c>
      <c r="C310" s="5" t="str">
        <f>IF(  OR(        ROW()&lt;=MAX(member!A:A)+1, ROW() &gt; MAX(member!A:A) + MAX(board!A:A) + 1),    "",  "board!F" &amp; (Tableau6[[#This Row],[numLigne]]-MAX(member!A:A)+1))</f>
        <v/>
      </c>
      <c r="D31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(211, 35, '2018-06-03 15:26:10', 35, true, 'The title of &lt;211&gt;', 'The content of the post &lt;211&gt;');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"member!H" &amp; (Tableau6[[#This Row],[numLigne]]+1), "")</f>
        <v/>
      </c>
      <c r="C311" s="5" t="str">
        <f>IF(  OR(        ROW()&lt;=MAX(member!A:A)+1, ROW() &gt; MAX(member!A:A) + MAX(board!A:A) + 1),    "",  "board!F" &amp; (Tableau6[[#This Row],[numLigne]]-MAX(member!A:A)+1))</f>
        <v/>
      </c>
      <c r="D31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(212, 36, '2018-06-02 16:27:10', 36, true, 'The title of &lt;212&gt;', 'The content of the post &lt;212&gt;');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"member!H" &amp; (Tableau6[[#This Row],[numLigne]]+1), "")</f>
        <v/>
      </c>
      <c r="C312" s="5" t="str">
        <f>IF(  OR(        ROW()&lt;=MAX(member!A:A)+1, ROW() &gt; MAX(member!A:A) + MAX(board!A:A) + 1),    "",  "board!F" &amp; (Tableau6[[#This Row],[numLigne]]-MAX(member!A:A)+1))</f>
        <v/>
      </c>
      <c r="D31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(213, 37, '2018-06-01 17:28:10', 37, true, 'The title of &lt;213&gt;', 'The content of the post &lt;213&gt;');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"member!H" &amp; (Tableau6[[#This Row],[numLigne]]+1), "")</f>
        <v/>
      </c>
      <c r="C313" s="5" t="str">
        <f>IF(  OR(        ROW()&lt;=MAX(member!A:A)+1, ROW() &gt; MAX(member!A:A) + MAX(board!A:A) + 1),    "",  "board!F" &amp; (Tableau6[[#This Row],[numLigne]]-MAX(member!A:A)+1))</f>
        <v/>
      </c>
      <c r="D31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(214, 38, '2018-05-31 18:29:10', 38, true, 'The title of &lt;214&gt;', 'The content of the post &lt;214&gt;');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"member!H" &amp; (Tableau6[[#This Row],[numLigne]]+1), "")</f>
        <v/>
      </c>
      <c r="C314" s="5" t="str">
        <f>IF(  OR(        ROW()&lt;=MAX(member!A:A)+1, ROW() &gt; MAX(member!A:A) + MAX(board!A:A) + 1),    "",  "board!F" &amp; (Tableau6[[#This Row],[numLigne]]-MAX(member!A:A)+1))</f>
        <v/>
      </c>
      <c r="D31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(215, 39, '2018-05-30 19:30:10', 39, true, 'The title of &lt;215&gt;', 'The content of the post &lt;215&gt;');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"member!H" &amp; (Tableau6[[#This Row],[numLigne]]+1), "")</f>
        <v/>
      </c>
      <c r="C315" s="5" t="str">
        <f>IF(  OR(        ROW()&lt;=MAX(member!A:A)+1, ROW() &gt; MAX(member!A:A) + MAX(board!A:A) + 1),    "",  "board!F" &amp; (Tableau6[[#This Row],[numLigne]]-MAX(member!A:A)+1))</f>
        <v/>
      </c>
      <c r="D31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(216, 40, '2018-05-29 20:31:10', 40, true, 'The title of &lt;216&gt;', 'The content of the post &lt;216&gt;');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"member!H" &amp; (Tableau6[[#This Row],[numLigne]]+1), "")</f>
        <v/>
      </c>
      <c r="C316" s="5" t="str">
        <f>IF(  OR(        ROW()&lt;=MAX(member!A:A)+1, ROW() &gt; MAX(member!A:A) + MAX(board!A:A) + 1),    "",  "board!F" &amp; (Tableau6[[#This Row],[numLigne]]-MAX(member!A:A)+1))</f>
        <v/>
      </c>
      <c r="D31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(217, 41, '2018-05-28 21:32:10', 41, true, 'The title of &lt;217&gt;', 'The content of the post &lt;217&gt;');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"member!H" &amp; (Tableau6[[#This Row],[numLigne]]+1), "")</f>
        <v/>
      </c>
      <c r="C317" s="5" t="str">
        <f>IF(  OR(        ROW()&lt;=MAX(member!A:A)+1, ROW() &gt; MAX(member!A:A) + MAX(board!A:A) + 1),    "",  "board!F" &amp; (Tableau6[[#This Row],[numLigne]]-MAX(member!A:A)+1))</f>
        <v/>
      </c>
      <c r="D31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(218, 42, '2018-05-27 22:33:10', 42, true, 'The title of &lt;218&gt;', 'The content of the post &lt;218&gt;');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"member!H" &amp; (Tableau6[[#This Row],[numLigne]]+1), "")</f>
        <v/>
      </c>
      <c r="C318" s="5" t="str">
        <f>IF(  OR(        ROW()&lt;=MAX(member!A:A)+1, ROW() &gt; MAX(member!A:A) + MAX(board!A:A) + 1),    "",  "board!F" &amp; (Tableau6[[#This Row],[numLigne]]-MAX(member!A:A)+1))</f>
        <v/>
      </c>
      <c r="D31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(219, 43, '2018-05-26 23:34:10', 43, false, 'The title of &lt;219&gt;', 'The content of the post &lt;219&gt;');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"member!H" &amp; (Tableau6[[#This Row],[numLigne]]+1), "")</f>
        <v/>
      </c>
      <c r="C319" s="5" t="str">
        <f>IF(  OR(        ROW()&lt;=MAX(member!A:A)+1, ROW() &gt; MAX(member!A:A) + MAX(board!A:A) + 1),    "",  "board!F" &amp; (Tableau6[[#This Row],[numLigne]]-MAX(member!A:A)+1))</f>
        <v/>
      </c>
      <c r="D31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(220, 44, '2018-05-26 00:35:10', 44, true, 'The title of &lt;220&gt;', 'The content of the post &lt;220&gt;');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"member!H" &amp; (Tableau6[[#This Row],[numLigne]]+1), "")</f>
        <v/>
      </c>
      <c r="C320" s="5" t="str">
        <f>IF(  OR(        ROW()&lt;=MAX(member!A:A)+1, ROW() &gt; MAX(member!A:A) + MAX(board!A:A) + 1),    "",  "board!F" &amp; (Tableau6[[#This Row],[numLigne]]-MAX(member!A:A)+1))</f>
        <v/>
      </c>
      <c r="D32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(221, 1, '2018-05-25 01:36:10', 1, true, 'The title of &lt;221&gt;', 'The content of the post &lt;221&gt;');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"member!H" &amp; (Tableau6[[#This Row],[numLigne]]+1), "")</f>
        <v/>
      </c>
      <c r="C321" s="5" t="str">
        <f>IF(  OR(        ROW()&lt;=MAX(member!A:A)+1, ROW() &gt; MAX(member!A:A) + MAX(board!A:A) + 1),    "",  "board!F" &amp; (Tableau6[[#This Row],[numLigne]]-MAX(member!A:A)+1))</f>
        <v/>
      </c>
      <c r="D32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(222, 2, '2018-05-24 02:37:10', 2, true, 'The title of &lt;222&gt;', 'The content of the post &lt;222&gt;');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"member!H" &amp; (Tableau6[[#This Row],[numLigne]]+1), "")</f>
        <v/>
      </c>
      <c r="C322" s="5" t="str">
        <f>IF(  OR(        ROW()&lt;=MAX(member!A:A)+1, ROW() &gt; MAX(member!A:A) + MAX(board!A:A) + 1),    "",  "board!F" &amp; (Tableau6[[#This Row],[numLigne]]-MAX(member!A:A)+1))</f>
        <v/>
      </c>
      <c r="D32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(223, 3, '2018-05-23 03:38:10', 3, true, 'The title of &lt;223&gt;', 'The content of the post &lt;223&gt;');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"member!H" &amp; (Tableau6[[#This Row],[numLigne]]+1), "")</f>
        <v/>
      </c>
      <c r="C323" s="5" t="str">
        <f>IF(  OR(        ROW()&lt;=MAX(member!A:A)+1, ROW() &gt; MAX(member!A:A) + MAX(board!A:A) + 1),    "",  "board!F" &amp; (Tableau6[[#This Row],[numLigne]]-MAX(member!A:A)+1))</f>
        <v/>
      </c>
      <c r="D32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(224, 4, '2018-05-22 04:39:10', 4, true, 'The title of &lt;224&gt;', 'The content of the post &lt;224&gt;');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"member!H" &amp; (Tableau6[[#This Row],[numLigne]]+1), "")</f>
        <v/>
      </c>
      <c r="C324" s="5" t="str">
        <f>IF(  OR(        ROW()&lt;=MAX(member!A:A)+1, ROW() &gt; MAX(member!A:A) + MAX(board!A:A) + 1),    "",  "board!F" &amp; (Tableau6[[#This Row],[numLigne]]-MAX(member!A:A)+1))</f>
        <v/>
      </c>
      <c r="D32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(225, 5, '2018-05-21 05:40:10', 5, true, 'The title of &lt;225&gt;', 'The content of the post &lt;225&gt;');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"member!H" &amp; (Tableau6[[#This Row],[numLigne]]+1), "")</f>
        <v/>
      </c>
      <c r="C325" s="5" t="str">
        <f>IF(  OR(        ROW()&lt;=MAX(member!A:A)+1, ROW() &gt; MAX(member!A:A) + MAX(board!A:A) + 1),    "",  "board!F" &amp; (Tableau6[[#This Row],[numLigne]]-MAX(member!A:A)+1))</f>
        <v/>
      </c>
      <c r="D32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(226, 6, '2018-05-20 06:41:10', 6, true, 'The title of &lt;226&gt;', 'The content of the post &lt;226&gt;');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"member!H" &amp; (Tableau6[[#This Row],[numLigne]]+1), "")</f>
        <v/>
      </c>
      <c r="C326" s="5" t="str">
        <f>IF(  OR(        ROW()&lt;=MAX(member!A:A)+1, ROW() &gt; MAX(member!A:A) + MAX(board!A:A) + 1),    "",  "board!F" &amp; (Tableau6[[#This Row],[numLigne]]-MAX(member!A:A)+1))</f>
        <v/>
      </c>
      <c r="D32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(227, 7, '2018-05-19 07:42:10', 7, true, 'The title of &lt;227&gt;', 'The content of the post &lt;227&gt;');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"member!H" &amp; (Tableau6[[#This Row],[numLigne]]+1), "")</f>
        <v/>
      </c>
      <c r="C327" s="5" t="str">
        <f>IF(  OR(        ROW()&lt;=MAX(member!A:A)+1, ROW() &gt; MAX(member!A:A) + MAX(board!A:A) + 1),    "",  "board!F" &amp; (Tableau6[[#This Row],[numLigne]]-MAX(member!A:A)+1))</f>
        <v/>
      </c>
      <c r="D32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(228, 8, '2018-05-18 08:43:10', 8, true, 'The title of &lt;228&gt;', 'The content of the post &lt;228&gt;');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"member!H" &amp; (Tableau6[[#This Row],[numLigne]]+1), "")</f>
        <v/>
      </c>
      <c r="C328" s="5" t="str">
        <f>IF(  OR(        ROW()&lt;=MAX(member!A:A)+1, ROW() &gt; MAX(member!A:A) + MAX(board!A:A) + 1),    "",  "board!F" &amp; (Tableau6[[#This Row],[numLigne]]-MAX(member!A:A)+1))</f>
        <v/>
      </c>
      <c r="D32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(229, 9, '2018-05-16 10:44:10', 9, false, 'The title of &lt;229&gt;', 'The content of the post &lt;229&gt;');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"member!H" &amp; (Tableau6[[#This Row],[numLigne]]+1), "")</f>
        <v/>
      </c>
      <c r="C329" s="5" t="str">
        <f>IF(  OR(        ROW()&lt;=MAX(member!A:A)+1, ROW() &gt; MAX(member!A:A) + MAX(board!A:A) + 1),    "",  "board!F" &amp; (Tableau6[[#This Row],[numLigne]]-MAX(member!A:A)+1))</f>
        <v/>
      </c>
      <c r="D32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(230, 10, '2018-05-15 11:45:10', 10, true, 'The title of &lt;230&gt;', 'The content of the post &lt;230&gt;');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"member!H" &amp; (Tableau6[[#This Row],[numLigne]]+1), "")</f>
        <v/>
      </c>
      <c r="C330" s="5" t="str">
        <f>IF(  OR(        ROW()&lt;=MAX(member!A:A)+1, ROW() &gt; MAX(member!A:A) + MAX(board!A:A) + 1),    "",  "board!F" &amp; (Tableau6[[#This Row],[numLigne]]-MAX(member!A:A)+1))</f>
        <v/>
      </c>
      <c r="D33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(231, 11, '2018-05-14 12:46:10', 11, true, 'The title of &lt;231&gt;', 'The content of the post &lt;231&gt;');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"member!H" &amp; (Tableau6[[#This Row],[numLigne]]+1), "")</f>
        <v/>
      </c>
      <c r="C331" s="5" t="str">
        <f>IF(  OR(        ROW()&lt;=MAX(member!A:A)+1, ROW() &gt; MAX(member!A:A) + MAX(board!A:A) + 1),    "",  "board!F" &amp; (Tableau6[[#This Row],[numLigne]]-MAX(member!A:A)+1))</f>
        <v/>
      </c>
      <c r="D33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(232, 12, '2018-05-13 13:47:10', 12, true, 'The title of &lt;232&gt;', 'The content of the post &lt;232&gt;');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"member!H" &amp; (Tableau6[[#This Row],[numLigne]]+1), "")</f>
        <v/>
      </c>
      <c r="C332" s="5" t="str">
        <f>IF(  OR(        ROW()&lt;=MAX(member!A:A)+1, ROW() &gt; MAX(member!A:A) + MAX(board!A:A) + 1),    "",  "board!F" &amp; (Tableau6[[#This Row],[numLigne]]-MAX(member!A:A)+1))</f>
        <v/>
      </c>
      <c r="D33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(233, 13, '2018-05-12 14:48:10', 13, true, 'The title of &lt;233&gt;', 'The content of the post &lt;233&gt;');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"member!H" &amp; (Tableau6[[#This Row],[numLigne]]+1), "")</f>
        <v/>
      </c>
      <c r="C333" s="5" t="str">
        <f>IF(  OR(        ROW()&lt;=MAX(member!A:A)+1, ROW() &gt; MAX(member!A:A) + MAX(board!A:A) + 1),    "",  "board!F" &amp; (Tableau6[[#This Row],[numLigne]]-MAX(member!A:A)+1))</f>
        <v/>
      </c>
      <c r="D33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(234, 14, '2018-05-11 15:49:10', 14, true, 'The title of &lt;234&gt;', 'The content of the post &lt;234&gt;');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"member!H" &amp; (Tableau6[[#This Row],[numLigne]]+1), "")</f>
        <v/>
      </c>
      <c r="C334" s="5" t="str">
        <f>IF(  OR(        ROW()&lt;=MAX(member!A:A)+1, ROW() &gt; MAX(member!A:A) + MAX(board!A:A) + 1),    "",  "board!F" &amp; (Tableau6[[#This Row],[numLigne]]-MAX(member!A:A)+1))</f>
        <v/>
      </c>
      <c r="D33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(235, 15, '2018-05-10 16:50:10', 15, true, 'The title of &lt;235&gt;', 'The content of the post &lt;235&gt;');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"member!H" &amp; (Tableau6[[#This Row],[numLigne]]+1), "")</f>
        <v/>
      </c>
      <c r="C335" s="5" t="str">
        <f>IF(  OR(        ROW()&lt;=MAX(member!A:A)+1, ROW() &gt; MAX(member!A:A) + MAX(board!A:A) + 1),    "",  "board!F" &amp; (Tableau6[[#This Row],[numLigne]]-MAX(member!A:A)+1))</f>
        <v/>
      </c>
      <c r="D33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(236, 16, '2018-05-09 17:51:10', 16, true, 'The title of &lt;236&gt;', 'The content of the post &lt;236&gt;');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"member!H" &amp; (Tableau6[[#This Row],[numLigne]]+1), "")</f>
        <v/>
      </c>
      <c r="C336" s="5" t="str">
        <f>IF(  OR(        ROW()&lt;=MAX(member!A:A)+1, ROW() &gt; MAX(member!A:A) + MAX(board!A:A) + 1),    "",  "board!F" &amp; (Tableau6[[#This Row],[numLigne]]-MAX(member!A:A)+1))</f>
        <v/>
      </c>
      <c r="D33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(237, 17, '2018-05-08 18:52:10', 17, true, 'The title of &lt;237&gt;', 'The content of the post &lt;237&gt;');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"member!H" &amp; (Tableau6[[#This Row],[numLigne]]+1), "")</f>
        <v/>
      </c>
      <c r="C337" s="5" t="str">
        <f>IF(  OR(        ROW()&lt;=MAX(member!A:A)+1, ROW() &gt; MAX(member!A:A) + MAX(board!A:A) + 1),    "",  "board!F" &amp; (Tableau6[[#This Row],[numLigne]]-MAX(member!A:A)+1))</f>
        <v/>
      </c>
      <c r="D33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(238, 18, '2018-05-07 19:53:10', 18, true, 'The title of &lt;238&gt;', 'The content of the post &lt;238&gt;');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"member!H" &amp; (Tableau6[[#This Row],[numLigne]]+1), "")</f>
        <v/>
      </c>
      <c r="C338" s="5" t="str">
        <f>IF(  OR(        ROW()&lt;=MAX(member!A:A)+1, ROW() &gt; MAX(member!A:A) + MAX(board!A:A) + 1),    "",  "board!F" &amp; (Tableau6[[#This Row],[numLigne]]-MAX(member!A:A)+1))</f>
        <v/>
      </c>
      <c r="D33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(239, 19, '2018-05-06 20:54:10', 19, false, 'The title of &lt;239&gt;', 'The content of the post &lt;239&gt;');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"member!H" &amp; (Tableau6[[#This Row],[numLigne]]+1), "")</f>
        <v/>
      </c>
      <c r="C339" s="5" t="str">
        <f>IF(  OR(        ROW()&lt;=MAX(member!A:A)+1, ROW() &gt; MAX(member!A:A) + MAX(board!A:A) + 1),    "",  "board!F" &amp; (Tableau6[[#This Row],[numLigne]]-MAX(member!A:A)+1))</f>
        <v/>
      </c>
      <c r="D33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(240, 20, '2018-05-05 21:55:10', 20, true, 'The title of &lt;240&gt;', 'The content of the post &lt;240&gt;');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"member!H" &amp; (Tableau6[[#This Row],[numLigne]]+1), "")</f>
        <v/>
      </c>
      <c r="C340" s="5" t="str">
        <f>IF(  OR(        ROW()&lt;=MAX(member!A:A)+1, ROW() &gt; MAX(member!A:A) + MAX(board!A:A) + 1),    "",  "board!F" &amp; (Tableau6[[#This Row],[numLigne]]-MAX(member!A:A)+1))</f>
        <v/>
      </c>
      <c r="D34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(241, 21, '2018-05-04 22:56:10', 21, true, 'The title of &lt;241&gt;', 'The content of the post &lt;241&gt;');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"member!H" &amp; (Tableau6[[#This Row],[numLigne]]+1), "")</f>
        <v/>
      </c>
      <c r="C341" s="5" t="str">
        <f>IF(  OR(        ROW()&lt;=MAX(member!A:A)+1, ROW() &gt; MAX(member!A:A) + MAX(board!A:A) + 1),    "",  "board!F" &amp; (Tableau6[[#This Row],[numLigne]]-MAX(member!A:A)+1))</f>
        <v/>
      </c>
      <c r="D34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(242, 22, '2018-05-03 23:57:10', 22, true, 'The title of &lt;242&gt;', 'The content of the post &lt;242&gt;');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"member!H" &amp; (Tableau6[[#This Row],[numLigne]]+1), "")</f>
        <v/>
      </c>
      <c r="C342" s="5" t="str">
        <f>IF(  OR(        ROW()&lt;=MAX(member!A:A)+1, ROW() &gt; MAX(member!A:A) + MAX(board!A:A) + 1),    "",  "board!F" &amp; (Tableau6[[#This Row],[numLigne]]-MAX(member!A:A)+1))</f>
        <v/>
      </c>
      <c r="D34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(243, 23, '2018-05-03 00:58:10', 23, true, 'The title of &lt;243&gt;', 'The content of the post &lt;243&gt;');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"member!H" &amp; (Tableau6[[#This Row],[numLigne]]+1), "")</f>
        <v/>
      </c>
      <c r="C343" s="5" t="str">
        <f>IF(  OR(        ROW()&lt;=MAX(member!A:A)+1, ROW() &gt; MAX(member!A:A) + MAX(board!A:A) + 1),    "",  "board!F" &amp; (Tableau6[[#This Row],[numLigne]]-MAX(member!A:A)+1))</f>
        <v/>
      </c>
      <c r="D34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(244, 24, '2018-05-02 01:59:10', 24, true, 'The title of &lt;244&gt;', 'The content of the post &lt;244&gt;');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"member!H" &amp; (Tableau6[[#This Row],[numLigne]]+1), "")</f>
        <v/>
      </c>
      <c r="C344" s="5" t="str">
        <f>IF(  OR(        ROW()&lt;=MAX(member!A:A)+1, ROW() &gt; MAX(member!A:A) + MAX(board!A:A) + 1),    "",  "board!F" &amp; (Tableau6[[#This Row],[numLigne]]-MAX(member!A:A)+1))</f>
        <v/>
      </c>
      <c r="D34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(245, 25, '2018-05-01 03:00:10', 25, true, 'The title of &lt;245&gt;', 'The content of the post &lt;245&gt;');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"member!H" &amp; (Tableau6[[#This Row],[numLigne]]+1), "")</f>
        <v/>
      </c>
      <c r="C345" s="5" t="str">
        <f>IF(  OR(        ROW()&lt;=MAX(member!A:A)+1, ROW() &gt; MAX(member!A:A) + MAX(board!A:A) + 1),    "",  "board!F" &amp; (Tableau6[[#This Row],[numLigne]]-MAX(member!A:A)+1))</f>
        <v/>
      </c>
      <c r="D34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(246, 26, '2018-04-30 04:01:10', 26, true, 'The title of &lt;246&gt;', 'The content of the post &lt;246&gt;');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"member!H" &amp; (Tableau6[[#This Row],[numLigne]]+1), "")</f>
        <v/>
      </c>
      <c r="C346" s="5" t="str">
        <f>IF(  OR(        ROW()&lt;=MAX(member!A:A)+1, ROW() &gt; MAX(member!A:A) + MAX(board!A:A) + 1),    "",  "board!F" &amp; (Tableau6[[#This Row],[numLigne]]-MAX(member!A:A)+1))</f>
        <v/>
      </c>
      <c r="D34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(247, 27, '2018-04-29 05:02:10', 27, true, 'The title of &lt;247&gt;', 'The content of the post &lt;247&gt;');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"member!H" &amp; (Tableau6[[#This Row],[numLigne]]+1), "")</f>
        <v/>
      </c>
      <c r="C347" s="5" t="str">
        <f>IF(  OR(        ROW()&lt;=MAX(member!A:A)+1, ROW() &gt; MAX(member!A:A) + MAX(board!A:A) + 1),    "",  "board!F" &amp; (Tableau6[[#This Row],[numLigne]]-MAX(member!A:A)+1))</f>
        <v/>
      </c>
      <c r="D34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(248, 28, '2018-04-28 06:03:10', 28, true, 'The title of &lt;248&gt;', 'The content of the post &lt;248&gt;');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"member!H" &amp; (Tableau6[[#This Row],[numLigne]]+1), "")</f>
        <v/>
      </c>
      <c r="C348" s="5" t="str">
        <f>IF(  OR(        ROW()&lt;=MAX(member!A:A)+1, ROW() &gt; MAX(member!A:A) + MAX(board!A:A) + 1),    "",  "board!F" &amp; (Tableau6[[#This Row],[numLigne]]-MAX(member!A:A)+1))</f>
        <v/>
      </c>
      <c r="D34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(249, 29, '2018-04-27 07:04:10', 29, false, 'The title of &lt;249&gt;', 'The content of the post &lt;249&gt;');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"member!H" &amp; (Tableau6[[#This Row],[numLigne]]+1), "")</f>
        <v/>
      </c>
      <c r="C349" s="5" t="str">
        <f>IF(  OR(        ROW()&lt;=MAX(member!A:A)+1, ROW() &gt; MAX(member!A:A) + MAX(board!A:A) + 1),    "",  "board!F" &amp; (Tableau6[[#This Row],[numLigne]]-MAX(member!A:A)+1))</f>
        <v/>
      </c>
      <c r="D34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(250, 30, '2018-04-26 08:05:10', 30, true, 'The title of &lt;250&gt;', 'The content of the post &lt;250&gt;');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"member!H" &amp; (Tableau6[[#This Row],[numLigne]]+1), "")</f>
        <v/>
      </c>
      <c r="C350" s="5" t="str">
        <f>IF(  OR(        ROW()&lt;=MAX(member!A:A)+1, ROW() &gt; MAX(member!A:A) + MAX(board!A:A) + 1),    "",  "board!F" &amp; (Tableau6[[#This Row],[numLigne]]-MAX(member!A:A)+1))</f>
        <v/>
      </c>
      <c r="D35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(251, 31, '2018-04-25 09:06:10', 31, true, 'The title of &lt;251&gt;', 'The content of the post &lt;251&gt;');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"member!H" &amp; (Tableau6[[#This Row],[numLigne]]+1), "")</f>
        <v/>
      </c>
      <c r="C351" s="5" t="str">
        <f>IF(  OR(        ROW()&lt;=MAX(member!A:A)+1, ROW() &gt; MAX(member!A:A) + MAX(board!A:A) + 1),    "",  "board!F" &amp; (Tableau6[[#This Row],[numLigne]]-MAX(member!A:A)+1))</f>
        <v/>
      </c>
      <c r="D35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(252, 32, '2018-04-23 11:07:10', 32, true, 'The title of &lt;252&gt;', 'The content of the post &lt;252&gt;');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"member!H" &amp; (Tableau6[[#This Row],[numLigne]]+1), "")</f>
        <v/>
      </c>
      <c r="C352" s="5" t="str">
        <f>IF(  OR(        ROW()&lt;=MAX(member!A:A)+1, ROW() &gt; MAX(member!A:A) + MAX(board!A:A) + 1),    "",  "board!F" &amp; (Tableau6[[#This Row],[numLigne]]-MAX(member!A:A)+1))</f>
        <v/>
      </c>
      <c r="D35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(253, 33, '2018-04-22 12:08:10', 33, true, 'The title of &lt;253&gt;', 'The content of the post &lt;253&gt;');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"member!H" &amp; (Tableau6[[#This Row],[numLigne]]+1), "")</f>
        <v/>
      </c>
      <c r="C353" s="5" t="str">
        <f>IF(  OR(        ROW()&lt;=MAX(member!A:A)+1, ROW() &gt; MAX(member!A:A) + MAX(board!A:A) + 1),    "",  "board!F" &amp; (Tableau6[[#This Row],[numLigne]]-MAX(member!A:A)+1))</f>
        <v/>
      </c>
      <c r="D35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(254, 34, '2018-04-21 13:09:10', 34, true, 'The title of &lt;254&gt;', 'The content of the post &lt;254&gt;');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"member!H" &amp; (Tableau6[[#This Row],[numLigne]]+1), "")</f>
        <v/>
      </c>
      <c r="C354" s="5" t="str">
        <f>IF(  OR(        ROW()&lt;=MAX(member!A:A)+1, ROW() &gt; MAX(member!A:A) + MAX(board!A:A) + 1),    "",  "board!F" &amp; (Tableau6[[#This Row],[numLigne]]-MAX(member!A:A)+1))</f>
        <v/>
      </c>
      <c r="D35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(255, 35, '2018-04-20 13:10:10', 35, true, 'The title of &lt;255&gt;', 'The content of the post &lt;255&gt;');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"member!H" &amp; (Tableau6[[#This Row],[numLigne]]+1), "")</f>
        <v/>
      </c>
      <c r="C355" s="5" t="str">
        <f>IF(  OR(        ROW()&lt;=MAX(member!A:A)+1, ROW() &gt; MAX(member!A:A) + MAX(board!A:A) + 1),    "",  "board!F" &amp; (Tableau6[[#This Row],[numLigne]]-MAX(member!A:A)+1))</f>
        <v/>
      </c>
      <c r="D35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(256, 36, '2018-04-19 14:11:10', 36, true, 'The title of &lt;256&gt;', 'The content of the post &lt;256&gt;');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"member!H" &amp; (Tableau6[[#This Row],[numLigne]]+1), "")</f>
        <v/>
      </c>
      <c r="C356" s="5" t="str">
        <f>IF(  OR(        ROW()&lt;=MAX(member!A:A)+1, ROW() &gt; MAX(member!A:A) + MAX(board!A:A) + 1),    "",  "board!F" &amp; (Tableau6[[#This Row],[numLigne]]-MAX(member!A:A)+1))</f>
        <v/>
      </c>
      <c r="D35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(257, 37, '2018-04-18 15:12:10', 37, true, 'The title of &lt;257&gt;', 'The content of the post &lt;257&gt;');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"member!H" &amp; (Tableau6[[#This Row],[numLigne]]+1), "")</f>
        <v/>
      </c>
      <c r="C357" s="5" t="str">
        <f>IF(  OR(        ROW()&lt;=MAX(member!A:A)+1, ROW() &gt; MAX(member!A:A) + MAX(board!A:A) + 1),    "",  "board!F" &amp; (Tableau6[[#This Row],[numLigne]]-MAX(member!A:A)+1))</f>
        <v/>
      </c>
      <c r="D35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(258, 38, '2018-04-17 16:13:10', 38, true, 'The title of &lt;258&gt;', 'The content of the post &lt;258&gt;');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"member!H" &amp; (Tableau6[[#This Row],[numLigne]]+1), "")</f>
        <v/>
      </c>
      <c r="C358" s="5" t="str">
        <f>IF(  OR(        ROW()&lt;=MAX(member!A:A)+1, ROW() &gt; MAX(member!A:A) + MAX(board!A:A) + 1),    "",  "board!F" &amp; (Tableau6[[#This Row],[numLigne]]-MAX(member!A:A)+1))</f>
        <v/>
      </c>
      <c r="D35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(259, 39, '2018-04-16 17:14:10', 39, false, 'The title of &lt;259&gt;', 'The content of the post &lt;259&gt;');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"member!H" &amp; (Tableau6[[#This Row],[numLigne]]+1), "")</f>
        <v/>
      </c>
      <c r="C359" s="5" t="str">
        <f>IF(  OR(        ROW()&lt;=MAX(member!A:A)+1, ROW() &gt; MAX(member!A:A) + MAX(board!A:A) + 1),    "",  "board!F" &amp; (Tableau6[[#This Row],[numLigne]]-MAX(member!A:A)+1))</f>
        <v/>
      </c>
      <c r="D35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(260, 40, '2018-04-15 18:15:10', 40, true, 'The title of &lt;260&gt;', 'The content of the post &lt;260&gt;');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"member!H" &amp; (Tableau6[[#This Row],[numLigne]]+1), "")</f>
        <v/>
      </c>
      <c r="C360" s="5" t="str">
        <f>IF(  OR(        ROW()&lt;=MAX(member!A:A)+1, ROW() &gt; MAX(member!A:A) + MAX(board!A:A) + 1),    "",  "board!F" &amp; (Tableau6[[#This Row],[numLigne]]-MAX(member!A:A)+1))</f>
        <v/>
      </c>
      <c r="D36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(261, 41, '2018-04-14 19:16:10', 41, true, 'The title of &lt;261&gt;', 'The content of the post &lt;261&gt;');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"member!H" &amp; (Tableau6[[#This Row],[numLigne]]+1), "")</f>
        <v/>
      </c>
      <c r="C361" s="5" t="str">
        <f>IF(  OR(        ROW()&lt;=MAX(member!A:A)+1, ROW() &gt; MAX(member!A:A) + MAX(board!A:A) + 1),    "",  "board!F" &amp; (Tableau6[[#This Row],[numLigne]]-MAX(member!A:A)+1))</f>
        <v/>
      </c>
      <c r="D36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(262, 42, '2018-04-13 20:17:10', 42, true, 'The title of &lt;262&gt;', 'The content of the post &lt;262&gt;');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"member!H" &amp; (Tableau6[[#This Row],[numLigne]]+1), "")</f>
        <v/>
      </c>
      <c r="C362" s="5" t="str">
        <f>IF(  OR(        ROW()&lt;=MAX(member!A:A)+1, ROW() &gt; MAX(member!A:A) + MAX(board!A:A) + 1),    "",  "board!F" &amp; (Tableau6[[#This Row],[numLigne]]-MAX(member!A:A)+1))</f>
        <v/>
      </c>
      <c r="D36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(263, 43, '2018-04-12 21:18:10', 43, true, 'The title of &lt;263&gt;', 'The content of the post &lt;263&gt;');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"member!H" &amp; (Tableau6[[#This Row],[numLigne]]+1), "")</f>
        <v/>
      </c>
      <c r="C363" s="5" t="str">
        <f>IF(  OR(        ROW()&lt;=MAX(member!A:A)+1, ROW() &gt; MAX(member!A:A) + MAX(board!A:A) + 1),    "",  "board!F" &amp; (Tableau6[[#This Row],[numLigne]]-MAX(member!A:A)+1))</f>
        <v/>
      </c>
      <c r="D36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(264, 44, '2018-04-11 22:19:10', 44, true, 'The title of &lt;264&gt;', 'The content of the post &lt;264&gt;');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"member!H" &amp; (Tableau6[[#This Row],[numLigne]]+1), "")</f>
        <v/>
      </c>
      <c r="C364" s="5" t="str">
        <f>IF(  OR(        ROW()&lt;=MAX(member!A:A)+1, ROW() &gt; MAX(member!A:A) + MAX(board!A:A) + 1),    "",  "board!F" &amp; (Tableau6[[#This Row],[numLigne]]-MAX(member!A:A)+1))</f>
        <v/>
      </c>
      <c r="D36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(265, 1, '2018-04-10 23:20:10', 1, true, 'The title of &lt;265&gt;', 'The content of the post &lt;265&gt;');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"member!H" &amp; (Tableau6[[#This Row],[numLigne]]+1), "")</f>
        <v/>
      </c>
      <c r="C365" s="5" t="str">
        <f>IF(  OR(        ROW()&lt;=MAX(member!A:A)+1, ROW() &gt; MAX(member!A:A) + MAX(board!A:A) + 1),    "",  "board!F" &amp; (Tableau6[[#This Row],[numLigne]]-MAX(member!A:A)+1))</f>
        <v/>
      </c>
      <c r="D36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(266, 2, '2018-04-10 00:21:10', 2, true, 'The title of &lt;266&gt;', 'The content of the post &lt;266&gt;');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"member!H" &amp; (Tableau6[[#This Row],[numLigne]]+1), "")</f>
        <v/>
      </c>
      <c r="C366" s="5" t="str">
        <f>IF(  OR(        ROW()&lt;=MAX(member!A:A)+1, ROW() &gt; MAX(member!A:A) + MAX(board!A:A) + 1),    "",  "board!F" &amp; (Tableau6[[#This Row],[numLigne]]-MAX(member!A:A)+1))</f>
        <v/>
      </c>
      <c r="D36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(267, 3, '2018-04-09 01:22:10', 3, true, 'The title of &lt;267&gt;', 'The content of the post &lt;267&gt;');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"member!H" &amp; (Tableau6[[#This Row],[numLigne]]+1), "")</f>
        <v/>
      </c>
      <c r="C367" s="5" t="str">
        <f>IF(  OR(        ROW()&lt;=MAX(member!A:A)+1, ROW() &gt; MAX(member!A:A) + MAX(board!A:A) + 1),    "",  "board!F" &amp; (Tableau6[[#This Row],[numLigne]]-MAX(member!A:A)+1))</f>
        <v/>
      </c>
      <c r="D36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(268, 4, '2018-04-08 02:23:10', 4, true, 'The title of &lt;268&gt;', 'The content of the post &lt;268&gt;');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"member!H" &amp; (Tableau6[[#This Row],[numLigne]]+1), "")</f>
        <v/>
      </c>
      <c r="C368" s="5" t="str">
        <f>IF(  OR(        ROW()&lt;=MAX(member!A:A)+1, ROW() &gt; MAX(member!A:A) + MAX(board!A:A) + 1),    "",  "board!F" &amp; (Tableau6[[#This Row],[numLigne]]-MAX(member!A:A)+1))</f>
        <v/>
      </c>
      <c r="D36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(269, 5, '2018-04-07 03:24:10', 5, false, 'The title of &lt;269&gt;', 'The content of the post &lt;269&gt;');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"member!H" &amp; (Tableau6[[#This Row],[numLigne]]+1), "")</f>
        <v/>
      </c>
      <c r="C369" s="5" t="str">
        <f>IF(  OR(        ROW()&lt;=MAX(member!A:A)+1, ROW() &gt; MAX(member!A:A) + MAX(board!A:A) + 1),    "",  "board!F" &amp; (Tableau6[[#This Row],[numLigne]]-MAX(member!A:A)+1))</f>
        <v/>
      </c>
      <c r="D36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(270, 6, '2018-04-06 04:25:10', 6, true, 'The title of &lt;270&gt;', 'The content of the post &lt;270&gt;');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"member!H" &amp; (Tableau6[[#This Row],[numLigne]]+1), "")</f>
        <v/>
      </c>
      <c r="C370" s="5" t="str">
        <f>IF(  OR(        ROW()&lt;=MAX(member!A:A)+1, ROW() &gt; MAX(member!A:A) + MAX(board!A:A) + 1),    "",  "board!F" &amp; (Tableau6[[#This Row],[numLigne]]-MAX(member!A:A)+1))</f>
        <v/>
      </c>
      <c r="D37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(271, 7, '2018-04-05 05:26:10', 7, true, 'The title of &lt;271&gt;', 'The content of the post &lt;271&gt;');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"member!H" &amp; (Tableau6[[#This Row],[numLigne]]+1), "")</f>
        <v/>
      </c>
      <c r="C371" s="5" t="str">
        <f>IF(  OR(        ROW()&lt;=MAX(member!A:A)+1, ROW() &gt; MAX(member!A:A) + MAX(board!A:A) + 1),    "",  "board!F" &amp; (Tableau6[[#This Row],[numLigne]]-MAX(member!A:A)+1))</f>
        <v/>
      </c>
      <c r="D37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(272, 8, '2018-04-04 06:27:10', 8, true, 'The title of &lt;272&gt;', 'The content of the post &lt;272&gt;');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"member!H" &amp; (Tableau6[[#This Row],[numLigne]]+1), "")</f>
        <v/>
      </c>
      <c r="C372" s="5" t="str">
        <f>IF(  OR(        ROW()&lt;=MAX(member!A:A)+1, ROW() &gt; MAX(member!A:A) + MAX(board!A:A) + 1),    "",  "board!F" &amp; (Tableau6[[#This Row],[numLigne]]-MAX(member!A:A)+1))</f>
        <v/>
      </c>
      <c r="D37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(273, 9, '2018-04-03 07:28:10', 9, true, 'The title of &lt;273&gt;', 'The content of the post &lt;273&gt;');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"member!H" &amp; (Tableau6[[#This Row],[numLigne]]+1), "")</f>
        <v/>
      </c>
      <c r="C373" s="5" t="str">
        <f>IF(  OR(        ROW()&lt;=MAX(member!A:A)+1, ROW() &gt; MAX(member!A:A) + MAX(board!A:A) + 1),    "",  "board!F" &amp; (Tableau6[[#This Row],[numLigne]]-MAX(member!A:A)+1))</f>
        <v/>
      </c>
      <c r="D37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(274, 10, '2018-04-02 08:29:10', 10, true, 'The title of &lt;274&gt;', 'The content of the post &lt;274&gt;');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"member!H" &amp; (Tableau6[[#This Row],[numLigne]]+1), "")</f>
        <v/>
      </c>
      <c r="C374" s="5" t="str">
        <f>IF(  OR(        ROW()&lt;=MAX(member!A:A)+1, ROW() &gt; MAX(member!A:A) + MAX(board!A:A) + 1),    "",  "board!F" &amp; (Tableau6[[#This Row],[numLigne]]-MAX(member!A:A)+1))</f>
        <v/>
      </c>
      <c r="D37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(275, 11, '2018-03-31 10:30:10', 11, true, 'The title of &lt;275&gt;', 'The content of the post &lt;275&gt;');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"member!H" &amp; (Tableau6[[#This Row],[numLigne]]+1), "")</f>
        <v/>
      </c>
      <c r="C375" s="5" t="str">
        <f>IF(  OR(        ROW()&lt;=MAX(member!A:A)+1, ROW() &gt; MAX(member!A:A) + MAX(board!A:A) + 1),    "",  "board!F" &amp; (Tableau6[[#This Row],[numLigne]]-MAX(member!A:A)+1))</f>
        <v/>
      </c>
      <c r="D37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(276, 12, '2018-03-30 11:31:10', 12, true, 'The title of &lt;276&gt;', 'The content of the post &lt;276&gt;');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"member!H" &amp; (Tableau6[[#This Row],[numLigne]]+1), "")</f>
        <v/>
      </c>
      <c r="C376" s="5" t="str">
        <f>IF(  OR(        ROW()&lt;=MAX(member!A:A)+1, ROW() &gt; MAX(member!A:A) + MAX(board!A:A) + 1),    "",  "board!F" &amp; (Tableau6[[#This Row],[numLigne]]-MAX(member!A:A)+1))</f>
        <v/>
      </c>
      <c r="D37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(277, 13, '2018-03-29 12:32:10', 13, true, 'The title of &lt;277&gt;', 'The content of the post &lt;277&gt;');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"member!H" &amp; (Tableau6[[#This Row],[numLigne]]+1), "")</f>
        <v/>
      </c>
      <c r="C377" s="5" t="str">
        <f>IF(  OR(        ROW()&lt;=MAX(member!A:A)+1, ROW() &gt; MAX(member!A:A) + MAX(board!A:A) + 1),    "",  "board!F" &amp; (Tableau6[[#This Row],[numLigne]]-MAX(member!A:A)+1))</f>
        <v/>
      </c>
      <c r="D37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(278, 14, '2018-03-28 13:33:10', 14, true, 'The title of &lt;278&gt;', 'The content of the post &lt;278&gt;');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"member!H" &amp; (Tableau6[[#This Row],[numLigne]]+1), "")</f>
        <v/>
      </c>
      <c r="C378" s="5" t="str">
        <f>IF(  OR(        ROW()&lt;=MAX(member!A:A)+1, ROW() &gt; MAX(member!A:A) + MAX(board!A:A) + 1),    "",  "board!F" &amp; (Tableau6[[#This Row],[numLigne]]-MAX(member!A:A)+1))</f>
        <v/>
      </c>
      <c r="D37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(279, 15, '2018-03-27 14:34:10', 15, false, 'The title of &lt;279&gt;', 'The content of the post &lt;279&gt;');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"member!H" &amp; (Tableau6[[#This Row],[numLigne]]+1), "")</f>
        <v/>
      </c>
      <c r="C379" s="5" t="str">
        <f>IF(  OR(        ROW()&lt;=MAX(member!A:A)+1, ROW() &gt; MAX(member!A:A) + MAX(board!A:A) + 1),    "",  "board!F" &amp; (Tableau6[[#This Row],[numLigne]]-MAX(member!A:A)+1))</f>
        <v/>
      </c>
      <c r="D37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(280, 16, '2018-03-26 15:35:10', 16, true, 'The title of &lt;280&gt;', 'The content of the post &lt;280&gt;');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"member!H" &amp; (Tableau6[[#This Row],[numLigne]]+1), "")</f>
        <v/>
      </c>
      <c r="C380" s="5" t="str">
        <f>IF(  OR(        ROW()&lt;=MAX(member!A:A)+1, ROW() &gt; MAX(member!A:A) + MAX(board!A:A) + 1),    "",  "board!F" &amp; (Tableau6[[#This Row],[numLigne]]-MAX(member!A:A)+1))</f>
        <v/>
      </c>
      <c r="D38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(281, 17, '2018-03-25 16:36:10', 17, true, 'The title of &lt;281&gt;', 'The content of the post &lt;281&gt;');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"member!H" &amp; (Tableau6[[#This Row],[numLigne]]+1), "")</f>
        <v/>
      </c>
      <c r="C381" s="5" t="str">
        <f>IF(  OR(        ROW()&lt;=MAX(member!A:A)+1, ROW() &gt; MAX(member!A:A) + MAX(board!A:A) + 1),    "",  "board!F" &amp; (Tableau6[[#This Row],[numLigne]]-MAX(member!A:A)+1))</f>
        <v/>
      </c>
      <c r="D38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(282, 18, '2018-03-24 17:37:10', 18, true, 'The title of &lt;282&gt;', 'The content of the post &lt;282&gt;');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"member!H" &amp; (Tableau6[[#This Row],[numLigne]]+1), "")</f>
        <v/>
      </c>
      <c r="C382" s="5" t="str">
        <f>IF(  OR(        ROW()&lt;=MAX(member!A:A)+1, ROW() &gt; MAX(member!A:A) + MAX(board!A:A) + 1),    "",  "board!F" &amp; (Tableau6[[#This Row],[numLigne]]-MAX(member!A:A)+1))</f>
        <v/>
      </c>
      <c r="D38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(283, 19, '2018-03-23 18:38:10', 19, true, 'The title of &lt;283&gt;', 'The content of the post &lt;283&gt;');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"member!H" &amp; (Tableau6[[#This Row],[numLigne]]+1), "")</f>
        <v/>
      </c>
      <c r="C383" s="5" t="str">
        <f>IF(  OR(        ROW()&lt;=MAX(member!A:A)+1, ROW() &gt; MAX(member!A:A) + MAX(board!A:A) + 1),    "",  "board!F" &amp; (Tableau6[[#This Row],[numLigne]]-MAX(member!A:A)+1))</f>
        <v/>
      </c>
      <c r="D38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(284, 20, '2018-03-22 19:39:10', 20, true, 'The title of &lt;284&gt;', 'The content of the post &lt;284&gt;');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"member!H" &amp; (Tableau6[[#This Row],[numLigne]]+1), "")</f>
        <v/>
      </c>
      <c r="C384" s="5" t="str">
        <f>IF(  OR(        ROW()&lt;=MAX(member!A:A)+1, ROW() &gt; MAX(member!A:A) + MAX(board!A:A) + 1),    "",  "board!F" &amp; (Tableau6[[#This Row],[numLigne]]-MAX(member!A:A)+1))</f>
        <v/>
      </c>
      <c r="D38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(285, 21, '2018-03-21 20:40:10', 21, true, 'The title of &lt;285&gt;', 'The content of the post &lt;285&gt;');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"member!H" &amp; (Tableau6[[#This Row],[numLigne]]+1), "")</f>
        <v/>
      </c>
      <c r="C385" s="5" t="str">
        <f>IF(  OR(        ROW()&lt;=MAX(member!A:A)+1, ROW() &gt; MAX(member!A:A) + MAX(board!A:A) + 1),    "",  "board!F" &amp; (Tableau6[[#This Row],[numLigne]]-MAX(member!A:A)+1))</f>
        <v/>
      </c>
      <c r="D38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(286, 22, '2018-03-20 21:41:10', 22, true, 'The title of &lt;286&gt;', 'The content of the post &lt;286&gt;');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"member!H" &amp; (Tableau6[[#This Row],[numLigne]]+1), "")</f>
        <v/>
      </c>
      <c r="C386" s="5" t="str">
        <f>IF(  OR(        ROW()&lt;=MAX(member!A:A)+1, ROW() &gt; MAX(member!A:A) + MAX(board!A:A) + 1),    "",  "board!F" &amp; (Tableau6[[#This Row],[numLigne]]-MAX(member!A:A)+1))</f>
        <v/>
      </c>
      <c r="D38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(287, 23, '2018-03-19 22:42:10', 23, true, 'The title of &lt;287&gt;', 'The content of the post &lt;287&gt;');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"member!H" &amp; (Tableau6[[#This Row],[numLigne]]+1), "")</f>
        <v/>
      </c>
      <c r="C387" s="5" t="str">
        <f>IF(  OR(        ROW()&lt;=MAX(member!A:A)+1, ROW() &gt; MAX(member!A:A) + MAX(board!A:A) + 1),    "",  "board!F" &amp; (Tableau6[[#This Row],[numLigne]]-MAX(member!A:A)+1))</f>
        <v/>
      </c>
      <c r="D38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(288, 24, '2018-03-18 23:43:10', 24, true, 'The title of &lt;288&gt;', 'The content of the post &lt;288&gt;');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"member!H" &amp; (Tableau6[[#This Row],[numLigne]]+1), "")</f>
        <v/>
      </c>
      <c r="C388" s="5" t="str">
        <f>IF(  OR(        ROW()&lt;=MAX(member!A:A)+1, ROW() &gt; MAX(member!A:A) + MAX(board!A:A) + 1),    "",  "board!F" &amp; (Tableau6[[#This Row],[numLigne]]-MAX(member!A:A)+1))</f>
        <v/>
      </c>
      <c r="D38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(289, 25, '2018-03-18 00:44:10', 25, false, 'The title of &lt;289&gt;', 'The content of the post &lt;289&gt;');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"member!H" &amp; (Tableau6[[#This Row],[numLigne]]+1), "")</f>
        <v/>
      </c>
      <c r="C389" s="5" t="str">
        <f>IF(  OR(        ROW()&lt;=MAX(member!A:A)+1, ROW() &gt; MAX(member!A:A) + MAX(board!A:A) + 1),    "",  "board!F" &amp; (Tableau6[[#This Row],[numLigne]]-MAX(member!A:A)+1))</f>
        <v/>
      </c>
      <c r="D38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(290, 26, '2018-03-17 01:45:10', 26, true, 'The title of &lt;290&gt;', 'The content of the post &lt;290&gt;');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"member!H" &amp; (Tableau6[[#This Row],[numLigne]]+1), "")</f>
        <v/>
      </c>
      <c r="C390" s="5" t="str">
        <f>IF(  OR(        ROW()&lt;=MAX(member!A:A)+1, ROW() &gt; MAX(member!A:A) + MAX(board!A:A) + 1),    "",  "board!F" &amp; (Tableau6[[#This Row],[numLigne]]-MAX(member!A:A)+1))</f>
        <v/>
      </c>
      <c r="D39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(291, 27, '2018-03-16 02:46:10', 27, true, 'The title of &lt;291&gt;', 'The content of the post &lt;291&gt;');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"member!H" &amp; (Tableau6[[#This Row],[numLigne]]+1), "")</f>
        <v/>
      </c>
      <c r="C391" s="5" t="str">
        <f>IF(  OR(        ROW()&lt;=MAX(member!A:A)+1, ROW() &gt; MAX(member!A:A) + MAX(board!A:A) + 1),    "",  "board!F" &amp; (Tableau6[[#This Row],[numLigne]]-MAX(member!A:A)+1))</f>
        <v/>
      </c>
      <c r="D39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(292, 28, '2018-03-15 03:47:10', 28, true, 'The title of &lt;292&gt;', 'The content of the post &lt;292&gt;');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"member!H" &amp; (Tableau6[[#This Row],[numLigne]]+1), "")</f>
        <v/>
      </c>
      <c r="C392" s="5" t="str">
        <f>IF(  OR(        ROW()&lt;=MAX(member!A:A)+1, ROW() &gt; MAX(member!A:A) + MAX(board!A:A) + 1),    "",  "board!F" &amp; (Tableau6[[#This Row],[numLigne]]-MAX(member!A:A)+1))</f>
        <v/>
      </c>
      <c r="D39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(293, 29, '2018-03-14 04:48:10', 29, true, 'The title of &lt;293&gt;', 'The content of the post &lt;293&gt;');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"member!H" &amp; (Tableau6[[#This Row],[numLigne]]+1), "")</f>
        <v/>
      </c>
      <c r="C393" s="5" t="str">
        <f>IF(  OR(        ROW()&lt;=MAX(member!A:A)+1, ROW() &gt; MAX(member!A:A) + MAX(board!A:A) + 1),    "",  "board!F" &amp; (Tableau6[[#This Row],[numLigne]]-MAX(member!A:A)+1))</f>
        <v/>
      </c>
      <c r="D39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(294, 30, '2018-03-13 05:49:10', 30, true, 'The title of &lt;294&gt;', 'The content of the post &lt;294&gt;');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"member!H" &amp; (Tableau6[[#This Row],[numLigne]]+1), "")</f>
        <v/>
      </c>
      <c r="C394" s="5" t="str">
        <f>IF(  OR(        ROW()&lt;=MAX(member!A:A)+1, ROW() &gt; MAX(member!A:A) + MAX(board!A:A) + 1),    "",  "board!F" &amp; (Tableau6[[#This Row],[numLigne]]-MAX(member!A:A)+1))</f>
        <v/>
      </c>
      <c r="D39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(295, 31, '2018-03-12 06:50:10', 31, true, 'The title of &lt;295&gt;', 'The content of the post &lt;295&gt;');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"member!H" &amp; (Tableau6[[#This Row],[numLigne]]+1), "")</f>
        <v/>
      </c>
      <c r="C395" s="5" t="str">
        <f>IF(  OR(        ROW()&lt;=MAX(member!A:A)+1, ROW() &gt; MAX(member!A:A) + MAX(board!A:A) + 1),    "",  "board!F" &amp; (Tableau6[[#This Row],[numLigne]]-MAX(member!A:A)+1))</f>
        <v/>
      </c>
      <c r="D39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(296, 32, '2018-03-11 07:51:10', 32, true, 'The title of &lt;296&gt;', 'The content of the post &lt;296&gt;');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"member!H" &amp; (Tableau6[[#This Row],[numLigne]]+1), "")</f>
        <v/>
      </c>
      <c r="C396" s="5" t="str">
        <f>IF(  OR(        ROW()&lt;=MAX(member!A:A)+1, ROW() &gt; MAX(member!A:A) + MAX(board!A:A) + 1),    "",  "board!F" &amp; (Tableau6[[#This Row],[numLigne]]-MAX(member!A:A)+1))</f>
        <v/>
      </c>
      <c r="D39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(297, 33, '2018-03-10 08:52:10', 33, true, 'The title of &lt;297&gt;', 'The content of the post &lt;297&gt;');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"member!H" &amp; (Tableau6[[#This Row],[numLigne]]+1), "")</f>
        <v/>
      </c>
      <c r="C397" s="5" t="str">
        <f>IF(  OR(        ROW()&lt;=MAX(member!A:A)+1, ROW() &gt; MAX(member!A:A) + MAX(board!A:A) + 1),    "",  "board!F" &amp; (Tableau6[[#This Row],[numLigne]]-MAX(member!A:A)+1))</f>
        <v/>
      </c>
      <c r="D39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(298, 34, '2018-03-08 10:53:10', 34, true, 'The title of &lt;298&gt;', 'The content of the post &lt;298&gt;');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"member!H" &amp; (Tableau6[[#This Row],[numLigne]]+1), "")</f>
        <v/>
      </c>
      <c r="C398" s="5" t="str">
        <f>IF(  OR(        ROW()&lt;=MAX(member!A:A)+1, ROW() &gt; MAX(member!A:A) + MAX(board!A:A) + 1),    "",  "board!F" &amp; (Tableau6[[#This Row],[numLigne]]-MAX(member!A:A)+1))</f>
        <v/>
      </c>
      <c r="D39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(299, 35, '2018-03-07 11:54:10', 35, false, 'The title of &lt;299&gt;', 'The content of the post &lt;299&gt;');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"member!H" &amp; (Tableau6[[#This Row],[numLigne]]+1), "")</f>
        <v/>
      </c>
      <c r="C399" s="5" t="str">
        <f>IF(  OR(        ROW()&lt;=MAX(member!A:A)+1, ROW() &gt; MAX(member!A:A) + MAX(board!A:A) + 1),    "",  "board!F" &amp; (Tableau6[[#This Row],[numLigne]]-MAX(member!A:A)+1))</f>
        <v/>
      </c>
      <c r="D39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(300, 36, '2018-03-06 12:55:10', 36, true, 'The title of &lt;300&gt;', 'The content of the post &lt;300&gt;');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"member!H" &amp; (Tableau6[[#This Row],[numLigne]]+1), "")</f>
        <v/>
      </c>
      <c r="C400" s="5" t="str">
        <f>IF(  OR(        ROW()&lt;=MAX(member!A:A)+1, ROW() &gt; MAX(member!A:A) + MAX(board!A:A) + 1),    "",  "board!F" &amp; (Tableau6[[#This Row],[numLigne]]-MAX(member!A:A)+1))</f>
        <v/>
      </c>
      <c r="D40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(301, 37, '2018-03-05 13:56:10', 37, true, 'The title of &lt;301&gt;', 'The content of the post &lt;301&gt;');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"member!H" &amp; (Tableau6[[#This Row],[numLigne]]+1), "")</f>
        <v/>
      </c>
      <c r="C401" s="5" t="str">
        <f>IF(  OR(        ROW()&lt;=MAX(member!A:A)+1, ROW() &gt; MAX(member!A:A) + MAX(board!A:A) + 1),    "",  "board!F" &amp; (Tableau6[[#This Row],[numLigne]]-MAX(member!A:A)+1))</f>
        <v/>
      </c>
      <c r="D40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(302, 38, '2018-03-04 14:57:10', 38, true, 'The title of &lt;302&gt;', 'The content of the post &lt;302&gt;');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"member!H" &amp; (Tableau6[[#This Row],[numLigne]]+1), "")</f>
        <v/>
      </c>
      <c r="C402" s="5" t="str">
        <f>IF(  OR(        ROW()&lt;=MAX(member!A:A)+1, ROW() &gt; MAX(member!A:A) + MAX(board!A:A) + 1),    "",  "board!F" &amp; (Tableau6[[#This Row],[numLigne]]-MAX(member!A:A)+1))</f>
        <v/>
      </c>
      <c r="D40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(303, 39, '2018-03-03 15:58:10', 39, true, 'The title of &lt;303&gt;', 'The content of the post &lt;303&gt;');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"member!H" &amp; (Tableau6[[#This Row],[numLigne]]+1), "")</f>
        <v/>
      </c>
      <c r="C403" s="5" t="str">
        <f>IF(  OR(        ROW()&lt;=MAX(member!A:A)+1, ROW() &gt; MAX(member!A:A) + MAX(board!A:A) + 1),    "",  "board!F" &amp; (Tableau6[[#This Row],[numLigne]]-MAX(member!A:A)+1))</f>
        <v/>
      </c>
      <c r="D40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(304, 40, '2018-03-02 16:59:10', 40, true, 'The title of &lt;304&gt;', 'The content of the post &lt;304&gt;');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"member!H" &amp; (Tableau6[[#This Row],[numLigne]]+1), "")</f>
        <v/>
      </c>
      <c r="C404" s="5" t="str">
        <f>IF(  OR(        ROW()&lt;=MAX(member!A:A)+1, ROW() &gt; MAX(member!A:A) + MAX(board!A:A) + 1),    "",  "board!F" &amp; (Tableau6[[#This Row],[numLigne]]-MAX(member!A:A)+1))</f>
        <v/>
      </c>
      <c r="D40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(305, 41, '2018-03-01 18:00:10', 41, true, 'The title of &lt;305&gt;', 'The content of the post &lt;305&gt;');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"member!H" &amp; (Tableau6[[#This Row],[numLigne]]+1), "")</f>
        <v/>
      </c>
      <c r="C405" s="5" t="str">
        <f>IF(  OR(        ROW()&lt;=MAX(member!A:A)+1, ROW() &gt; MAX(member!A:A) + MAX(board!A:A) + 1),    "",  "board!F" &amp; (Tableau6[[#This Row],[numLigne]]-MAX(member!A:A)+1))</f>
        <v/>
      </c>
      <c r="D40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(306, 42, '2018-02-28 19:01:10', 42, true, 'The title of &lt;306&gt;', 'The content of the post &lt;306&gt;');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"member!H" &amp; (Tableau6[[#This Row],[numLigne]]+1), "")</f>
        <v/>
      </c>
      <c r="C406" s="5" t="str">
        <f>IF(  OR(        ROW()&lt;=MAX(member!A:A)+1, ROW() &gt; MAX(member!A:A) + MAX(board!A:A) + 1),    "",  "board!F" &amp; (Tableau6[[#This Row],[numLigne]]-MAX(member!A:A)+1))</f>
        <v/>
      </c>
      <c r="D40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(307, 43, '2018-02-27 20:02:10', 43, true, 'The title of &lt;307&gt;', 'The content of the post &lt;307&gt;');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"member!H" &amp; (Tableau6[[#This Row],[numLigne]]+1), "")</f>
        <v/>
      </c>
      <c r="C407" s="5" t="str">
        <f>IF(  OR(        ROW()&lt;=MAX(member!A:A)+1, ROW() &gt; MAX(member!A:A) + MAX(board!A:A) + 1),    "",  "board!F" &amp; (Tableau6[[#This Row],[numLigne]]-MAX(member!A:A)+1))</f>
        <v/>
      </c>
      <c r="D40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(308, 44, '2018-02-26 21:03:10', 44, true, 'The title of &lt;308&gt;', 'The content of the post &lt;308&gt;');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"member!H" &amp; (Tableau6[[#This Row],[numLigne]]+1), "")</f>
        <v/>
      </c>
      <c r="C408" s="5" t="str">
        <f>IF(  OR(        ROW()&lt;=MAX(member!A:A)+1, ROW() &gt; MAX(member!A:A) + MAX(board!A:A) + 1),    "",  "board!F" &amp; (Tableau6[[#This Row],[numLigne]]-MAX(member!A:A)+1))</f>
        <v/>
      </c>
      <c r="D40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(309, 1, '2018-02-25 22:04:10', 1, false, 'The title of &lt;309&gt;', 'The content of the post &lt;309&gt;');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"member!H" &amp; (Tableau6[[#This Row],[numLigne]]+1), "")</f>
        <v/>
      </c>
      <c r="C409" s="5" t="str">
        <f>IF(  OR(        ROW()&lt;=MAX(member!A:A)+1, ROW() &gt; MAX(member!A:A) + MAX(board!A:A) + 1),    "",  "board!F" &amp; (Tableau6[[#This Row],[numLigne]]-MAX(member!A:A)+1))</f>
        <v/>
      </c>
      <c r="D40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(310, 2, '2018-02-24 23:05:10', 2, true, 'The title of &lt;310&gt;', 'The content of the post &lt;310&gt;');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"member!H" &amp; (Tableau6[[#This Row],[numLigne]]+1), "")</f>
        <v/>
      </c>
      <c r="C410" s="5" t="str">
        <f>IF(  OR(        ROW()&lt;=MAX(member!A:A)+1, ROW() &gt; MAX(member!A:A) + MAX(board!A:A) + 1),    "",  "board!F" &amp; (Tableau6[[#This Row],[numLigne]]-MAX(member!A:A)+1))</f>
        <v/>
      </c>
      <c r="D41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(311, 3, '2018-02-24 00:06:10', 3, true, 'The title of &lt;311&gt;', 'The content of the post &lt;311&gt;');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"member!H" &amp; (Tableau6[[#This Row],[numLigne]]+1), "")</f>
        <v/>
      </c>
      <c r="C411" s="5" t="str">
        <f>IF(  OR(        ROW()&lt;=MAX(member!A:A)+1, ROW() &gt; MAX(member!A:A) + MAX(board!A:A) + 1),    "",  "board!F" &amp; (Tableau6[[#This Row],[numLigne]]-MAX(member!A:A)+1))</f>
        <v/>
      </c>
      <c r="D41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(312, 4, '2018-02-23 01:07:10', 4, true, 'The title of &lt;312&gt;', 'The content of the post &lt;312&gt;');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"member!H" &amp; (Tableau6[[#This Row],[numLigne]]+1), "")</f>
        <v/>
      </c>
      <c r="C412" s="5" t="str">
        <f>IF(  OR(        ROW()&lt;=MAX(member!A:A)+1, ROW() &gt; MAX(member!A:A) + MAX(board!A:A) + 1),    "",  "board!F" &amp; (Tableau6[[#This Row],[numLigne]]-MAX(member!A:A)+1))</f>
        <v/>
      </c>
      <c r="D41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(313, 5, '2018-02-22 02:08:10', 5, true, 'The title of &lt;313&gt;', 'The content of the post &lt;313&gt;');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"member!H" &amp; (Tableau6[[#This Row],[numLigne]]+1), "")</f>
        <v/>
      </c>
      <c r="C413" s="5" t="str">
        <f>IF(  OR(        ROW()&lt;=MAX(member!A:A)+1, ROW() &gt; MAX(member!A:A) + MAX(board!A:A) + 1),    "",  "board!F" &amp; (Tableau6[[#This Row],[numLigne]]-MAX(member!A:A)+1))</f>
        <v/>
      </c>
      <c r="D41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(314, 6, '2018-02-21 03:09:10', 6, true, 'The title of &lt;314&gt;', 'The content of the post &lt;314&gt;');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"member!H" &amp; (Tableau6[[#This Row],[numLigne]]+1), "")</f>
        <v/>
      </c>
      <c r="C414" s="5" t="str">
        <f>IF(  OR(        ROW()&lt;=MAX(member!A:A)+1, ROW() &gt; MAX(member!A:A) + MAX(board!A:A) + 1),    "",  "board!F" &amp; (Tableau6[[#This Row],[numLigne]]-MAX(member!A:A)+1))</f>
        <v/>
      </c>
      <c r="D41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(315, 7, '2018-02-20 03:10:10', 7, true, 'The title of &lt;315&gt;', 'The content of the post &lt;315&gt;');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"member!H" &amp; (Tableau6[[#This Row],[numLigne]]+1), "")</f>
        <v/>
      </c>
      <c r="C415" s="5" t="str">
        <f>IF(  OR(        ROW()&lt;=MAX(member!A:A)+1, ROW() &gt; MAX(member!A:A) + MAX(board!A:A) + 1),    "",  "board!F" &amp; (Tableau6[[#This Row],[numLigne]]-MAX(member!A:A)+1))</f>
        <v/>
      </c>
      <c r="D41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(316, 8, '2018-02-19 04:11:10', 8, true, 'The title of &lt;316&gt;', 'The content of the post &lt;316&gt;');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"member!H" &amp; (Tableau6[[#This Row],[numLigne]]+1), "")</f>
        <v/>
      </c>
      <c r="C416" s="5" t="str">
        <f>IF(  OR(        ROW()&lt;=MAX(member!A:A)+1, ROW() &gt; MAX(member!A:A) + MAX(board!A:A) + 1),    "",  "board!F" &amp; (Tableau6[[#This Row],[numLigne]]-MAX(member!A:A)+1))</f>
        <v/>
      </c>
      <c r="D41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(317, 9, '2018-02-18 05:12:10', 9, true, 'The title of &lt;317&gt;', 'The content of the post &lt;317&gt;');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"member!H" &amp; (Tableau6[[#This Row],[numLigne]]+1), "")</f>
        <v/>
      </c>
      <c r="C417" s="5" t="str">
        <f>IF(  OR(        ROW()&lt;=MAX(member!A:A)+1, ROW() &gt; MAX(member!A:A) + MAX(board!A:A) + 1),    "",  "board!F" &amp; (Tableau6[[#This Row],[numLigne]]-MAX(member!A:A)+1))</f>
        <v/>
      </c>
      <c r="D41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(318, 10, '2018-02-17 06:13:10', 10, true, 'The title of &lt;318&gt;', 'The content of the post &lt;318&gt;');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"member!H" &amp; (Tableau6[[#This Row],[numLigne]]+1), "")</f>
        <v/>
      </c>
      <c r="C418" s="5" t="str">
        <f>IF(  OR(        ROW()&lt;=MAX(member!A:A)+1, ROW() &gt; MAX(member!A:A) + MAX(board!A:A) + 1),    "",  "board!F" &amp; (Tableau6[[#This Row],[numLigne]]-MAX(member!A:A)+1))</f>
        <v/>
      </c>
      <c r="D41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(319, 11, '2018-02-16 07:14:10', 11, false, 'The title of &lt;319&gt;', 'The content of the post &lt;319&gt;');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"member!H" &amp; (Tableau6[[#This Row],[numLigne]]+1), "")</f>
        <v/>
      </c>
      <c r="C419" s="5" t="str">
        <f>IF(  OR(        ROW()&lt;=MAX(member!A:A)+1, ROW() &gt; MAX(member!A:A) + MAX(board!A:A) + 1),    "",  "board!F" &amp; (Tableau6[[#This Row],[numLigne]]-MAX(member!A:A)+1))</f>
        <v/>
      </c>
      <c r="D41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>post!L321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(320, 12, '2018-02-15 08:15:10', 12, true, 'The title of &lt;320&gt;', 'The content of the post &lt;320&gt;');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"member!H" &amp; (Tableau6[[#This Row],[numLigne]]+1), "")</f>
        <v/>
      </c>
      <c r="C420" s="5" t="str">
        <f>IF(  OR(        ROW()&lt;=MAX(member!A:A)+1, ROW() &gt; MAX(member!A:A) + MAX(board!A:A) + 1),    "",  "board!F" &amp; (Tableau6[[#This Row],[numLigne]]-MAX(member!A:A)+1))</f>
        <v/>
      </c>
      <c r="D42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"member!H" &amp; (Tableau6[[#This Row],[numLigne]]+1), "")</f>
        <v/>
      </c>
      <c r="C421" s="5" t="str">
        <f>IF(  OR(        ROW()&lt;=MAX(member!A:A)+1, ROW() &gt; MAX(member!A:A) + MAX(board!A:A) + 1),    "",  "board!F" &amp; (Tableau6[[#This Row],[numLigne]]-MAX(member!A:A)+1))</f>
        <v/>
      </c>
      <c r="D42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"member!H" &amp; (Tableau6[[#This Row],[numLigne]]+1), "")</f>
        <v/>
      </c>
      <c r="C422" s="5" t="str">
        <f>IF(  OR(        ROW()&lt;=MAX(member!A:A)+1, ROW() &gt; MAX(member!A:A) + MAX(board!A:A) + 1),    "",  "board!F" &amp; (Tableau6[[#This Row],[numLigne]]-MAX(member!A:A)+1))</f>
        <v/>
      </c>
      <c r="D42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"member!H" &amp; (Tableau6[[#This Row],[numLigne]]+1), "")</f>
        <v/>
      </c>
      <c r="C423" s="5" t="str">
        <f>IF(  OR(        ROW()&lt;=MAX(member!A:A)+1, ROW() &gt; MAX(member!A:A) + MAX(board!A:A) + 1),    "",  "board!F" &amp; (Tableau6[[#This Row],[numLigne]]-MAX(member!A:A)+1))</f>
        <v/>
      </c>
      <c r="D42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"member!H" &amp; (Tableau6[[#This Row],[numLigne]]+1), "")</f>
        <v/>
      </c>
      <c r="C424" s="5" t="str">
        <f>IF(  OR(        ROW()&lt;=MAX(member!A:A)+1, ROW() &gt; MAX(member!A:A) + MAX(board!A:A) + 1),    "",  "board!F" &amp; (Tableau6[[#This Row],[numLigne]]-MAX(member!A:A)+1))</f>
        <v/>
      </c>
      <c r="D42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"member!H" &amp; (Tableau6[[#This Row],[numLigne]]+1), "")</f>
        <v/>
      </c>
      <c r="C425" s="5" t="str">
        <f>IF(  OR(        ROW()&lt;=MAX(member!A:A)+1, ROW() &gt; MAX(member!A:A) + MAX(board!A:A) + 1),    "",  "board!F" &amp; (Tableau6[[#This Row],[numLigne]]-MAX(member!A:A)+1))</f>
        <v/>
      </c>
      <c r="D42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"member!H" &amp; (Tableau6[[#This Row],[numLigne]]+1), "")</f>
        <v/>
      </c>
      <c r="C426" s="5" t="str">
        <f>IF(  OR(        ROW()&lt;=MAX(member!A:A)+1, ROW() &gt; MAX(member!A:A) + MAX(board!A:A) + 1),    "",  "board!F" &amp; (Tableau6[[#This Row],[numLigne]]-MAX(member!A:A)+1))</f>
        <v/>
      </c>
      <c r="D42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"member!H" &amp; (Tableau6[[#This Row],[numLigne]]+1), "")</f>
        <v/>
      </c>
      <c r="C427" s="5" t="str">
        <f>IF(  OR(        ROW()&lt;=MAX(member!A:A)+1, ROW() &gt; MAX(member!A:A) + MAX(board!A:A) + 1),    "",  "board!F" &amp; (Tableau6[[#This Row],[numLigne]]-MAX(member!A:A)+1))</f>
        <v/>
      </c>
      <c r="D42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"member!H" &amp; (Tableau6[[#This Row],[numLigne]]+1), "")</f>
        <v/>
      </c>
      <c r="C428" s="5" t="str">
        <f>IF(  OR(        ROW()&lt;=MAX(member!A:A)+1, ROW() &gt; MAX(member!A:A) + MAX(board!A:A) + 1),    "",  "board!F" &amp; (Tableau6[[#This Row],[numLigne]]-MAX(member!A:A)+1))</f>
        <v/>
      </c>
      <c r="D42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"member!H" &amp; (Tableau6[[#This Row],[numLigne]]+1), "")</f>
        <v/>
      </c>
      <c r="C429" s="5" t="str">
        <f>IF(  OR(        ROW()&lt;=MAX(member!A:A)+1, ROW() &gt; MAX(member!A:A) + MAX(board!A:A) + 1),    "",  "board!F" &amp; (Tableau6[[#This Row],[numLigne]]-MAX(member!A:A)+1))</f>
        <v/>
      </c>
      <c r="D42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"member!H" &amp; (Tableau6[[#This Row],[numLigne]]+1), "")</f>
        <v/>
      </c>
      <c r="C430" s="5" t="str">
        <f>IF(  OR(        ROW()&lt;=MAX(member!A:A)+1, ROW() &gt; MAX(member!A:A) + MAX(board!A:A) + 1),    "",  "board!F" &amp; (Tableau6[[#This Row],[numLigne]]-MAX(member!A:A)+1))</f>
        <v/>
      </c>
      <c r="D43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"member!H" &amp; (Tableau6[[#This Row],[numLigne]]+1), "")</f>
        <v/>
      </c>
      <c r="C431" s="5" t="str">
        <f>IF(  OR(        ROW()&lt;=MAX(member!A:A)+1, ROW() &gt; MAX(member!A:A) + MAX(board!A:A) + 1),    "",  "board!F" &amp; (Tableau6[[#This Row],[numLigne]]-MAX(member!A:A)+1))</f>
        <v/>
      </c>
      <c r="D43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"member!H" &amp; (Tableau6[[#This Row],[numLigne]]+1), "")</f>
        <v/>
      </c>
      <c r="C432" s="5" t="str">
        <f>IF(  OR(        ROW()&lt;=MAX(member!A:A)+1, ROW() &gt; MAX(member!A:A) + MAX(board!A:A) + 1),    "",  "board!F" &amp; (Tableau6[[#This Row],[numLigne]]-MAX(member!A:A)+1))</f>
        <v/>
      </c>
      <c r="D43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"member!H" &amp; (Tableau6[[#This Row],[numLigne]]+1), "")</f>
        <v/>
      </c>
      <c r="C433" s="5" t="str">
        <f>IF(  OR(        ROW()&lt;=MAX(member!A:A)+1, ROW() &gt; MAX(member!A:A) + MAX(board!A:A) + 1),    "",  "board!F" &amp; (Tableau6[[#This Row],[numLigne]]-MAX(member!A:A)+1))</f>
        <v/>
      </c>
      <c r="D43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"member!H" &amp; (Tableau6[[#This Row],[numLigne]]+1), "")</f>
        <v/>
      </c>
      <c r="C434" s="5" t="str">
        <f>IF(  OR(        ROW()&lt;=MAX(member!A:A)+1, ROW() &gt; MAX(member!A:A) + MAX(board!A:A) + 1),    "",  "board!F" &amp; (Tableau6[[#This Row],[numLigne]]-MAX(member!A:A)+1))</f>
        <v/>
      </c>
      <c r="D43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"member!H" &amp; (Tableau6[[#This Row],[numLigne]]+1), "")</f>
        <v/>
      </c>
      <c r="C435" s="5" t="str">
        <f>IF(  OR(        ROW()&lt;=MAX(member!A:A)+1, ROW() &gt; MAX(member!A:A) + MAX(board!A:A) + 1),    "",  "board!F" &amp; (Tableau6[[#This Row],[numLigne]]-MAX(member!A:A)+1))</f>
        <v/>
      </c>
      <c r="D43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"member!H" &amp; (Tableau6[[#This Row],[numLigne]]+1), "")</f>
        <v/>
      </c>
      <c r="C436" s="5" t="str">
        <f>IF(  OR(        ROW()&lt;=MAX(member!A:A)+1, ROW() &gt; MAX(member!A:A) + MAX(board!A:A) + 1),    "",  "board!F" &amp; (Tableau6[[#This Row],[numLigne]]-MAX(member!A:A)+1))</f>
        <v/>
      </c>
      <c r="D43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"member!H" &amp; (Tableau6[[#This Row],[numLigne]]+1), "")</f>
        <v/>
      </c>
      <c r="C437" s="5" t="str">
        <f>IF(  OR(        ROW()&lt;=MAX(member!A:A)+1, ROW() &gt; MAX(member!A:A) + MAX(board!A:A) + 1),    "",  "board!F" &amp; (Tableau6[[#This Row],[numLigne]]-MAX(member!A:A)+1))</f>
        <v/>
      </c>
      <c r="D43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"member!H" &amp; (Tableau6[[#This Row],[numLigne]]+1), "")</f>
        <v/>
      </c>
      <c r="C438" s="5" t="str">
        <f>IF(  OR(        ROW()&lt;=MAX(member!A:A)+1, ROW() &gt; MAX(member!A:A) + MAX(board!A:A) + 1),    "",  "board!F" &amp; (Tableau6[[#This Row],[numLigne]]-MAX(member!A:A)+1))</f>
        <v/>
      </c>
      <c r="D43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"member!H" &amp; (Tableau6[[#This Row],[numLigne]]+1), "")</f>
        <v/>
      </c>
      <c r="C439" s="5" t="str">
        <f>IF(  OR(        ROW()&lt;=MAX(member!A:A)+1, ROW() &gt; MAX(member!A:A) + MAX(board!A:A) + 1),    "",  "board!F" &amp; (Tableau6[[#This Row],[numLigne]]-MAX(member!A:A)+1))</f>
        <v/>
      </c>
      <c r="D43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"member!H" &amp; (Tableau6[[#This Row],[numLigne]]+1), "")</f>
        <v/>
      </c>
      <c r="C440" s="5" t="str">
        <f>IF(  OR(        ROW()&lt;=MAX(member!A:A)+1, ROW() &gt; MAX(member!A:A) + MAX(board!A:A) + 1),    "",  "board!F" &amp; (Tableau6[[#This Row],[numLigne]]-MAX(member!A:A)+1))</f>
        <v/>
      </c>
      <c r="D44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"member!H" &amp; (Tableau6[[#This Row],[numLigne]]+1), "")</f>
        <v/>
      </c>
      <c r="C441" s="5" t="str">
        <f>IF(  OR(        ROW()&lt;=MAX(member!A:A)+1, ROW() &gt; MAX(member!A:A) + MAX(board!A:A) + 1),    "",  "board!F" &amp; (Tableau6[[#This Row],[numLigne]]-MAX(member!A:A)+1))</f>
        <v/>
      </c>
      <c r="D44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"member!H" &amp; (Tableau6[[#This Row],[numLigne]]+1), "")</f>
        <v/>
      </c>
      <c r="C442" s="5" t="str">
        <f>IF(  OR(        ROW()&lt;=MAX(member!A:A)+1, ROW() &gt; MAX(member!A:A) + MAX(board!A:A) + 1),    "",  "board!F" &amp; (Tableau6[[#This Row],[numLigne]]-MAX(member!A:A)+1))</f>
        <v/>
      </c>
      <c r="D44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"member!H" &amp; (Tableau6[[#This Row],[numLigne]]+1), "")</f>
        <v/>
      </c>
      <c r="C443" s="5" t="str">
        <f>IF(  OR(        ROW()&lt;=MAX(member!A:A)+1, ROW() &gt; MAX(member!A:A) + MAX(board!A:A) + 1),    "",  "board!F" &amp; (Tableau6[[#This Row],[numLigne]]-MAX(member!A:A)+1))</f>
        <v/>
      </c>
      <c r="D44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"member!H" &amp; (Tableau6[[#This Row],[numLigne]]+1), "")</f>
        <v/>
      </c>
      <c r="C444" s="5" t="str">
        <f>IF(  OR(        ROW()&lt;=MAX(member!A:A)+1, ROW() &gt; MAX(member!A:A) + MAX(board!A:A) + 1),    "",  "board!F" &amp; (Tableau6[[#This Row],[numLigne]]-MAX(member!A:A)+1))</f>
        <v/>
      </c>
      <c r="D44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"member!H" &amp; (Tableau6[[#This Row],[numLigne]]+1), "")</f>
        <v/>
      </c>
      <c r="C445" s="5" t="str">
        <f>IF(  OR(        ROW()&lt;=MAX(member!A:A)+1, ROW() &gt; MAX(member!A:A) + MAX(board!A:A) + 1),    "",  "board!F" &amp; (Tableau6[[#This Row],[numLigne]]-MAX(member!A:A)+1))</f>
        <v/>
      </c>
      <c r="D44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"member!H" &amp; (Tableau6[[#This Row],[numLigne]]+1), "")</f>
        <v/>
      </c>
      <c r="C446" s="5" t="str">
        <f>IF(  OR(        ROW()&lt;=MAX(member!A:A)+1, ROW() &gt; MAX(member!A:A) + MAX(board!A:A) + 1),    "",  "board!F" &amp; (Tableau6[[#This Row],[numLigne]]-MAX(member!A:A)+1))</f>
        <v/>
      </c>
      <c r="D44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"member!H" &amp; (Tableau6[[#This Row],[numLigne]]+1), "")</f>
        <v/>
      </c>
      <c r="C447" s="5" t="str">
        <f>IF(  OR(        ROW()&lt;=MAX(member!A:A)+1, ROW() &gt; MAX(member!A:A) + MAX(board!A:A) + 1),    "",  "board!F" &amp; (Tableau6[[#This Row],[numLigne]]-MAX(member!A:A)+1))</f>
        <v/>
      </c>
      <c r="D44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"member!H" &amp; (Tableau6[[#This Row],[numLigne]]+1), "")</f>
        <v/>
      </c>
      <c r="C448" s="5" t="str">
        <f>IF(  OR(        ROW()&lt;=MAX(member!A:A)+1, ROW() &gt; MAX(member!A:A) + MAX(board!A:A) + 1),    "",  "board!F" &amp; (Tableau6[[#This Row],[numLigne]]-MAX(member!A:A)+1))</f>
        <v/>
      </c>
      <c r="D44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"member!H" &amp; (Tableau6[[#This Row],[numLigne]]+1), "")</f>
        <v/>
      </c>
      <c r="C449" s="5" t="str">
        <f>IF(  OR(        ROW()&lt;=MAX(member!A:A)+1, ROW() &gt; MAX(member!A:A) + MAX(board!A:A) + 1),    "",  "board!F" &amp; (Tableau6[[#This Row],[numLigne]]-MAX(member!A:A)+1))</f>
        <v/>
      </c>
      <c r="D44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"member!H" &amp; (Tableau6[[#This Row],[numLigne]]+1), "")</f>
        <v/>
      </c>
      <c r="C450" s="5" t="str">
        <f>IF(  OR(        ROW()&lt;=MAX(member!A:A)+1, ROW() &gt; MAX(member!A:A) + MAX(board!A:A) + 1),    "",  "board!F" &amp; (Tableau6[[#This Row],[numLigne]]-MAX(member!A:A)+1))</f>
        <v/>
      </c>
      <c r="D45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"member!H" &amp; (Tableau6[[#This Row],[numLigne]]+1), "")</f>
        <v/>
      </c>
      <c r="C451" s="5" t="str">
        <f>IF(  OR(        ROW()&lt;=MAX(member!A:A)+1, ROW() &gt; MAX(member!A:A) + MAX(board!A:A) + 1),    "",  "board!F" &amp; (Tableau6[[#This Row],[numLigne]]-MAX(member!A:A)+1))</f>
        <v/>
      </c>
      <c r="D45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"member!H" &amp; (Tableau6[[#This Row],[numLigne]]+1), "")</f>
        <v/>
      </c>
      <c r="C452" s="5" t="str">
        <f>IF(  OR(        ROW()&lt;=MAX(member!A:A)+1, ROW() &gt; MAX(member!A:A) + MAX(board!A:A) + 1),    "",  "board!F" &amp; (Tableau6[[#This Row],[numLigne]]-MAX(member!A:A)+1))</f>
        <v/>
      </c>
      <c r="D45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"member!H" &amp; (Tableau6[[#This Row],[numLigne]]+1), "")</f>
        <v/>
      </c>
      <c r="C453" s="5" t="str">
        <f>IF(  OR(        ROW()&lt;=MAX(member!A:A)+1, ROW() &gt; MAX(member!A:A) + MAX(board!A:A) + 1),    "",  "board!F" &amp; (Tableau6[[#This Row],[numLigne]]-MAX(member!A:A)+1))</f>
        <v/>
      </c>
      <c r="D45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"member!H" &amp; (Tableau6[[#This Row],[numLigne]]+1), "")</f>
        <v/>
      </c>
      <c r="C454" s="5" t="str">
        <f>IF(  OR(        ROW()&lt;=MAX(member!A:A)+1, ROW() &gt; MAX(member!A:A) + MAX(board!A:A) + 1),    "",  "board!F" &amp; (Tableau6[[#This Row],[numLigne]]-MAX(member!A:A)+1))</f>
        <v/>
      </c>
      <c r="D45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"member!H" &amp; (Tableau6[[#This Row],[numLigne]]+1), "")</f>
        <v/>
      </c>
      <c r="C455" s="5" t="str">
        <f>IF(  OR(        ROW()&lt;=MAX(member!A:A)+1, ROW() &gt; MAX(member!A:A) + MAX(board!A:A) + 1),    "",  "board!F" &amp; (Tableau6[[#This Row],[numLigne]]-MAX(member!A:A)+1))</f>
        <v/>
      </c>
      <c r="D45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"member!H" &amp; (Tableau6[[#This Row],[numLigne]]+1), "")</f>
        <v/>
      </c>
      <c r="C456" s="5" t="str">
        <f>IF(  OR(        ROW()&lt;=MAX(member!A:A)+1, ROW() &gt; MAX(member!A:A) + MAX(board!A:A) + 1),    "",  "board!F" &amp; (Tableau6[[#This Row],[numLigne]]-MAX(member!A:A)+1))</f>
        <v/>
      </c>
      <c r="D45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"member!H" &amp; (Tableau6[[#This Row],[numLigne]]+1), "")</f>
        <v/>
      </c>
      <c r="C457" s="5" t="str">
        <f>IF(  OR(        ROW()&lt;=MAX(member!A:A)+1, ROW() &gt; MAX(member!A:A) + MAX(board!A:A) + 1),    "",  "board!F" &amp; (Tableau6[[#This Row],[numLigne]]-MAX(member!A:A)+1))</f>
        <v/>
      </c>
      <c r="D45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"member!H" &amp; (Tableau6[[#This Row],[numLigne]]+1), "")</f>
        <v/>
      </c>
      <c r="C458" s="5" t="str">
        <f>IF(  OR(        ROW()&lt;=MAX(member!A:A)+1, ROW() &gt; MAX(member!A:A) + MAX(board!A:A) + 1),    "",  "board!F" &amp; (Tableau6[[#This Row],[numLigne]]-MAX(member!A:A)+1))</f>
        <v/>
      </c>
      <c r="D45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"member!H" &amp; (Tableau6[[#This Row],[numLigne]]+1), "")</f>
        <v/>
      </c>
      <c r="C459" s="5" t="str">
        <f>IF(  OR(        ROW()&lt;=MAX(member!A:A)+1, ROW() &gt; MAX(member!A:A) + MAX(board!A:A) + 1),    "",  "board!F" &amp; (Tableau6[[#This Row],[numLigne]]-MAX(member!A:A)+1))</f>
        <v/>
      </c>
      <c r="D45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"member!H" &amp; (Tableau6[[#This Row],[numLigne]]+1), "")</f>
        <v/>
      </c>
      <c r="C460" s="5" t="str">
        <f>IF(  OR(        ROW()&lt;=MAX(member!A:A)+1, ROW() &gt; MAX(member!A:A) + MAX(board!A:A) + 1),    "",  "board!F" &amp; (Tableau6[[#This Row],[numLigne]]-MAX(member!A:A)+1))</f>
        <v/>
      </c>
      <c r="D46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"member!H" &amp; (Tableau6[[#This Row],[numLigne]]+1), "")</f>
        <v/>
      </c>
      <c r="C461" s="5" t="str">
        <f>IF(  OR(        ROW()&lt;=MAX(member!A:A)+1, ROW() &gt; MAX(member!A:A) + MAX(board!A:A) + 1),    "",  "board!F" &amp; (Tableau6[[#This Row],[numLigne]]-MAX(member!A:A)+1))</f>
        <v/>
      </c>
      <c r="D46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"member!H" &amp; (Tableau6[[#This Row],[numLigne]]+1), "")</f>
        <v/>
      </c>
      <c r="C462" s="5" t="str">
        <f>IF(  OR(        ROW()&lt;=MAX(member!A:A)+1, ROW() &gt; MAX(member!A:A) + MAX(board!A:A) + 1),    "",  "board!F" &amp; (Tableau6[[#This Row],[numLigne]]-MAX(member!A:A)+1))</f>
        <v/>
      </c>
      <c r="D46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"member!H" &amp; (Tableau6[[#This Row],[numLigne]]+1), "")</f>
        <v/>
      </c>
      <c r="C463" s="5" t="str">
        <f>IF(  OR(        ROW()&lt;=MAX(member!A:A)+1, ROW() &gt; MAX(member!A:A) + MAX(board!A:A) + 1),    "",  "board!F" &amp; (Tableau6[[#This Row],[numLigne]]-MAX(member!A:A)+1))</f>
        <v/>
      </c>
      <c r="D46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"member!H" &amp; (Tableau6[[#This Row],[numLigne]]+1), "")</f>
        <v/>
      </c>
      <c r="C464" s="5" t="str">
        <f>IF(  OR(        ROW()&lt;=MAX(member!A:A)+1, ROW() &gt; MAX(member!A:A) + MAX(board!A:A) + 1),    "",  "board!F" &amp; (Tableau6[[#This Row],[numLigne]]-MAX(member!A:A)+1))</f>
        <v/>
      </c>
      <c r="D46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"member!H" &amp; (Tableau6[[#This Row],[numLigne]]+1), "")</f>
        <v/>
      </c>
      <c r="C465" s="5" t="str">
        <f>IF(  OR(        ROW()&lt;=MAX(member!A:A)+1, ROW() &gt; MAX(member!A:A) + MAX(board!A:A) + 1),    "",  "board!F" &amp; (Tableau6[[#This Row],[numLigne]]-MAX(member!A:A)+1))</f>
        <v/>
      </c>
      <c r="D46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"member!H" &amp; (Tableau6[[#This Row],[numLigne]]+1), "")</f>
        <v/>
      </c>
      <c r="C466" s="5" t="str">
        <f>IF(  OR(        ROW()&lt;=MAX(member!A:A)+1, ROW() &gt; MAX(member!A:A) + MAX(board!A:A) + 1),    "",  "board!F" &amp; (Tableau6[[#This Row],[numLigne]]-MAX(member!A:A)+1))</f>
        <v/>
      </c>
      <c r="D46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"member!H" &amp; (Tableau6[[#This Row],[numLigne]]+1), "")</f>
        <v/>
      </c>
      <c r="C467" s="5" t="str">
        <f>IF(  OR(        ROW()&lt;=MAX(member!A:A)+1, ROW() &gt; MAX(member!A:A) + MAX(board!A:A) + 1),    "",  "board!F" &amp; (Tableau6[[#This Row],[numLigne]]-MAX(member!A:A)+1))</f>
        <v/>
      </c>
      <c r="D46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"member!H" &amp; (Tableau6[[#This Row],[numLigne]]+1), "")</f>
        <v/>
      </c>
      <c r="C468" s="5" t="str">
        <f>IF(  OR(        ROW()&lt;=MAX(member!A:A)+1, ROW() &gt; MAX(member!A:A) + MAX(board!A:A) + 1),    "",  "board!F" &amp; (Tableau6[[#This Row],[numLigne]]-MAX(member!A:A)+1))</f>
        <v/>
      </c>
      <c r="D46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"member!H" &amp; (Tableau6[[#This Row],[numLigne]]+1), "")</f>
        <v/>
      </c>
      <c r="C469" s="5" t="str">
        <f>IF(  OR(        ROW()&lt;=MAX(member!A:A)+1, ROW() &gt; MAX(member!A:A) + MAX(board!A:A) + 1),    "",  "board!F" &amp; (Tableau6[[#This Row],[numLigne]]-MAX(member!A:A)+1))</f>
        <v/>
      </c>
      <c r="D46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"member!H" &amp; (Tableau6[[#This Row],[numLigne]]+1), "")</f>
        <v/>
      </c>
      <c r="C470" s="5" t="str">
        <f>IF(  OR(        ROW()&lt;=MAX(member!A:A)+1, ROW() &gt; MAX(member!A:A) + MAX(board!A:A) + 1),    "",  "board!F" &amp; (Tableau6[[#This Row],[numLigne]]-MAX(member!A:A)+1))</f>
        <v/>
      </c>
      <c r="D47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"member!H" &amp; (Tableau6[[#This Row],[numLigne]]+1), "")</f>
        <v/>
      </c>
      <c r="C471" s="5" t="str">
        <f>IF(  OR(        ROW()&lt;=MAX(member!A:A)+1, ROW() &gt; MAX(member!A:A) + MAX(board!A:A) + 1),    "",  "board!F" &amp; (Tableau6[[#This Row],[numLigne]]-MAX(member!A:A)+1))</f>
        <v/>
      </c>
      <c r="D47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"member!H" &amp; (Tableau6[[#This Row],[numLigne]]+1), "")</f>
        <v/>
      </c>
      <c r="C472" s="5" t="str">
        <f>IF(  OR(        ROW()&lt;=MAX(member!A:A)+1, ROW() &gt; MAX(member!A:A) + MAX(board!A:A) + 1),    "",  "board!F" &amp; (Tableau6[[#This Row],[numLigne]]-MAX(member!A:A)+1))</f>
        <v/>
      </c>
      <c r="D47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"member!H" &amp; (Tableau6[[#This Row],[numLigne]]+1), "")</f>
        <v/>
      </c>
      <c r="C473" s="5" t="str">
        <f>IF(  OR(        ROW()&lt;=MAX(member!A:A)+1, ROW() &gt; MAX(member!A:A) + MAX(board!A:A) + 1),    "",  "board!F" &amp; (Tableau6[[#This Row],[numLigne]]-MAX(member!A:A)+1))</f>
        <v/>
      </c>
      <c r="D47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"member!H" &amp; (Tableau6[[#This Row],[numLigne]]+1), "")</f>
        <v/>
      </c>
      <c r="C474" s="5" t="str">
        <f>IF(  OR(        ROW()&lt;=MAX(member!A:A)+1, ROW() &gt; MAX(member!A:A) + MAX(board!A:A) + 1),    "",  "board!F" &amp; (Tableau6[[#This Row],[numLigne]]-MAX(member!A:A)+1))</f>
        <v/>
      </c>
      <c r="D47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"member!H" &amp; (Tableau6[[#This Row],[numLigne]]+1), "")</f>
        <v/>
      </c>
      <c r="C475" s="5" t="str">
        <f>IF(  OR(        ROW()&lt;=MAX(member!A:A)+1, ROW() &gt; MAX(member!A:A) + MAX(board!A:A) + 1),    "",  "board!F" &amp; (Tableau6[[#This Row],[numLigne]]-MAX(member!A:A)+1))</f>
        <v/>
      </c>
      <c r="D47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"member!H" &amp; (Tableau6[[#This Row],[numLigne]]+1), "")</f>
        <v/>
      </c>
      <c r="C476" s="5" t="str">
        <f>IF(  OR(        ROW()&lt;=MAX(member!A:A)+1, ROW() &gt; MAX(member!A:A) + MAX(board!A:A) + 1),    "",  "board!F" &amp; (Tableau6[[#This Row],[numLigne]]-MAX(member!A:A)+1))</f>
        <v/>
      </c>
      <c r="D47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"member!H" &amp; (Tableau6[[#This Row],[numLigne]]+1), "")</f>
        <v/>
      </c>
      <c r="C477" s="5" t="str">
        <f>IF(  OR(        ROW()&lt;=MAX(member!A:A)+1, ROW() &gt; MAX(member!A:A) + MAX(board!A:A) + 1),    "",  "board!F" &amp; (Tableau6[[#This Row],[numLigne]]-MAX(member!A:A)+1))</f>
        <v/>
      </c>
      <c r="D47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"member!H" &amp; (Tableau6[[#This Row],[numLigne]]+1), "")</f>
        <v/>
      </c>
      <c r="C478" s="5" t="str">
        <f>IF(  OR(        ROW()&lt;=MAX(member!A:A)+1, ROW() &gt; MAX(member!A:A) + MAX(board!A:A) + 1),    "",  "board!F" &amp; (Tableau6[[#This Row],[numLigne]]-MAX(member!A:A)+1))</f>
        <v/>
      </c>
      <c r="D47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"member!H" &amp; (Tableau6[[#This Row],[numLigne]]+1), "")</f>
        <v/>
      </c>
      <c r="C479" s="5" t="str">
        <f>IF(  OR(        ROW()&lt;=MAX(member!A:A)+1, ROW() &gt; MAX(member!A:A) + MAX(board!A:A) + 1),    "",  "board!F" &amp; (Tableau6[[#This Row],[numLigne]]-MAX(member!A:A)+1))</f>
        <v/>
      </c>
      <c r="D47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"member!H" &amp; (Tableau6[[#This Row],[numLigne]]+1), "")</f>
        <v/>
      </c>
      <c r="C480" s="5" t="str">
        <f>IF(  OR(        ROW()&lt;=MAX(member!A:A)+1, ROW() &gt; MAX(member!A:A) + MAX(board!A:A) + 1),    "",  "board!F" &amp; (Tableau6[[#This Row],[numLigne]]-MAX(member!A:A)+1))</f>
        <v/>
      </c>
      <c r="D48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"member!H" &amp; (Tableau6[[#This Row],[numLigne]]+1), "")</f>
        <v/>
      </c>
      <c r="C481" s="5" t="str">
        <f>IF(  OR(        ROW()&lt;=MAX(member!A:A)+1, ROW() &gt; MAX(member!A:A) + MAX(board!A:A) + 1),    "",  "board!F" &amp; (Tableau6[[#This Row],[numLigne]]-MAX(member!A:A)+1))</f>
        <v/>
      </c>
      <c r="D48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"member!H" &amp; (Tableau6[[#This Row],[numLigne]]+1), "")</f>
        <v/>
      </c>
      <c r="C482" s="5" t="str">
        <f>IF(  OR(        ROW()&lt;=MAX(member!A:A)+1, ROW() &gt; MAX(member!A:A) + MAX(board!A:A) + 1),    "",  "board!F" &amp; (Tableau6[[#This Row],[numLigne]]-MAX(member!A:A)+1))</f>
        <v/>
      </c>
      <c r="D48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"member!H" &amp; (Tableau6[[#This Row],[numLigne]]+1), "")</f>
        <v/>
      </c>
      <c r="C483" s="5" t="str">
        <f>IF(  OR(        ROW()&lt;=MAX(member!A:A)+1, ROW() &gt; MAX(member!A:A) + MAX(board!A:A) + 1),    "",  "board!F" &amp; (Tableau6[[#This Row],[numLigne]]-MAX(member!A:A)+1))</f>
        <v/>
      </c>
      <c r="D48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"member!H" &amp; (Tableau6[[#This Row],[numLigne]]+1), "")</f>
        <v/>
      </c>
      <c r="C484" s="5" t="str">
        <f>IF(  OR(        ROW()&lt;=MAX(member!A:A)+1, ROW() &gt; MAX(member!A:A) + MAX(board!A:A) + 1),    "",  "board!F" &amp; (Tableau6[[#This Row],[numLigne]]-MAX(member!A:A)+1))</f>
        <v/>
      </c>
      <c r="D48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"member!H" &amp; (Tableau6[[#This Row],[numLigne]]+1), "")</f>
        <v/>
      </c>
      <c r="C485" s="5" t="str">
        <f>IF(  OR(        ROW()&lt;=MAX(member!A:A)+1, ROW() &gt; MAX(member!A:A) + MAX(board!A:A) + 1),    "",  "board!F" &amp; (Tableau6[[#This Row],[numLigne]]-MAX(member!A:A)+1))</f>
        <v/>
      </c>
      <c r="D48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"member!H" &amp; (Tableau6[[#This Row],[numLigne]]+1), "")</f>
        <v/>
      </c>
      <c r="C486" s="5" t="str">
        <f>IF(  OR(        ROW()&lt;=MAX(member!A:A)+1, ROW() &gt; MAX(member!A:A) + MAX(board!A:A) + 1),    "",  "board!F" &amp; (Tableau6[[#This Row],[numLigne]]-MAX(member!A:A)+1))</f>
        <v/>
      </c>
      <c r="D48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"member!H" &amp; (Tableau6[[#This Row],[numLigne]]+1), "")</f>
        <v/>
      </c>
      <c r="C487" s="5" t="str">
        <f>IF(  OR(        ROW()&lt;=MAX(member!A:A)+1, ROW() &gt; MAX(member!A:A) + MAX(board!A:A) + 1),    "",  "board!F" &amp; (Tableau6[[#This Row],[numLigne]]-MAX(member!A:A)+1))</f>
        <v/>
      </c>
      <c r="D48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"member!H" &amp; (Tableau6[[#This Row],[numLigne]]+1), "")</f>
        <v/>
      </c>
      <c r="C488" s="5" t="str">
        <f>IF(  OR(        ROW()&lt;=MAX(member!A:A)+1, ROW() &gt; MAX(member!A:A) + MAX(board!A:A) + 1),    "",  "board!F" &amp; (Tableau6[[#This Row],[numLigne]]-MAX(member!A:A)+1))</f>
        <v/>
      </c>
      <c r="D48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"member!H" &amp; (Tableau6[[#This Row],[numLigne]]+1), "")</f>
        <v/>
      </c>
      <c r="C489" s="5" t="str">
        <f>IF(  OR(        ROW()&lt;=MAX(member!A:A)+1, ROW() &gt; MAX(member!A:A) + MAX(board!A:A) + 1),    "",  "board!F" &amp; (Tableau6[[#This Row],[numLigne]]-MAX(member!A:A)+1))</f>
        <v/>
      </c>
      <c r="D48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"member!H" &amp; (Tableau6[[#This Row],[numLigne]]+1), "")</f>
        <v/>
      </c>
      <c r="C490" s="5" t="str">
        <f>IF(  OR(        ROW()&lt;=MAX(member!A:A)+1, ROW() &gt; MAX(member!A:A) + MAX(board!A:A) + 1),    "",  "board!F" &amp; (Tableau6[[#This Row],[numLigne]]-MAX(member!A:A)+1))</f>
        <v/>
      </c>
      <c r="D49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"member!H" &amp; (Tableau6[[#This Row],[numLigne]]+1), "")</f>
        <v/>
      </c>
      <c r="C491" s="5" t="str">
        <f>IF(  OR(        ROW()&lt;=MAX(member!A:A)+1, ROW() &gt; MAX(member!A:A) + MAX(board!A:A) + 1),    "",  "board!F" &amp; (Tableau6[[#This Row],[numLigne]]-MAX(member!A:A)+1))</f>
        <v/>
      </c>
      <c r="D49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"member!H" &amp; (Tableau6[[#This Row],[numLigne]]+1), "")</f>
        <v/>
      </c>
      <c r="C492" s="5" t="str">
        <f>IF(  OR(        ROW()&lt;=MAX(member!A:A)+1, ROW() &gt; MAX(member!A:A) + MAX(board!A:A) + 1),    "",  "board!F" &amp; (Tableau6[[#This Row],[numLigne]]-MAX(member!A:A)+1))</f>
        <v/>
      </c>
      <c r="D49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"member!H" &amp; (Tableau6[[#This Row],[numLigne]]+1), "")</f>
        <v/>
      </c>
      <c r="C493" s="5" t="str">
        <f>IF(  OR(        ROW()&lt;=MAX(member!A:A)+1, ROW() &gt; MAX(member!A:A) + MAX(board!A:A) + 1),    "",  "board!F" &amp; (Tableau6[[#This Row],[numLigne]]-MAX(member!A:A)+1))</f>
        <v/>
      </c>
      <c r="D49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"member!H" &amp; (Tableau6[[#This Row],[numLigne]]+1), "")</f>
        <v/>
      </c>
      <c r="C494" s="5" t="str">
        <f>IF(  OR(        ROW()&lt;=MAX(member!A:A)+1, ROW() &gt; MAX(member!A:A) + MAX(board!A:A) + 1),    "",  "board!F" &amp; (Tableau6[[#This Row],[numLigne]]-MAX(member!A:A)+1))</f>
        <v/>
      </c>
      <c r="D49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"member!H" &amp; (Tableau6[[#This Row],[numLigne]]+1), "")</f>
        <v/>
      </c>
      <c r="C495" s="5" t="str">
        <f>IF(  OR(        ROW()&lt;=MAX(member!A:A)+1, ROW() &gt; MAX(member!A:A) + MAX(board!A:A) + 1),    "",  "board!F" &amp; (Tableau6[[#This Row],[numLigne]]-MAX(member!A:A)+1))</f>
        <v/>
      </c>
      <c r="D49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"member!H" &amp; (Tableau6[[#This Row],[numLigne]]+1), "")</f>
        <v/>
      </c>
      <c r="C496" s="5" t="str">
        <f>IF(  OR(        ROW()&lt;=MAX(member!A:A)+1, ROW() &gt; MAX(member!A:A) + MAX(board!A:A) + 1),    "",  "board!F" &amp; (Tableau6[[#This Row],[numLigne]]-MAX(member!A:A)+1))</f>
        <v/>
      </c>
      <c r="D49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"member!H" &amp; (Tableau6[[#This Row],[numLigne]]+1), "")</f>
        <v/>
      </c>
      <c r="C497" s="5" t="str">
        <f>IF(  OR(        ROW()&lt;=MAX(member!A:A)+1, ROW() &gt; MAX(member!A:A) + MAX(board!A:A) + 1),    "",  "board!F" &amp; (Tableau6[[#This Row],[numLigne]]-MAX(member!A:A)+1))</f>
        <v/>
      </c>
      <c r="D49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"member!H" &amp; (Tableau6[[#This Row],[numLigne]]+1), "")</f>
        <v/>
      </c>
      <c r="C498" s="5" t="str">
        <f>IF(  OR(        ROW()&lt;=MAX(member!A:A)+1, ROW() &gt; MAX(member!A:A) + MAX(board!A:A) + 1),    "",  "board!F" &amp; (Tableau6[[#This Row],[numLigne]]-MAX(member!A:A)+1))</f>
        <v/>
      </c>
      <c r="D49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"member!H" &amp; (Tableau6[[#This Row],[numLigne]]+1), "")</f>
        <v/>
      </c>
      <c r="C499" s="5" t="str">
        <f>IF(  OR(        ROW()&lt;=MAX(member!A:A)+1, ROW() &gt; MAX(member!A:A) + MAX(board!A:A) + 1),    "",  "board!F" &amp; (Tableau6[[#This Row],[numLigne]]-MAX(member!A:A)+1))</f>
        <v/>
      </c>
      <c r="D49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"member!H" &amp; (Tableau6[[#This Row],[numLigne]]+1), "")</f>
        <v/>
      </c>
      <c r="C500" s="5" t="str">
        <f>IF(  OR(        ROW()&lt;=MAX(member!A:A)+1, ROW() &gt; MAX(member!A:A) + MAX(board!A:A) + 1),    "",  "board!F" &amp; (Tableau6[[#This Row],[numLigne]]-MAX(member!A:A)+1))</f>
        <v/>
      </c>
      <c r="D50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"member!H" &amp; (Tableau6[[#This Row],[numLigne]]+1), "")</f>
        <v/>
      </c>
      <c r="C501" s="5" t="str">
        <f>IF(  OR(        ROW()&lt;=MAX(member!A:A)+1, ROW() &gt; MAX(member!A:A) + MAX(board!A:A) + 1),    "",  "board!F" &amp; (Tableau6[[#This Row],[numLigne]]-MAX(member!A:A)+1))</f>
        <v/>
      </c>
      <c r="D50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"member!H" &amp; (Tableau6[[#This Row],[numLigne]]+1), "")</f>
        <v/>
      </c>
      <c r="C502" s="5" t="str">
        <f>IF(  OR(        ROW()&lt;=MAX(member!A:A)+1, ROW() &gt; MAX(member!A:A) + MAX(board!A:A) + 1),    "",  "board!F" &amp; (Tableau6[[#This Row],[numLigne]]-MAX(member!A:A)+1))</f>
        <v/>
      </c>
      <c r="D50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"member!H" &amp; (Tableau6[[#This Row],[numLigne]]+1), "")</f>
        <v/>
      </c>
      <c r="C503" s="5" t="str">
        <f>IF(  OR(        ROW()&lt;=MAX(member!A:A)+1, ROW() &gt; MAX(member!A:A) + MAX(board!A:A) + 1),    "",  "board!F" &amp; (Tableau6[[#This Row],[numLigne]]-MAX(member!A:A)+1))</f>
        <v/>
      </c>
      <c r="D50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"member!H" &amp; (Tableau6[[#This Row],[numLigne]]+1), "")</f>
        <v/>
      </c>
      <c r="C504" s="5" t="str">
        <f>IF(  OR(        ROW()&lt;=MAX(member!A:A)+1, ROW() &gt; MAX(member!A:A) + MAX(board!A:A) + 1),    "",  "board!F" &amp; (Tableau6[[#This Row],[numLigne]]-MAX(member!A:A)+1))</f>
        <v/>
      </c>
      <c r="D50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"member!H" &amp; (Tableau6[[#This Row],[numLigne]]+1), "")</f>
        <v/>
      </c>
      <c r="C505" s="5" t="str">
        <f>IF(  OR(        ROW()&lt;=MAX(member!A:A)+1, ROW() &gt; MAX(member!A:A) + MAX(board!A:A) + 1),    "",  "board!F" &amp; (Tableau6[[#This Row],[numLigne]]-MAX(member!A:A)+1))</f>
        <v/>
      </c>
      <c r="D50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"member!H" &amp; (Tableau6[[#This Row],[numLigne]]+1), "")</f>
        <v/>
      </c>
      <c r="C506" s="5" t="str">
        <f>IF(  OR(        ROW()&lt;=MAX(member!A:A)+1, ROW() &gt; MAX(member!A:A) + MAX(board!A:A) + 1),    "",  "board!F" &amp; (Tableau6[[#This Row],[numLigne]]-MAX(member!A:A)+1))</f>
        <v/>
      </c>
      <c r="D50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"member!H" &amp; (Tableau6[[#This Row],[numLigne]]+1), "")</f>
        <v/>
      </c>
      <c r="C507" s="5" t="str">
        <f>IF(  OR(        ROW()&lt;=MAX(member!A:A)+1, ROW() &gt; MAX(member!A:A) + MAX(board!A:A) + 1),    "",  "board!F" &amp; (Tableau6[[#This Row],[numLigne]]-MAX(member!A:A)+1))</f>
        <v/>
      </c>
      <c r="D50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"member!H" &amp; (Tableau6[[#This Row],[numLigne]]+1), "")</f>
        <v/>
      </c>
      <c r="C508" s="5" t="str">
        <f>IF(  OR(        ROW()&lt;=MAX(member!A:A)+1, ROW() &gt; MAX(member!A:A) + MAX(board!A:A) + 1),    "",  "board!F" &amp; (Tableau6[[#This Row],[numLigne]]-MAX(member!A:A)+1))</f>
        <v/>
      </c>
      <c r="D50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"member!H" &amp; (Tableau6[[#This Row],[numLigne]]+1), "")</f>
        <v/>
      </c>
      <c r="C509" s="5" t="str">
        <f>IF(  OR(        ROW()&lt;=MAX(member!A:A)+1, ROW() &gt; MAX(member!A:A) + MAX(board!A:A) + 1),    "",  "board!F" &amp; (Tableau6[[#This Row],[numLigne]]-MAX(member!A:A)+1))</f>
        <v/>
      </c>
      <c r="D50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"member!H" &amp; (Tableau6[[#This Row],[numLigne]]+1), "")</f>
        <v/>
      </c>
      <c r="C510" s="5" t="str">
        <f>IF(  OR(        ROW()&lt;=MAX(member!A:A)+1, ROW() &gt; MAX(member!A:A) + MAX(board!A:A) + 1),    "",  "board!F" &amp; (Tableau6[[#This Row],[numLigne]]-MAX(member!A:A)+1))</f>
        <v/>
      </c>
      <c r="D51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"member!H" &amp; (Tableau6[[#This Row],[numLigne]]+1), "")</f>
        <v/>
      </c>
      <c r="C511" s="5" t="str">
        <f>IF(  OR(        ROW()&lt;=MAX(member!A:A)+1, ROW() &gt; MAX(member!A:A) + MAX(board!A:A) + 1),    "",  "board!F" &amp; (Tableau6[[#This Row],[numLigne]]-MAX(member!A:A)+1))</f>
        <v/>
      </c>
      <c r="D51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"member!H" &amp; (Tableau6[[#This Row],[numLigne]]+1), "")</f>
        <v/>
      </c>
      <c r="C512" s="5" t="str">
        <f>IF(  OR(        ROW()&lt;=MAX(member!A:A)+1, ROW() &gt; MAX(member!A:A) + MAX(board!A:A) + 1),    "",  "board!F" &amp; (Tableau6[[#This Row],[numLigne]]-MAX(member!A:A)+1))</f>
        <v/>
      </c>
      <c r="D51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"member!H" &amp; (Tableau6[[#This Row],[numLigne]]+1), "")</f>
        <v/>
      </c>
      <c r="C513" s="5" t="str">
        <f>IF(  OR(        ROW()&lt;=MAX(member!A:A)+1, ROW() &gt; MAX(member!A:A) + MAX(board!A:A) + 1),    "",  "board!F" &amp; (Tableau6[[#This Row],[numLigne]]-MAX(member!A:A)+1))</f>
        <v/>
      </c>
      <c r="D51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"member!H" &amp; (Tableau6[[#This Row],[numLigne]]+1), "")</f>
        <v/>
      </c>
      <c r="C514" s="5" t="str">
        <f>IF(  OR(        ROW()&lt;=MAX(member!A:A)+1, ROW() &gt; MAX(member!A:A) + MAX(board!A:A) + 1),    "",  "board!F" &amp; (Tableau6[[#This Row],[numLigne]]-MAX(member!A:A)+1))</f>
        <v/>
      </c>
      <c r="D51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"member!H" &amp; (Tableau6[[#This Row],[numLigne]]+1), "")</f>
        <v/>
      </c>
      <c r="C515" s="5" t="str">
        <f>IF(  OR(        ROW()&lt;=MAX(member!A:A)+1, ROW() &gt; MAX(member!A:A) + MAX(board!A:A) + 1),    "",  "board!F" &amp; (Tableau6[[#This Row],[numLigne]]-MAX(member!A:A)+1))</f>
        <v/>
      </c>
      <c r="D51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"member!H" &amp; (Tableau6[[#This Row],[numLigne]]+1), "")</f>
        <v/>
      </c>
      <c r="C516" s="5" t="str">
        <f>IF(  OR(        ROW()&lt;=MAX(member!A:A)+1, ROW() &gt; MAX(member!A:A) + MAX(board!A:A) + 1),    "",  "board!F" &amp; (Tableau6[[#This Row],[numLigne]]-MAX(member!A:A)+1))</f>
        <v/>
      </c>
      <c r="D51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"member!H" &amp; (Tableau6[[#This Row],[numLigne]]+1), "")</f>
        <v/>
      </c>
      <c r="C517" s="5" t="str">
        <f>IF(  OR(        ROW()&lt;=MAX(member!A:A)+1, ROW() &gt; MAX(member!A:A) + MAX(board!A:A) + 1),    "",  "board!F" &amp; (Tableau6[[#This Row],[numLigne]]-MAX(member!A:A)+1))</f>
        <v/>
      </c>
      <c r="D51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"member!H" &amp; (Tableau6[[#This Row],[numLigne]]+1), "")</f>
        <v/>
      </c>
      <c r="C518" s="5" t="str">
        <f>IF(  OR(        ROW()&lt;=MAX(member!A:A)+1, ROW() &gt; MAX(member!A:A) + MAX(board!A:A) + 1),    "",  "board!F" &amp; (Tableau6[[#This Row],[numLigne]]-MAX(member!A:A)+1))</f>
        <v/>
      </c>
      <c r="D51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"member!H" &amp; (Tableau6[[#This Row],[numLigne]]+1), "")</f>
        <v/>
      </c>
      <c r="C519" s="5" t="str">
        <f>IF(  OR(        ROW()&lt;=MAX(member!A:A)+1, ROW() &gt; MAX(member!A:A) + MAX(board!A:A) + 1),    "",  "board!F" &amp; (Tableau6[[#This Row],[numLigne]]-MAX(member!A:A)+1))</f>
        <v/>
      </c>
      <c r="D51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"member!H" &amp; (Tableau6[[#This Row],[numLigne]]+1), "")</f>
        <v/>
      </c>
      <c r="C520" s="5" t="str">
        <f>IF(  OR(        ROW()&lt;=MAX(member!A:A)+1, ROW() &gt; MAX(member!A:A) + MAX(board!A:A) + 1),    "",  "board!F" &amp; (Tableau6[[#This Row],[numLigne]]-MAX(member!A:A)+1))</f>
        <v/>
      </c>
      <c r="D520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"member!H" &amp; (Tableau6[[#This Row],[numLigne]]+1), "")</f>
        <v/>
      </c>
      <c r="C521" s="5" t="str">
        <f>IF(  OR(        ROW()&lt;=MAX(member!A:A)+1, ROW() &gt; MAX(member!A:A) + MAX(board!A:A) + 1),    "",  "board!F" &amp; (Tableau6[[#This Row],[numLigne]]-MAX(member!A:A)+1))</f>
        <v/>
      </c>
      <c r="D521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"member!H" &amp; (Tableau6[[#This Row],[numLigne]]+1), "")</f>
        <v/>
      </c>
      <c r="C522" s="5" t="str">
        <f>IF(  OR(        ROW()&lt;=MAX(member!A:A)+1, ROW() &gt; MAX(member!A:A) + MAX(board!A:A) + 1),    "",  "board!F" &amp; (Tableau6[[#This Row],[numLigne]]-MAX(member!A:A)+1))</f>
        <v/>
      </c>
      <c r="D522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"member!H" &amp; (Tableau6[[#This Row],[numLigne]]+1), "")</f>
        <v/>
      </c>
      <c r="C523" s="5" t="str">
        <f>IF(  OR(        ROW()&lt;=MAX(member!A:A)+1, ROW() &gt; MAX(member!A:A) + MAX(board!A:A) + 1),    "",  "board!F" &amp; (Tableau6[[#This Row],[numLigne]]-MAX(member!A:A)+1))</f>
        <v/>
      </c>
      <c r="D523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"member!H" &amp; (Tableau6[[#This Row],[numLigne]]+1), "")</f>
        <v/>
      </c>
      <c r="C524" s="5" t="str">
        <f>IF(  OR(        ROW()&lt;=MAX(member!A:A)+1, ROW() &gt; MAX(member!A:A) + MAX(board!A:A) + 1),    "",  "board!F" &amp; (Tableau6[[#This Row],[numLigne]]-MAX(member!A:A)+1))</f>
        <v/>
      </c>
      <c r="D524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"member!H" &amp; (Tableau6[[#This Row],[numLigne]]+1), "")</f>
        <v/>
      </c>
      <c r="C525" s="5" t="str">
        <f>IF(  OR(        ROW()&lt;=MAX(member!A:A)+1, ROW() &gt; MAX(member!A:A) + MAX(board!A:A) + 1),    "",  "board!F" &amp; (Tableau6[[#This Row],[numLigne]]-MAX(member!A:A)+1))</f>
        <v/>
      </c>
      <c r="D525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"member!H" &amp; (Tableau6[[#This Row],[numLigne]]+1), "")</f>
        <v/>
      </c>
      <c r="C526" s="5" t="str">
        <f>IF(  OR(        ROW()&lt;=MAX(member!A:A)+1, ROW() &gt; MAX(member!A:A) + MAX(board!A:A) + 1),    "",  "board!F" &amp; (Tableau6[[#This Row],[numLigne]]-MAX(member!A:A)+1))</f>
        <v/>
      </c>
      <c r="D526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"member!H" &amp; (Tableau6[[#This Row],[numLigne]]+1), "")</f>
        <v/>
      </c>
      <c r="C527" s="5" t="str">
        <f>IF(  OR(        ROW()&lt;=MAX(member!A:A)+1, ROW() &gt; MAX(member!A:A) + MAX(board!A:A) + 1),    "",  "board!F" &amp; (Tableau6[[#This Row],[numLigne]]-MAX(member!A:A)+1))</f>
        <v/>
      </c>
      <c r="D527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"member!H" &amp; (Tableau6[[#This Row],[numLigne]]+1), "")</f>
        <v/>
      </c>
      <c r="C528" s="5" t="str">
        <f>IF(  OR(        ROW()&lt;=MAX(member!A:A)+1, ROW() &gt; MAX(member!A:A) + MAX(board!A:A) + 1),    "",  "board!F" &amp; (Tableau6[[#This Row],[numLigne]]-MAX(member!A:A)+1))</f>
        <v/>
      </c>
      <c r="D528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"member!H" &amp; (Tableau6[[#This Row],[numLigne]]+1), "")</f>
        <v/>
      </c>
      <c r="C529" s="5" t="str">
        <f>IF(  OR(        ROW()&lt;=MAX(member!A:A)+1, ROW() &gt; MAX(member!A:A) + MAX(board!A:A) + 1),    "",  "board!F" &amp; (Tableau6[[#This Row],[numLigne]]-MAX(member!A:A)+1))</f>
        <v/>
      </c>
      <c r="D529" s="5" t="str">
        <f>IF(  OR(        ROW()&lt;=MAX(member!A:A)+MAX(board!A:A)+1, ROW() &gt; MAX(member!A:A) + MAX(board!A:A) + MAX(topic!A:A) + 1),    "",  "topic!M"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"post!L"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opLeftCell="C1" workbookViewId="0">
      <selection activeCell="F1" sqref="F1:F1048576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34.21875" customWidth="1"/>
    <col min="8" max="8" width="10.6640625" bestFit="1" customWidth="1"/>
    <col min="9" max="9" width="104.109375" bestFit="1" customWidth="1"/>
  </cols>
  <sheetData>
    <row r="1" spans="1:6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91</v>
      </c>
    </row>
    <row r="2" spans="1:6" x14ac:dyDescent="0.3">
      <c r="A2" s="5">
        <f t="shared" ref="A2:A65" si="0">ROW()-1</f>
        <v>1</v>
      </c>
      <c r="B2" t="str">
        <f>IF(Tableau65[[#This Row],[numLigne]] &lt;= MAX(member!A:A), "member!I" &amp; (Tableau65[[#This Row],[numLigne]]+1), "")</f>
        <v>member!I2</v>
      </c>
      <c r="C2" s="5" t="str">
        <f>IF(  OR(        ROW()&lt;=MAX(member!A:A)+1, ROW() &gt; MAX(member!A:A) + MAX(board!A:A) + 1),    "",  "board!G" &amp; (Tableau65[[#This Row],[numLigne]]-MAX(member!A:A)+1))</f>
        <v/>
      </c>
      <c r="D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" s="5" t="str">
        <f ca="1">IF( OR(F1="commit;",F1=""),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('00000000-0000-0000-0000-000000000001', 'Name 1', null, 'name.1@graphql-java.com', 'ADMIN'); </v>
      </c>
    </row>
    <row r="3" spans="1:6" x14ac:dyDescent="0.3">
      <c r="A3" s="5">
        <f t="shared" si="0"/>
        <v>2</v>
      </c>
      <c r="B3" t="str">
        <f>IF(Tableau65[[#This Row],[numLigne]] &lt;= MAX(member!A:A), "member!I" &amp; (Tableau65[[#This Row],[numLigne]]+1), "")</f>
        <v>member!I3</v>
      </c>
      <c r="C3" s="5" t="str">
        <f>IF(  OR(        ROW()&lt;=MAX(member!A:A)+1, ROW() &gt; MAX(member!A:A) + MAX(board!A:A) + 1),    "",  "board!G" &amp; (Tableau65[[#This Row],[numLigne]]-MAX(member!A:A)+1))</f>
        <v/>
      </c>
      <c r="D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" s="5" t="str">
        <f ca="1">IF( OR(F2="commit;",F2=""),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('00000000-0000-0000-0000-000000000002', 'Name 2', 'Alias of Name 2', 'name.2@graphql-java.com', 'MODERATOR'); </v>
      </c>
    </row>
    <row r="4" spans="1:6" x14ac:dyDescent="0.3">
      <c r="A4" s="5">
        <f t="shared" si="0"/>
        <v>3</v>
      </c>
      <c r="B4" t="str">
        <f>IF(Tableau65[[#This Row],[numLigne]] &lt;= MAX(member!A:A), "member!I" &amp; (Tableau65[[#This Row],[numLigne]]+1), "")</f>
        <v>member!I4</v>
      </c>
      <c r="C4" s="5" t="str">
        <f>IF(  OR(        ROW()&lt;=MAX(member!A:A)+1, ROW() &gt; MAX(member!A:A) + MAX(board!A:A) + 1),    "",  "board!G" &amp; (Tableau65[[#This Row],[numLigne]]-MAX(member!A:A)+1))</f>
        <v/>
      </c>
      <c r="D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" s="5" t="str">
        <f ca="1">IF( OR(F3="commit;",F3=""),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('00000000-0000-0000-0000-000000000003', 'Name 3', null, 'name.3@graphql-java.com', 'STANDARD'); </v>
      </c>
    </row>
    <row r="5" spans="1:6" x14ac:dyDescent="0.3">
      <c r="A5" s="5">
        <f t="shared" si="0"/>
        <v>4</v>
      </c>
      <c r="B5" t="str">
        <f>IF(Tableau65[[#This Row],[numLigne]] &lt;= MAX(member!A:A), "member!I" &amp; (Tableau65[[#This Row],[numLigne]]+1), "")</f>
        <v>member!I5</v>
      </c>
      <c r="C5" s="5" t="str">
        <f>IF(  OR(        ROW()&lt;=MAX(member!A:A)+1, ROW() &gt; MAX(member!A:A) + MAX(board!A:A) + 1),    "",  "board!G" &amp; (Tableau65[[#This Row],[numLigne]]-MAX(member!A:A)+1))</f>
        <v/>
      </c>
      <c r="D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" s="5" t="str">
        <f ca="1">IF( OR(F4="commit;",F4=""),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('00000000-0000-0000-0000-000000000004', 'Name 4', 'Alias of Name 4', 'name.4@graphql-java.com', 'ADMIN'); </v>
      </c>
    </row>
    <row r="6" spans="1:6" x14ac:dyDescent="0.3">
      <c r="A6" s="5">
        <f t="shared" si="0"/>
        <v>5</v>
      </c>
      <c r="B6" t="str">
        <f>IF(Tableau65[[#This Row],[numLigne]] &lt;= MAX(member!A:A), "member!I" &amp; (Tableau65[[#This Row],[numLigne]]+1), "")</f>
        <v>member!I6</v>
      </c>
      <c r="C6" s="5" t="str">
        <f>IF(  OR(        ROW()&lt;=MAX(member!A:A)+1, ROW() &gt; MAX(member!A:A) + MAX(board!A:A) + 1),    "",  "board!G" &amp; (Tableau65[[#This Row],[numLigne]]-MAX(member!A:A)+1))</f>
        <v/>
      </c>
      <c r="D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" s="5" t="str">
        <f ca="1">IF( OR(F5="commit;",F5=""),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('00000000-0000-0000-0000-000000000005', 'Name 5', null, 'name.5@graphql-java.com', 'MODERATOR'); </v>
      </c>
    </row>
    <row r="7" spans="1:6" x14ac:dyDescent="0.3">
      <c r="A7" s="5">
        <f t="shared" si="0"/>
        <v>6</v>
      </c>
      <c r="B7" t="str">
        <f>IF(Tableau65[[#This Row],[numLigne]] &lt;= MAX(member!A:A), "member!I" &amp; (Tableau65[[#This Row],[numLigne]]+1), "")</f>
        <v>member!I7</v>
      </c>
      <c r="C7" s="5" t="str">
        <f>IF(  OR(        ROW()&lt;=MAX(member!A:A)+1, ROW() &gt; MAX(member!A:A) + MAX(board!A:A) + 1),    "",  "board!G" &amp; (Tableau65[[#This Row],[numLigne]]-MAX(member!A:A)+1))</f>
        <v/>
      </c>
      <c r="D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" s="5" t="str">
        <f ca="1">IF( OR(F6="commit;",F6=""),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('00000000-0000-0000-0000-000000000006', 'Name 6', 'Alias of Name 6', 'name.6@graphql-java.com', 'STANDARD'); </v>
      </c>
    </row>
    <row r="8" spans="1:6" x14ac:dyDescent="0.3">
      <c r="A8" s="5">
        <f t="shared" si="0"/>
        <v>7</v>
      </c>
      <c r="B8" t="str">
        <f>IF(Tableau65[[#This Row],[numLigne]] &lt;= MAX(member!A:A), "member!I" &amp; (Tableau65[[#This Row],[numLigne]]+1), "")</f>
        <v>member!I8</v>
      </c>
      <c r="C8" s="5" t="str">
        <f>IF(  OR(        ROW()&lt;=MAX(member!A:A)+1, ROW() &gt; MAX(member!A:A) + MAX(board!A:A) + 1),    "",  "board!G" &amp; (Tableau65[[#This Row],[numLigne]]-MAX(member!A:A)+1))</f>
        <v/>
      </c>
      <c r="D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" s="5" t="str">
        <f ca="1">IF( OR(F7="commit;",F7=""),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('00000000-0000-0000-0000-000000000007', 'Name 7', null, 'name.7@graphql-java.com', 'ADMIN'); </v>
      </c>
    </row>
    <row r="9" spans="1:6" x14ac:dyDescent="0.3">
      <c r="A9" s="5">
        <f t="shared" si="0"/>
        <v>8</v>
      </c>
      <c r="B9" t="str">
        <f>IF(Tableau65[[#This Row],[numLigne]] &lt;= MAX(member!A:A), "member!I" &amp; (Tableau65[[#This Row],[numLigne]]+1), "")</f>
        <v>member!I9</v>
      </c>
      <c r="C9" s="5" t="str">
        <f>IF(  OR(        ROW()&lt;=MAX(member!A:A)+1, ROW() &gt; MAX(member!A:A) + MAX(board!A:A) + 1),    "",  "board!G" &amp; (Tableau65[[#This Row],[numLigne]]-MAX(member!A:A)+1))</f>
        <v/>
      </c>
      <c r="D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" s="5" t="str">
        <f ca="1">IF( OR(F8="commit;",F8=""),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('00000000-0000-0000-0000-000000000008', 'Name 8', 'Alias of Name 8', 'name.8@graphql-java.com', 'MODERATOR'); </v>
      </c>
    </row>
    <row r="10" spans="1:6" x14ac:dyDescent="0.3">
      <c r="A10" s="5">
        <f t="shared" si="0"/>
        <v>9</v>
      </c>
      <c r="B10" t="str">
        <f>IF(Tableau65[[#This Row],[numLigne]] &lt;= MAX(member!A:A), "member!I" &amp; (Tableau65[[#This Row],[numLigne]]+1), "")</f>
        <v>member!I10</v>
      </c>
      <c r="C10" s="5" t="str">
        <f>IF(  OR(        ROW()&lt;=MAX(member!A:A)+1, ROW() &gt; MAX(member!A:A) + MAX(board!A:A) + 1),    "",  "board!G" &amp; (Tableau65[[#This Row],[numLigne]]-MAX(member!A:A)+1))</f>
        <v/>
      </c>
      <c r="D1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0" s="5" t="str">
        <f ca="1">IF( OR(F9="commit;",F9=""),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('00000000-0000-0000-0000-000000000009', 'Name 9', null, 'name.9@graphql-java.com', 'STANDARD'); </v>
      </c>
    </row>
    <row r="11" spans="1:6" x14ac:dyDescent="0.3">
      <c r="A11" s="5">
        <f t="shared" si="0"/>
        <v>10</v>
      </c>
      <c r="B11" t="str">
        <f>IF(Tableau65[[#This Row],[numLigne]] &lt;= MAX(member!A:A), "member!I" &amp; (Tableau65[[#This Row],[numLigne]]+1), "")</f>
        <v>member!I11</v>
      </c>
      <c r="C11" s="5" t="str">
        <f>IF(  OR(        ROW()&lt;=MAX(member!A:A)+1, ROW() &gt; MAX(member!A:A) + MAX(board!A:A) + 1),    "",  "board!G" &amp; (Tableau65[[#This Row],[numLigne]]-MAX(member!A:A)+1))</f>
        <v/>
      </c>
      <c r="D1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1" s="5" t="str">
        <f ca="1">IF( OR(F10="commit;",F10=""),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('00000000-0000-0000-0000-00000000000A', 'Name 10', 'Alias of Name 10', 'name.10@graphql-java.com', 'ADMIN'); </v>
      </c>
    </row>
    <row r="12" spans="1:6" x14ac:dyDescent="0.3">
      <c r="A12" s="5">
        <f t="shared" si="0"/>
        <v>11</v>
      </c>
      <c r="B12" t="str">
        <f>IF(Tableau65[[#This Row],[numLigne]] &lt;= MAX(member!A:A), "member!I" &amp; (Tableau65[[#This Row],[numLigne]]+1), "")</f>
        <v>member!I12</v>
      </c>
      <c r="C12" s="5" t="str">
        <f>IF(  OR(        ROW()&lt;=MAX(member!A:A)+1, ROW() &gt; MAX(member!A:A) + MAX(board!A:A) + 1),    "",  "board!G" &amp; (Tableau65[[#This Row],[numLigne]]-MAX(member!A:A)+1))</f>
        <v/>
      </c>
      <c r="D1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2" s="5" t="str">
        <f ca="1">IF( OR(F11="commit;",F11=""),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('00000000-0000-0000-0000-00000000000B', 'Name 11', null, 'name.11@graphql-java.com', 'MODERATOR'); </v>
      </c>
    </row>
    <row r="13" spans="1:6" x14ac:dyDescent="0.3">
      <c r="A13" s="5">
        <f t="shared" si="0"/>
        <v>12</v>
      </c>
      <c r="B13" t="str">
        <f>IF(Tableau65[[#This Row],[numLigne]] &lt;= MAX(member!A:A), "member!I" &amp; (Tableau65[[#This Row],[numLigne]]+1), "")</f>
        <v>member!I13</v>
      </c>
      <c r="C13" s="5" t="str">
        <f>IF(  OR(        ROW()&lt;=MAX(member!A:A)+1, ROW() &gt; MAX(member!A:A) + MAX(board!A:A) + 1),    "",  "board!G" &amp; (Tableau65[[#This Row],[numLigne]]-MAX(member!A:A)+1))</f>
        <v/>
      </c>
      <c r="D1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3" s="5" t="str">
        <f ca="1">IF( OR(F12="commit;",F12=""),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('00000000-0000-0000-0000-00000000000C', 'Name 12', 'Alias of Name 12', 'name.12@graphql-java.com', 'STANDARD'); </v>
      </c>
    </row>
    <row r="14" spans="1:6" x14ac:dyDescent="0.3">
      <c r="A14" s="5">
        <f t="shared" si="0"/>
        <v>13</v>
      </c>
      <c r="B14" t="str">
        <f>IF(Tableau65[[#This Row],[numLigne]] &lt;= MAX(member!A:A), "member!I" &amp; (Tableau65[[#This Row],[numLigne]]+1), "")</f>
        <v>member!I14</v>
      </c>
      <c r="C14" s="5" t="str">
        <f>IF(  OR(        ROW()&lt;=MAX(member!A:A)+1, ROW() &gt; MAX(member!A:A) + MAX(board!A:A) + 1),    "",  "board!G" &amp; (Tableau65[[#This Row],[numLigne]]-MAX(member!A:A)+1))</f>
        <v/>
      </c>
      <c r="D1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4" s="5" t="str">
        <f ca="1">IF( OR(F13="commit;",F13=""),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('00000000-0000-0000-0000-00000000000D', 'Name 13', null, 'name.13@graphql-java.com', 'ADMIN'); </v>
      </c>
    </row>
    <row r="15" spans="1:6" x14ac:dyDescent="0.3">
      <c r="A15" s="5">
        <f t="shared" si="0"/>
        <v>14</v>
      </c>
      <c r="B15" t="str">
        <f>IF(Tableau65[[#This Row],[numLigne]] &lt;= MAX(member!A:A), "member!I" &amp; (Tableau65[[#This Row],[numLigne]]+1), "")</f>
        <v>member!I15</v>
      </c>
      <c r="C15" s="5" t="str">
        <f>IF(  OR(        ROW()&lt;=MAX(member!A:A)+1, ROW() &gt; MAX(member!A:A) + MAX(board!A:A) + 1),    "",  "board!G" &amp; (Tableau65[[#This Row],[numLigne]]-MAX(member!A:A)+1))</f>
        <v/>
      </c>
      <c r="D1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5" s="5" t="str">
        <f ca="1">IF( OR(F14="commit;",F14=""),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('00000000-0000-0000-0000-00000000000E', 'Name 14', 'Alias of Name 14', 'name.14@graphql-java.com', 'MODERATOR'); </v>
      </c>
    </row>
    <row r="16" spans="1:6" x14ac:dyDescent="0.3">
      <c r="A16" s="5">
        <f t="shared" si="0"/>
        <v>15</v>
      </c>
      <c r="B16" t="str">
        <f>IF(Tableau65[[#This Row],[numLigne]] &lt;= MAX(member!A:A), "member!I" &amp; (Tableau65[[#This Row],[numLigne]]+1), "")</f>
        <v>member!I16</v>
      </c>
      <c r="C16" s="5" t="str">
        <f>IF(  OR(        ROW()&lt;=MAX(member!A:A)+1, ROW() &gt; MAX(member!A:A) + MAX(board!A:A) + 1),    "",  "board!G" &amp; (Tableau65[[#This Row],[numLigne]]-MAX(member!A:A)+1))</f>
        <v/>
      </c>
      <c r="D1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6" s="5" t="str">
        <f ca="1">IF( OR(F15="commit;",F15=""),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('00000000-0000-0000-0000-00000000000F', 'Name 15', null, 'name.15@graphql-java.com', 'STANDARD'); </v>
      </c>
    </row>
    <row r="17" spans="1:6" x14ac:dyDescent="0.3">
      <c r="A17" s="5">
        <f t="shared" si="0"/>
        <v>16</v>
      </c>
      <c r="B17" t="str">
        <f>IF(Tableau65[[#This Row],[numLigne]] &lt;= MAX(member!A:A), "member!I" &amp; (Tableau65[[#This Row],[numLigne]]+1), "")</f>
        <v>member!I17</v>
      </c>
      <c r="C17" s="5" t="str">
        <f>IF(  OR(        ROW()&lt;=MAX(member!A:A)+1, ROW() &gt; MAX(member!A:A) + MAX(board!A:A) + 1),    "",  "board!G" &amp; (Tableau65[[#This Row],[numLigne]]-MAX(member!A:A)+1))</f>
        <v/>
      </c>
      <c r="D1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7" s="5" t="str">
        <f ca="1">IF( OR(F16="commit;",F16=""),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('00000000-0000-0000-0000-000000000010',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IF(Tableau65[[#This Row],[numLigne]] &lt;= MAX(member!A:A), "member!I" &amp; (Tableau65[[#This Row],[numLigne]]+1), "")</f>
        <v>member!I18</v>
      </c>
      <c r="C18" s="5" t="str">
        <f>IF(  OR(        ROW()&lt;=MAX(member!A:A)+1, ROW() &gt; MAX(member!A:A) + MAX(board!A:A) + 1),    "",  "board!G" &amp; (Tableau65[[#This Row],[numLigne]]-MAX(member!A:A)+1))</f>
        <v/>
      </c>
      <c r="D1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8" s="5" t="str">
        <f ca="1">IF( OR(F17="commit;",F17=""),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('00000000-0000-0000-0000-000000000011', 'Name 17', null, 'name.17@graphql-java.com', 'MODERATOR'); </v>
      </c>
    </row>
    <row r="19" spans="1:6" x14ac:dyDescent="0.3">
      <c r="A19" s="5">
        <f t="shared" si="0"/>
        <v>18</v>
      </c>
      <c r="B19" t="str">
        <f>IF(Tableau65[[#This Row],[numLigne]] &lt;= MAX(member!A:A), "member!I" &amp; (Tableau65[[#This Row],[numLigne]]+1), "")</f>
        <v>member!I19</v>
      </c>
      <c r="C19" s="5" t="str">
        <f>IF(  OR(        ROW()&lt;=MAX(member!A:A)+1, ROW() &gt; MAX(member!A:A) + MAX(board!A:A) + 1),    "",  "board!G" &amp; (Tableau65[[#This Row],[numLigne]]-MAX(member!A:A)+1))</f>
        <v/>
      </c>
      <c r="D1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19" s="5" t="str">
        <f ca="1">IF( OR(F18="commit;",F18=""),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('00000000-0000-0000-0000-000000000012',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IF(Tableau65[[#This Row],[numLigne]] &lt;= MAX(member!A:A), "member!I" &amp; (Tableau65[[#This Row],[numLigne]]+1), "")</f>
        <v>member!I20</v>
      </c>
      <c r="C20" s="5" t="str">
        <f>IF(  OR(        ROW()&lt;=MAX(member!A:A)+1, ROW() &gt; MAX(member!A:A) + MAX(board!A:A) + 1),    "",  "board!G" &amp; (Tableau65[[#This Row],[numLigne]]-MAX(member!A:A)+1))</f>
        <v/>
      </c>
      <c r="D2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0" s="5" t="str">
        <f ca="1">IF( OR(F19="commit;",F19=""),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('00000000-0000-0000-0000-000000000013', 'Name 19', null, 'name.19@graphql-java.com', 'ADMIN'); </v>
      </c>
    </row>
    <row r="21" spans="1:6" x14ac:dyDescent="0.3">
      <c r="A21" s="5">
        <f t="shared" si="0"/>
        <v>20</v>
      </c>
      <c r="B21" t="str">
        <f>IF(Tableau65[[#This Row],[numLigne]] &lt;= MAX(member!A:A), "member!I" &amp; (Tableau65[[#This Row],[numLigne]]+1), "")</f>
        <v>member!I21</v>
      </c>
      <c r="C21" s="5" t="str">
        <f>IF(  OR(        ROW()&lt;=MAX(member!A:A)+1, ROW() &gt; MAX(member!A:A) + MAX(board!A:A) + 1),    "",  "board!G" &amp; (Tableau65[[#This Row],[numLigne]]-MAX(member!A:A)+1))</f>
        <v/>
      </c>
      <c r="D2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1" s="5" t="str">
        <f ca="1">IF( OR(F20="commit;",F20=""),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('00000000-0000-0000-0000-000000000014',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IF(Tableau65[[#This Row],[numLigne]] &lt;= MAX(member!A:A), "member!I" &amp; (Tableau65[[#This Row],[numLigne]]+1), "")</f>
        <v>member!I22</v>
      </c>
      <c r="C22" s="5" t="str">
        <f>IF(  OR(        ROW()&lt;=MAX(member!A:A)+1, ROW() &gt; MAX(member!A:A) + MAX(board!A:A) + 1),    "",  "board!G" &amp; (Tableau65[[#This Row],[numLigne]]-MAX(member!A:A)+1))</f>
        <v/>
      </c>
      <c r="D2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2" s="5" t="str">
        <f ca="1">IF( OR(F21="commit;",F21=""),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('00000000-0000-0000-0000-000000000015', 'Name 21', null, 'name.21@graphql-java.com', 'STANDARD'); </v>
      </c>
    </row>
    <row r="23" spans="1:6" x14ac:dyDescent="0.3">
      <c r="A23" s="5">
        <f t="shared" si="0"/>
        <v>22</v>
      </c>
      <c r="B23" t="str">
        <f>IF(Tableau65[[#This Row],[numLigne]] &lt;= MAX(member!A:A), "member!I" &amp; (Tableau65[[#This Row],[numLigne]]+1), "")</f>
        <v>member!I23</v>
      </c>
      <c r="C23" s="5" t="str">
        <f>IF(  OR(        ROW()&lt;=MAX(member!A:A)+1, ROW() &gt; MAX(member!A:A) + MAX(board!A:A) + 1),    "",  "board!G" &amp; (Tableau65[[#This Row],[numLigne]]-MAX(member!A:A)+1))</f>
        <v/>
      </c>
      <c r="D2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3" s="5" t="str">
        <f ca="1">IF( OR(F22="commit;",F22=""),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('00000000-0000-0000-0000-000000000016',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IF(Tableau65[[#This Row],[numLigne]] &lt;= MAX(member!A:A), "member!I" &amp; (Tableau65[[#This Row],[numLigne]]+1), "")</f>
        <v>member!I24</v>
      </c>
      <c r="C24" s="5" t="str">
        <f>IF(  OR(        ROW()&lt;=MAX(member!A:A)+1, ROW() &gt; MAX(member!A:A) + MAX(board!A:A) + 1),    "",  "board!G" &amp; (Tableau65[[#This Row],[numLigne]]-MAX(member!A:A)+1))</f>
        <v/>
      </c>
      <c r="D2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4" s="5" t="str">
        <f ca="1">IF( OR(F23="commit;",F23=""),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('00000000-0000-0000-0000-000000000017', 'Name 23', null, 'name.23@graphql-java.com', 'MODERATOR'); </v>
      </c>
    </row>
    <row r="25" spans="1:6" x14ac:dyDescent="0.3">
      <c r="A25" s="5">
        <f t="shared" si="0"/>
        <v>24</v>
      </c>
      <c r="B25" t="str">
        <f>IF(Tableau65[[#This Row],[numLigne]] &lt;= MAX(member!A:A), "member!I" &amp; (Tableau65[[#This Row],[numLigne]]+1), "")</f>
        <v>member!I25</v>
      </c>
      <c r="C25" s="5" t="str">
        <f>IF(  OR(        ROW()&lt;=MAX(member!A:A)+1, ROW() &gt; MAX(member!A:A) + MAX(board!A:A) + 1),    "",  "board!G" &amp; (Tableau65[[#This Row],[numLigne]]-MAX(member!A:A)+1))</f>
        <v/>
      </c>
      <c r="D2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5" s="5" t="str">
        <f ca="1">IF( OR(F24="commit;",F24=""),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('00000000-0000-0000-0000-000000000018',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IF(Tableau65[[#This Row],[numLigne]] &lt;= MAX(member!A:A), "member!I" &amp; (Tableau65[[#This Row],[numLigne]]+1), "")</f>
        <v>member!I26</v>
      </c>
      <c r="C26" s="5" t="str">
        <f>IF(  OR(        ROW()&lt;=MAX(member!A:A)+1, ROW() &gt; MAX(member!A:A) + MAX(board!A:A) + 1),    "",  "board!G" &amp; (Tableau65[[#This Row],[numLigne]]-MAX(member!A:A)+1))</f>
        <v/>
      </c>
      <c r="D2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6" s="5" t="str">
        <f ca="1">IF( OR(F25="commit;",F25=""),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('00000000-0000-0000-0000-000000000019', 'Name 25', null, 'name.25@graphql-java.com', 'ADMIN'); </v>
      </c>
    </row>
    <row r="27" spans="1:6" x14ac:dyDescent="0.3">
      <c r="A27" s="5">
        <f t="shared" si="0"/>
        <v>26</v>
      </c>
      <c r="B27" t="str">
        <f>IF(Tableau65[[#This Row],[numLigne]] &lt;= MAX(member!A:A), "member!I" &amp; (Tableau65[[#This Row],[numLigne]]+1), "")</f>
        <v>member!I27</v>
      </c>
      <c r="C27" s="5" t="str">
        <f>IF(  OR(        ROW()&lt;=MAX(member!A:A)+1, ROW() &gt; MAX(member!A:A) + MAX(board!A:A) + 1),    "",  "board!G" &amp; (Tableau65[[#This Row],[numLigne]]-MAX(member!A:A)+1))</f>
        <v/>
      </c>
      <c r="D2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7" s="5" t="str">
        <f ca="1">IF( OR(F26="commit;",F26=""),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('00000000-0000-0000-0000-00000000001A',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IF(Tableau65[[#This Row],[numLigne]] &lt;= MAX(member!A:A), "member!I" &amp; (Tableau65[[#This Row],[numLigne]]+1), "")</f>
        <v>member!I28</v>
      </c>
      <c r="C28" s="5" t="str">
        <f>IF(  OR(        ROW()&lt;=MAX(member!A:A)+1, ROW() &gt; MAX(member!A:A) + MAX(board!A:A) + 1),    "",  "board!G" &amp; (Tableau65[[#This Row],[numLigne]]-MAX(member!A:A)+1))</f>
        <v/>
      </c>
      <c r="D2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8" s="5" t="str">
        <f ca="1">IF( OR(F27="commit;",F27=""),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('00000000-0000-0000-0000-00000000001B', 'Name 27', null, 'name.27@graphql-java.com', 'STANDARD'); </v>
      </c>
    </row>
    <row r="29" spans="1:6" x14ac:dyDescent="0.3">
      <c r="A29" s="5">
        <f t="shared" si="0"/>
        <v>28</v>
      </c>
      <c r="B29" t="str">
        <f>IF(Tableau65[[#This Row],[numLigne]] &lt;= MAX(member!A:A), "member!I" &amp; (Tableau65[[#This Row],[numLigne]]+1), "")</f>
        <v>member!I29</v>
      </c>
      <c r="C29" s="5" t="str">
        <f>IF(  OR(        ROW()&lt;=MAX(member!A:A)+1, ROW() &gt; MAX(member!A:A) + MAX(board!A:A) + 1),    "",  "board!G" &amp; (Tableau65[[#This Row],[numLigne]]-MAX(member!A:A)+1))</f>
        <v/>
      </c>
      <c r="D2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29" s="5" t="str">
        <f ca="1">IF( OR(F28="commit;",F28=""),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('00000000-0000-0000-0000-00000000001C',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IF(Tableau65[[#This Row],[numLigne]] &lt;= MAX(member!A:A), "member!I" &amp; (Tableau65[[#This Row],[numLigne]]+1), "")</f>
        <v>member!I30</v>
      </c>
      <c r="C30" s="5" t="str">
        <f>IF(  OR(        ROW()&lt;=MAX(member!A:A)+1, ROW() &gt; MAX(member!A:A) + MAX(board!A:A) + 1),    "",  "board!G" &amp; (Tableau65[[#This Row],[numLigne]]-MAX(member!A:A)+1))</f>
        <v/>
      </c>
      <c r="D3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0" s="5" t="str">
        <f ca="1">IF( OR(F29="commit;",F29=""),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('00000000-0000-0000-0000-00000000001D', 'Name 29', null, 'name.29@graphql-java.com', 'MODERATOR'); </v>
      </c>
    </row>
    <row r="31" spans="1:6" x14ac:dyDescent="0.3">
      <c r="A31" s="5">
        <f t="shared" si="0"/>
        <v>30</v>
      </c>
      <c r="B31" t="str">
        <f>IF(Tableau65[[#This Row],[numLigne]] &lt;= MAX(member!A:A), "member!I" &amp; (Tableau65[[#This Row],[numLigne]]+1), "")</f>
        <v>member!I31</v>
      </c>
      <c r="C31" s="5" t="str">
        <f>IF(  OR(        ROW()&lt;=MAX(member!A:A)+1, ROW() &gt; MAX(member!A:A) + MAX(board!A:A) + 1),    "",  "board!G" &amp; (Tableau65[[#This Row],[numLigne]]-MAX(member!A:A)+1))</f>
        <v/>
      </c>
      <c r="D3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1" s="5" t="str">
        <f ca="1">IF( OR(F30="commit;",F30=""),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('00000000-0000-0000-0000-00000000001E',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IF(Tableau65[[#This Row],[numLigne]] &lt;= MAX(member!A:A), "member!I" &amp; (Tableau65[[#This Row],[numLigne]]+1), "")</f>
        <v>member!I32</v>
      </c>
      <c r="C32" s="5" t="str">
        <f>IF(  OR(        ROW()&lt;=MAX(member!A:A)+1, ROW() &gt; MAX(member!A:A) + MAX(board!A:A) + 1),    "",  "board!G" &amp; (Tableau65[[#This Row],[numLigne]]-MAX(member!A:A)+1))</f>
        <v/>
      </c>
      <c r="D3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2" s="5" t="str">
        <f ca="1">IF( OR(F31="commit;",F31=""),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('00000000-0000-0000-0000-00000000001F', 'Name 31', null, 'name.31@graphql-java.com', 'ADMIN'); </v>
      </c>
    </row>
    <row r="33" spans="1:6" x14ac:dyDescent="0.3">
      <c r="A33" s="5">
        <f t="shared" si="0"/>
        <v>32</v>
      </c>
      <c r="B33" t="str">
        <f>IF(Tableau65[[#This Row],[numLigne]] &lt;= MAX(member!A:A), "member!I" &amp; (Tableau65[[#This Row],[numLigne]]+1), "")</f>
        <v>member!I33</v>
      </c>
      <c r="C33" s="5" t="str">
        <f>IF(  OR(        ROW()&lt;=MAX(member!A:A)+1, ROW() &gt; MAX(member!A:A) + MAX(board!A:A) + 1),    "",  "board!G" &amp; (Tableau65[[#This Row],[numLigne]]-MAX(member!A:A)+1))</f>
        <v/>
      </c>
      <c r="D3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3" s="5" t="str">
        <f ca="1">IF( OR(F32="commit;",F32=""),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('00000000-0000-0000-0000-000000000020',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IF(Tableau65[[#This Row],[numLigne]] &lt;= MAX(member!A:A), "member!I" &amp; (Tableau65[[#This Row],[numLigne]]+1), "")</f>
        <v>member!I34</v>
      </c>
      <c r="C34" s="5" t="str">
        <f>IF(  OR(        ROW()&lt;=MAX(member!A:A)+1, ROW() &gt; MAX(member!A:A) + MAX(board!A:A) + 1),    "",  "board!G" &amp; (Tableau65[[#This Row],[numLigne]]-MAX(member!A:A)+1))</f>
        <v/>
      </c>
      <c r="D3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4" s="5" t="str">
        <f ca="1">IF( OR(F33="commit;",F33=""),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('00000000-0000-0000-0000-000000000021', 'Name 33', null, 'name.33@graphql-java.com', 'STANDARD'); </v>
      </c>
    </row>
    <row r="35" spans="1:6" x14ac:dyDescent="0.3">
      <c r="A35" s="5">
        <f t="shared" si="0"/>
        <v>34</v>
      </c>
      <c r="B35" t="str">
        <f>IF(Tableau65[[#This Row],[numLigne]] &lt;= MAX(member!A:A), "member!I" &amp; (Tableau65[[#This Row],[numLigne]]+1), "")</f>
        <v>member!I35</v>
      </c>
      <c r="C35" s="5" t="str">
        <f>IF(  OR(        ROW()&lt;=MAX(member!A:A)+1, ROW() &gt; MAX(member!A:A) + MAX(board!A:A) + 1),    "",  "board!G" &amp; (Tableau65[[#This Row],[numLigne]]-MAX(member!A:A)+1))</f>
        <v/>
      </c>
      <c r="D3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5" s="5" t="str">
        <f ca="1">IF( OR(F34="commit;",F34=""),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('00000000-0000-0000-0000-000000000022',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IF(Tableau65[[#This Row],[numLigne]] &lt;= MAX(member!A:A), "member!I" &amp; (Tableau65[[#This Row],[numLigne]]+1), "")</f>
        <v>member!I36</v>
      </c>
      <c r="C36" s="5" t="str">
        <f>IF(  OR(        ROW()&lt;=MAX(member!A:A)+1, ROW() &gt; MAX(member!A:A) + MAX(board!A:A) + 1),    "",  "board!G" &amp; (Tableau65[[#This Row],[numLigne]]-MAX(member!A:A)+1))</f>
        <v/>
      </c>
      <c r="D3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6" s="5" t="str">
        <f ca="1">IF( OR(F35="commit;",F35=""),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('00000000-0000-0000-0000-000000000023', 'Name 35', null, 'name.35@graphql-java.com', 'MODERATOR'); </v>
      </c>
    </row>
    <row r="37" spans="1:6" x14ac:dyDescent="0.3">
      <c r="A37" s="5">
        <f t="shared" si="0"/>
        <v>36</v>
      </c>
      <c r="B37" t="str">
        <f>IF(Tableau65[[#This Row],[numLigne]] &lt;= MAX(member!A:A), "member!I" &amp; (Tableau65[[#This Row],[numLigne]]+1), "")</f>
        <v>member!I37</v>
      </c>
      <c r="C37" s="5" t="str">
        <f>IF(  OR(        ROW()&lt;=MAX(member!A:A)+1, ROW() &gt; MAX(member!A:A) + MAX(board!A:A) + 1),    "",  "board!G" &amp; (Tableau65[[#This Row],[numLigne]]-MAX(member!A:A)+1))</f>
        <v/>
      </c>
      <c r="D3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7" s="5" t="str">
        <f ca="1">IF( OR(F36="commit;",F36=""),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('00000000-0000-0000-0000-000000000024',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IF(Tableau65[[#This Row],[numLigne]] &lt;= MAX(member!A:A), "member!I" &amp; (Tableau65[[#This Row],[numLigne]]+1), "")</f>
        <v>member!I38</v>
      </c>
      <c r="C38" s="5" t="str">
        <f>IF(  OR(        ROW()&lt;=MAX(member!A:A)+1, ROW() &gt; MAX(member!A:A) + MAX(board!A:A) + 1),    "",  "board!G" &amp; (Tableau65[[#This Row],[numLigne]]-MAX(member!A:A)+1))</f>
        <v/>
      </c>
      <c r="D3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8" s="5" t="str">
        <f ca="1">IF( OR(F37="commit;",F37=""),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('00000000-0000-0000-0000-000000000025', 'Name 37', null, 'name.37@graphql-java.com', 'ADMIN'); </v>
      </c>
    </row>
    <row r="39" spans="1:6" x14ac:dyDescent="0.3">
      <c r="A39" s="5">
        <f t="shared" si="0"/>
        <v>38</v>
      </c>
      <c r="B39" t="str">
        <f>IF(Tableau65[[#This Row],[numLigne]] &lt;= MAX(member!A:A), "member!I" &amp; (Tableau65[[#This Row],[numLigne]]+1), "")</f>
        <v>member!I39</v>
      </c>
      <c r="C39" s="5" t="str">
        <f>IF(  OR(        ROW()&lt;=MAX(member!A:A)+1, ROW() &gt; MAX(member!A:A) + MAX(board!A:A) + 1),    "",  "board!G" &amp; (Tableau65[[#This Row],[numLigne]]-MAX(member!A:A)+1))</f>
        <v/>
      </c>
      <c r="D3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39" s="5" t="str">
        <f ca="1">IF( OR(F38="commit;",F38=""),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('00000000-0000-0000-0000-000000000026',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IF(Tableau65[[#This Row],[numLigne]] &lt;= MAX(member!A:A), "member!I" &amp; (Tableau65[[#This Row],[numLigne]]+1), "")</f>
        <v>member!I40</v>
      </c>
      <c r="C40" s="5" t="str">
        <f>IF(  OR(        ROW()&lt;=MAX(member!A:A)+1, ROW() &gt; MAX(member!A:A) + MAX(board!A:A) + 1),    "",  "board!G" &amp; (Tableau65[[#This Row],[numLigne]]-MAX(member!A:A)+1))</f>
        <v/>
      </c>
      <c r="D4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0" s="5" t="str">
        <f ca="1">IF( OR(F39="commit;",F39=""),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('00000000-0000-0000-0000-000000000027', 'Name 39', null, 'name.39@graphql-java.com', 'STANDARD'); </v>
      </c>
    </row>
    <row r="41" spans="1:6" x14ac:dyDescent="0.3">
      <c r="A41" s="5">
        <f t="shared" si="0"/>
        <v>40</v>
      </c>
      <c r="B41" t="str">
        <f>IF(Tableau65[[#This Row],[numLigne]] &lt;= MAX(member!A:A), "member!I" &amp; (Tableau65[[#This Row],[numLigne]]+1), "")</f>
        <v>member!I41</v>
      </c>
      <c r="C41" s="5" t="str">
        <f>IF(  OR(        ROW()&lt;=MAX(member!A:A)+1, ROW() &gt; MAX(member!A:A) + MAX(board!A:A) + 1),    "",  "board!G" &amp; (Tableau65[[#This Row],[numLigne]]-MAX(member!A:A)+1))</f>
        <v/>
      </c>
      <c r="D4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1" s="5" t="str">
        <f ca="1">IF( OR(F40="commit;",F40=""),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('00000000-0000-0000-0000-000000000028',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IF(Tableau65[[#This Row],[numLigne]] &lt;= MAX(member!A:A), "member!I" &amp; (Tableau65[[#This Row],[numLigne]]+1), "")</f>
        <v>member!I42</v>
      </c>
      <c r="C42" s="5" t="str">
        <f>IF(  OR(        ROW()&lt;=MAX(member!A:A)+1, ROW() &gt; MAX(member!A:A) + MAX(board!A:A) + 1),    "",  "board!G" &amp; (Tableau65[[#This Row],[numLigne]]-MAX(member!A:A)+1))</f>
        <v/>
      </c>
      <c r="D4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" s="5" t="str">
        <f ca="1">IF( OR(F41="commit;",F41=""),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('00000000-0000-0000-0000-000000000029', 'Name 41', null, 'name.41@graphql-java.com', 'MODERATOR'); </v>
      </c>
    </row>
    <row r="43" spans="1:6" x14ac:dyDescent="0.3">
      <c r="A43" s="5">
        <f t="shared" si="0"/>
        <v>42</v>
      </c>
      <c r="B43" t="str">
        <f>IF(Tableau65[[#This Row],[numLigne]] &lt;= MAX(member!A:A), "member!I" &amp; (Tableau65[[#This Row],[numLigne]]+1), "")</f>
        <v>member!I43</v>
      </c>
      <c r="C43" s="5" t="str">
        <f>IF(  OR(        ROW()&lt;=MAX(member!A:A)+1, ROW() &gt; MAX(member!A:A) + MAX(board!A:A) + 1),    "",  "board!G" &amp; (Tableau65[[#This Row],[numLigne]]-MAX(member!A:A)+1))</f>
        <v/>
      </c>
      <c r="D4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" s="5" t="str">
        <f ca="1">IF( OR(F42="commit;",F42=""),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('00000000-0000-0000-0000-00000000002A',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IF(Tableau65[[#This Row],[numLigne]] &lt;= MAX(member!A:A), "member!I" &amp; (Tableau65[[#This Row],[numLigne]]+1), "")</f>
        <v>member!I44</v>
      </c>
      <c r="C44" s="5" t="str">
        <f>IF(  OR(        ROW()&lt;=MAX(member!A:A)+1, ROW() &gt; MAX(member!A:A) + MAX(board!A:A) + 1),    "",  "board!G" &amp; (Tableau65[[#This Row],[numLigne]]-MAX(member!A:A)+1))</f>
        <v/>
      </c>
      <c r="D4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" s="5" t="str">
        <f ca="1">IF( OR(F43="commit;",F43=""),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('00000000-0000-0000-0000-00000000002B', 'Name 43', null, 'name.43@graphql-java.com', 'ADMIN'); </v>
      </c>
    </row>
    <row r="45" spans="1:6" x14ac:dyDescent="0.3">
      <c r="A45" s="5">
        <f t="shared" si="0"/>
        <v>44</v>
      </c>
      <c r="B45" t="str">
        <f>IF(Tableau65[[#This Row],[numLigne]] &lt;= MAX(member!A:A), "member!I" &amp; (Tableau65[[#This Row],[numLigne]]+1), "")</f>
        <v>member!I45</v>
      </c>
      <c r="C45" s="5" t="str">
        <f>IF(  OR(        ROW()&lt;=MAX(member!A:A)+1, ROW() &gt; MAX(member!A:A) + MAX(board!A:A) + 1),    "",  "board!G" &amp; (Tableau65[[#This Row],[numLigne]]-MAX(member!A:A)+1))</f>
        <v/>
      </c>
      <c r="D4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" s="5" t="str">
        <f ca="1">IF( OR(F44="commit;",F44=""),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 xml:space="preserve">insert into member (id, name, alias, email, type) values ('00000000-0000-0000-0000-00000000002C',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IF(Tableau65[[#This Row],[numLigne]] &lt;= MAX(member!A:A), "member!I" &amp; (Tableau65[[#This Row],[numLigne]]+1), "")</f>
        <v/>
      </c>
      <c r="C46" s="5" t="str">
        <f>IF(  OR(        ROW()&lt;=MAX(member!A:A)+1, ROW() &gt; MAX(member!A:A) + MAX(board!A:A) + 1),    "",  "board!G" &amp; (Tableau65[[#This Row],[numLigne]]-MAX(member!A:A)+1))</f>
        <v>board!G2</v>
      </c>
      <c r="D4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" s="5" t="str">
        <f ca="1">IF( OR(F45="commit;",F45=""),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('00000000-0000-0000-0000-000000000001', 'Board name 1', true);</v>
      </c>
    </row>
    <row r="47" spans="1:6" x14ac:dyDescent="0.3">
      <c r="A47" s="5">
        <f t="shared" si="0"/>
        <v>46</v>
      </c>
      <c r="B47" t="str">
        <f>IF(Tableau65[[#This Row],[numLigne]] &lt;= MAX(member!A:A), "member!I" &amp; (Tableau65[[#This Row],[numLigne]]+1), "")</f>
        <v/>
      </c>
      <c r="C47" s="5" t="str">
        <f>IF(  OR(        ROW()&lt;=MAX(member!A:A)+1, ROW() &gt; MAX(member!A:A) + MAX(board!A:A) + 1),    "",  "board!G" &amp; (Tableau65[[#This Row],[numLigne]]-MAX(member!A:A)+1))</f>
        <v>board!G3</v>
      </c>
      <c r="D4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" s="5" t="str">
        <f ca="1">IF( OR(F46="commit;",F46=""),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('00000000-0000-0000-0000-000000000002', 'Board name 2', false);</v>
      </c>
    </row>
    <row r="48" spans="1:6" x14ac:dyDescent="0.3">
      <c r="A48" s="5">
        <f t="shared" si="0"/>
        <v>47</v>
      </c>
      <c r="B48" t="str">
        <f>IF(Tableau65[[#This Row],[numLigne]] &lt;= MAX(member!A:A), "member!I" &amp; (Tableau65[[#This Row],[numLigne]]+1), "")</f>
        <v/>
      </c>
      <c r="C48" s="5" t="str">
        <f>IF(  OR(        ROW()&lt;=MAX(member!A:A)+1, ROW() &gt; MAX(member!A:A) + MAX(board!A:A) + 1),    "",  "board!G" &amp; (Tableau65[[#This Row],[numLigne]]-MAX(member!A:A)+1))</f>
        <v>board!G4</v>
      </c>
      <c r="D4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" s="5" t="str">
        <f ca="1">IF( OR(F47="commit;",F47=""),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('00000000-0000-0000-0000-000000000003', 'Board name 3', true);</v>
      </c>
    </row>
    <row r="49" spans="1:6" x14ac:dyDescent="0.3">
      <c r="A49" s="5">
        <f t="shared" si="0"/>
        <v>48</v>
      </c>
      <c r="B49" t="str">
        <f>IF(Tableau65[[#This Row],[numLigne]] &lt;= MAX(member!A:A), "member!I" &amp; (Tableau65[[#This Row],[numLigne]]+1), "")</f>
        <v/>
      </c>
      <c r="C49" s="5" t="str">
        <f>IF(  OR(        ROW()&lt;=MAX(member!A:A)+1, ROW() &gt; MAX(member!A:A) + MAX(board!A:A) + 1),    "",  "board!G" &amp; (Tableau65[[#This Row],[numLigne]]-MAX(member!A:A)+1))</f>
        <v>board!G5</v>
      </c>
      <c r="D4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" s="5" t="str">
        <f ca="1">IF( OR(F48="commit;",F48=""),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('00000000-0000-0000-0000-000000000004', 'Board name 4', true);</v>
      </c>
    </row>
    <row r="50" spans="1:6" x14ac:dyDescent="0.3">
      <c r="A50" s="5">
        <f t="shared" si="0"/>
        <v>49</v>
      </c>
      <c r="B50" t="str">
        <f>IF(Tableau65[[#This Row],[numLigne]] &lt;= MAX(member!A:A), "member!I" &amp; (Tableau65[[#This Row],[numLigne]]+1), "")</f>
        <v/>
      </c>
      <c r="C50" s="5" t="str">
        <f>IF(  OR(        ROW()&lt;=MAX(member!A:A)+1, ROW() &gt; MAX(member!A:A) + MAX(board!A:A) + 1),    "",  "board!G" &amp; (Tableau65[[#This Row],[numLigne]]-MAX(member!A:A)+1))</f>
        <v>board!G6</v>
      </c>
      <c r="D5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" s="5" t="str">
        <f ca="1">IF( OR(F49="commit;",F49=""),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('00000000-0000-0000-0000-000000000005', 'Board name 5', false);</v>
      </c>
    </row>
    <row r="51" spans="1:6" x14ac:dyDescent="0.3">
      <c r="A51" s="5">
        <f t="shared" si="0"/>
        <v>50</v>
      </c>
      <c r="B51" t="str">
        <f>IF(Tableau65[[#This Row],[numLigne]] &lt;= MAX(member!A:A), "member!I" &amp; (Tableau65[[#This Row],[numLigne]]+1), "")</f>
        <v/>
      </c>
      <c r="C51" s="5" t="str">
        <f>IF(  OR(        ROW()&lt;=MAX(member!A:A)+1, ROW() &gt; MAX(member!A:A) + MAX(board!A:A) + 1),    "",  "board!G" &amp; (Tableau65[[#This Row],[numLigne]]-MAX(member!A:A)+1))</f>
        <v>board!G7</v>
      </c>
      <c r="D5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" s="5" t="str">
        <f ca="1">IF( OR(F50="commit;",F50=""),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('00000000-0000-0000-0000-000000000006', 'Board name 6', true);</v>
      </c>
    </row>
    <row r="52" spans="1:6" x14ac:dyDescent="0.3">
      <c r="A52" s="5">
        <f t="shared" si="0"/>
        <v>51</v>
      </c>
      <c r="B52" t="str">
        <f>IF(Tableau65[[#This Row],[numLigne]] &lt;= MAX(member!A:A), "member!I" &amp; (Tableau65[[#This Row],[numLigne]]+1), "")</f>
        <v/>
      </c>
      <c r="C52" s="5" t="str">
        <f>IF(  OR(        ROW()&lt;=MAX(member!A:A)+1, ROW() &gt; MAX(member!A:A) + MAX(board!A:A) + 1),    "",  "board!G" &amp; (Tableau65[[#This Row],[numLigne]]-MAX(member!A:A)+1))</f>
        <v>board!G8</v>
      </c>
      <c r="D5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" s="5" t="str">
        <f ca="1">IF( OR(F51="commit;",F51=""),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('00000000-0000-0000-0000-000000000007', 'Board name 7', true);</v>
      </c>
    </row>
    <row r="53" spans="1:6" x14ac:dyDescent="0.3">
      <c r="A53" s="5">
        <f t="shared" si="0"/>
        <v>52</v>
      </c>
      <c r="B53" t="str">
        <f>IF(Tableau65[[#This Row],[numLigne]] &lt;= MAX(member!A:A), "member!I" &amp; (Tableau65[[#This Row],[numLigne]]+1), "")</f>
        <v/>
      </c>
      <c r="C53" s="5" t="str">
        <f>IF(  OR(        ROW()&lt;=MAX(member!A:A)+1, ROW() &gt; MAX(member!A:A) + MAX(board!A:A) + 1),    "",  "board!G" &amp; (Tableau65[[#This Row],[numLigne]]-MAX(member!A:A)+1))</f>
        <v>board!G9</v>
      </c>
      <c r="D5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3" s="5" t="str">
        <f ca="1">IF( OR(F52="commit;",F52=""),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('00000000-0000-0000-0000-000000000008', 'Board name 8', false);</v>
      </c>
    </row>
    <row r="54" spans="1:6" x14ac:dyDescent="0.3">
      <c r="A54" s="5">
        <f t="shared" si="0"/>
        <v>53</v>
      </c>
      <c r="B54" t="str">
        <f>IF(Tableau65[[#This Row],[numLigne]] &lt;= MAX(member!A:A), "member!I" &amp; (Tableau65[[#This Row],[numLigne]]+1), "")</f>
        <v/>
      </c>
      <c r="C54" s="5" t="str">
        <f>IF(  OR(        ROW()&lt;=MAX(member!A:A)+1, ROW() &gt; MAX(member!A:A) + MAX(board!A:A) + 1),    "",  "board!G" &amp; (Tableau65[[#This Row],[numLigne]]-MAX(member!A:A)+1))</f>
        <v>board!G10</v>
      </c>
      <c r="D5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4" s="5" t="str">
        <f ca="1">IF( OR(F53="commit;",F53=""),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('00000000-0000-0000-0000-000000000009', 'Board name 9', true);</v>
      </c>
    </row>
    <row r="55" spans="1:6" x14ac:dyDescent="0.3">
      <c r="A55" s="5">
        <f t="shared" si="0"/>
        <v>54</v>
      </c>
      <c r="B55" t="str">
        <f>IF(Tableau65[[#This Row],[numLigne]] &lt;= MAX(member!A:A), "member!I" &amp; (Tableau65[[#This Row],[numLigne]]+1), "")</f>
        <v/>
      </c>
      <c r="C55" s="5" t="str">
        <f>IF(  OR(        ROW()&lt;=MAX(member!A:A)+1, ROW() &gt; MAX(member!A:A) + MAX(board!A:A) + 1),    "",  "board!G" &amp; (Tableau65[[#This Row],[numLigne]]-MAX(member!A:A)+1))</f>
        <v>board!G11</v>
      </c>
      <c r="D5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5" s="5" t="str">
        <f ca="1">IF( OR(F54="commit;",F54=""),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board (id, name, publicly_available) values ('00000000-0000-0000-0000-00000000000A', 'Board name 10', true);</v>
      </c>
    </row>
    <row r="56" spans="1:6" x14ac:dyDescent="0.3">
      <c r="A56" s="5">
        <f t="shared" si="0"/>
        <v>55</v>
      </c>
      <c r="B56" t="str">
        <f>IF(Tableau65[[#This Row],[numLigne]] &lt;= MAX(member!A:A), "member!I" &amp; (Tableau65[[#This Row],[numLigne]]+1), "")</f>
        <v/>
      </c>
      <c r="C56" s="5" t="str">
        <f>IF(  OR(        ROW()&lt;=MAX(member!A:A)+1, ROW() &gt; MAX(member!A:A) + MAX(board!A:A) + 1),    "",  "board!G" &amp; (Tableau65[[#This Row],[numLigne]]-MAX(member!A:A)+1))</f>
        <v/>
      </c>
      <c r="D56" s="5" t="str">
        <f>IF(  OR(        ROW()&lt;=MAX(member!A:A)+MAX(board!A:A)+1, ROW() &gt; MAX(member!A:A) + MAX(board!A:A) + MAX(topic!A:A) + 1),    "",  "topic!N" &amp; (Tableau65[[#This Row],[numLigne]]-MAX(member!A:A)-MAX(board!A:A)+1))</f>
        <v>topic!N2</v>
      </c>
      <c r="E5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6" s="5" t="str">
        <f ca="1">IF( OR(F55="commit;",F55=""),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('00000000-0000-0000-0000-000000000001', '00000000-0000-0000-0000-000000000001', '2018-12-30 12:56:10', '00000000-0000-0000-0000-000000000001', true, 1, 'The title of &lt;1&gt;', 'The content of the topic &lt;1&gt;');</v>
      </c>
    </row>
    <row r="57" spans="1:6" x14ac:dyDescent="0.3">
      <c r="A57" s="5">
        <f t="shared" si="0"/>
        <v>56</v>
      </c>
      <c r="B57" t="str">
        <f>IF(Tableau65[[#This Row],[numLigne]] &lt;= MAX(member!A:A), "member!I" &amp; (Tableau65[[#This Row],[numLigne]]+1), "")</f>
        <v/>
      </c>
      <c r="C57" s="5" t="str">
        <f>IF(  OR(        ROW()&lt;=MAX(member!A:A)+1, ROW() &gt; MAX(member!A:A) + MAX(board!A:A) + 1),    "",  "board!G" &amp; (Tableau65[[#This Row],[numLigne]]-MAX(member!A:A)+1))</f>
        <v/>
      </c>
      <c r="D57" s="5" t="str">
        <f>IF(  OR(        ROW()&lt;=MAX(member!A:A)+MAX(board!A:A)+1, ROW() &gt; MAX(member!A:A) + MAX(board!A:A) + MAX(topic!A:A) + 1),    "",  "topic!N" &amp; (Tableau65[[#This Row],[numLigne]]-MAX(member!A:A)-MAX(board!A:A)+1))</f>
        <v>topic!N3</v>
      </c>
      <c r="E5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7" s="5" t="str">
        <f ca="1">IF( OR(F56="commit;",F56=""),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('00000000-0000-0000-0000-000000000002', '00000000-0000-0000-0000-000000000002', '2018-12-29 13:57:10', '00000000-0000-0000-0000-000000000002', true, 2, 'The title of &lt;2&gt;', 'The content of the topic &lt;2&gt;');</v>
      </c>
    </row>
    <row r="58" spans="1:6" x14ac:dyDescent="0.3">
      <c r="A58" s="5">
        <f t="shared" si="0"/>
        <v>57</v>
      </c>
      <c r="B58" t="str">
        <f>IF(Tableau65[[#This Row],[numLigne]] &lt;= MAX(member!A:A), "member!I" &amp; (Tableau65[[#This Row],[numLigne]]+1), "")</f>
        <v/>
      </c>
      <c r="C58" s="5" t="str">
        <f>IF(  OR(        ROW()&lt;=MAX(member!A:A)+1, ROW() &gt; MAX(member!A:A) + MAX(board!A:A) + 1),    "",  "board!G" &amp; (Tableau65[[#This Row],[numLigne]]-MAX(member!A:A)+1))</f>
        <v/>
      </c>
      <c r="D58" s="5" t="str">
        <f>IF(  OR(        ROW()&lt;=MAX(member!A:A)+MAX(board!A:A)+1, ROW() &gt; MAX(member!A:A) + MAX(board!A:A) + MAX(topic!A:A) + 1),    "",  "topic!N" &amp; (Tableau65[[#This Row],[numLigne]]-MAX(member!A:A)-MAX(board!A:A)+1))</f>
        <v>topic!N4</v>
      </c>
      <c r="E5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8" s="5" t="str">
        <f ca="1">IF( OR(F57="commit;",F57=""),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('00000000-0000-0000-0000-000000000003', '00000000-0000-0000-0000-000000000003', '2018-12-28 14:58:10', '00000000-0000-0000-0000-000000000003', true, 3, 'The title of &lt;3&gt;', 'The content of the topic &lt;3&gt;');</v>
      </c>
    </row>
    <row r="59" spans="1:6" x14ac:dyDescent="0.3">
      <c r="A59" s="5">
        <f t="shared" si="0"/>
        <v>58</v>
      </c>
      <c r="B59" t="str">
        <f>IF(Tableau65[[#This Row],[numLigne]] &lt;= MAX(member!A:A), "member!I" &amp; (Tableau65[[#This Row],[numLigne]]+1), "")</f>
        <v/>
      </c>
      <c r="C59" s="5" t="str">
        <f>IF(  OR(        ROW()&lt;=MAX(member!A:A)+1, ROW() &gt; MAX(member!A:A) + MAX(board!A:A) + 1),    "",  "board!G" &amp; (Tableau65[[#This Row],[numLigne]]-MAX(member!A:A)+1))</f>
        <v/>
      </c>
      <c r="D59" s="5" t="str">
        <f>IF(  OR(        ROW()&lt;=MAX(member!A:A)+MAX(board!A:A)+1, ROW() &gt; MAX(member!A:A) + MAX(board!A:A) + MAX(topic!A:A) + 1),    "",  "topic!N" &amp; (Tableau65[[#This Row],[numLigne]]-MAX(member!A:A)-MAX(board!A:A)+1))</f>
        <v>topic!N5</v>
      </c>
      <c r="E5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9" s="5" t="str">
        <f ca="1">IF( OR(F58="commit;",F58=""),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('00000000-0000-0000-0000-000000000004', '00000000-0000-0000-0000-000000000004', '2018-12-27 15:59:10', '00000000-0000-0000-0000-000000000004', true, 4, 'The title of &lt;4&gt;', 'The content of the topic &lt;4&gt;');</v>
      </c>
    </row>
    <row r="60" spans="1:6" x14ac:dyDescent="0.3">
      <c r="A60" s="5">
        <f t="shared" si="0"/>
        <v>59</v>
      </c>
      <c r="B60" t="str">
        <f>IF(Tableau65[[#This Row],[numLigne]] &lt;= MAX(member!A:A), "member!I" &amp; (Tableau65[[#This Row],[numLigne]]+1), "")</f>
        <v/>
      </c>
      <c r="C60" s="5" t="str">
        <f>IF(  OR(        ROW()&lt;=MAX(member!A:A)+1, ROW() &gt; MAX(member!A:A) + MAX(board!A:A) + 1),    "",  "board!G" &amp; (Tableau65[[#This Row],[numLigne]]-MAX(member!A:A)+1))</f>
        <v/>
      </c>
      <c r="D60" s="5" t="str">
        <f>IF(  OR(        ROW()&lt;=MAX(member!A:A)+MAX(board!A:A)+1, ROW() &gt; MAX(member!A:A) + MAX(board!A:A) + MAX(topic!A:A) + 1),    "",  "topic!N" &amp; (Tableau65[[#This Row],[numLigne]]-MAX(member!A:A)-MAX(board!A:A)+1))</f>
        <v>topic!N6</v>
      </c>
      <c r="E6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0" s="5" t="str">
        <f ca="1">IF( OR(F59="commit;",F59=""),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('00000000-0000-0000-0000-000000000005', '00000000-0000-0000-0000-000000000005', '2018-12-26 17:00:10', '00000000-0000-0000-0000-000000000005', true, 5, 'The title of &lt;5&gt;', 'The content of the topic &lt;5&gt;');</v>
      </c>
    </row>
    <row r="61" spans="1:6" x14ac:dyDescent="0.3">
      <c r="A61" s="5">
        <f t="shared" si="0"/>
        <v>60</v>
      </c>
      <c r="B61" t="str">
        <f>IF(Tableau65[[#This Row],[numLigne]] &lt;= MAX(member!A:A), "member!I" &amp; (Tableau65[[#This Row],[numLigne]]+1), "")</f>
        <v/>
      </c>
      <c r="C61" s="5" t="str">
        <f>IF(  OR(        ROW()&lt;=MAX(member!A:A)+1, ROW() &gt; MAX(member!A:A) + MAX(board!A:A) + 1),    "",  "board!G" &amp; (Tableau65[[#This Row],[numLigne]]-MAX(member!A:A)+1))</f>
        <v/>
      </c>
      <c r="D61" s="5" t="str">
        <f>IF(  OR(        ROW()&lt;=MAX(member!A:A)+MAX(board!A:A)+1, ROW() &gt; MAX(member!A:A) + MAX(board!A:A) + MAX(topic!A:A) + 1),    "",  "topic!N" &amp; (Tableau65[[#This Row],[numLigne]]-MAX(member!A:A)-MAX(board!A:A)+1))</f>
        <v>topic!N7</v>
      </c>
      <c r="E6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1" s="5" t="str">
        <f ca="1">IF( OR(F60="commit;",F60=""),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('00000000-0000-0000-0000-000000000006', '00000000-0000-0000-0000-000000000006', '2018-12-25 18:01:10', '00000000-0000-0000-0000-000000000006', true, 6, 'The title of &lt;6&gt;', 'The content of the topic &lt;6&gt;');</v>
      </c>
    </row>
    <row r="62" spans="1:6" x14ac:dyDescent="0.3">
      <c r="A62" s="5">
        <f t="shared" si="0"/>
        <v>61</v>
      </c>
      <c r="B62" t="str">
        <f>IF(Tableau65[[#This Row],[numLigne]] &lt;= MAX(member!A:A), "member!I" &amp; (Tableau65[[#This Row],[numLigne]]+1), "")</f>
        <v/>
      </c>
      <c r="C62" s="5" t="str">
        <f>IF(  OR(        ROW()&lt;=MAX(member!A:A)+1, ROW() &gt; MAX(member!A:A) + MAX(board!A:A) + 1),    "",  "board!G" &amp; (Tableau65[[#This Row],[numLigne]]-MAX(member!A:A)+1))</f>
        <v/>
      </c>
      <c r="D62" s="5" t="str">
        <f>IF(  OR(        ROW()&lt;=MAX(member!A:A)+MAX(board!A:A)+1, ROW() &gt; MAX(member!A:A) + MAX(board!A:A) + MAX(topic!A:A) + 1),    "",  "topic!N" &amp; (Tableau65[[#This Row],[numLigne]]-MAX(member!A:A)-MAX(board!A:A)+1))</f>
        <v>topic!N8</v>
      </c>
      <c r="E6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2" s="5" t="str">
        <f ca="1">IF( OR(F61="commit;",F61=""),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('00000000-0000-0000-0000-000000000007', '00000000-0000-0000-0000-000000000007', '2018-12-24 19:02:10', '00000000-0000-0000-0000-000000000007', true, 7, 'The title of &lt;7&gt;', 'The content of the topic &lt;7&gt;');</v>
      </c>
    </row>
    <row r="63" spans="1:6" x14ac:dyDescent="0.3">
      <c r="A63" s="5">
        <f t="shared" si="0"/>
        <v>62</v>
      </c>
      <c r="B63" t="str">
        <f>IF(Tableau65[[#This Row],[numLigne]] &lt;= MAX(member!A:A), "member!I" &amp; (Tableau65[[#This Row],[numLigne]]+1), "")</f>
        <v/>
      </c>
      <c r="C63" s="5" t="str">
        <f>IF(  OR(        ROW()&lt;=MAX(member!A:A)+1, ROW() &gt; MAX(member!A:A) + MAX(board!A:A) + 1),    "",  "board!G" &amp; (Tableau65[[#This Row],[numLigne]]-MAX(member!A:A)+1))</f>
        <v/>
      </c>
      <c r="D63" s="5" t="str">
        <f>IF(  OR(        ROW()&lt;=MAX(member!A:A)+MAX(board!A:A)+1, ROW() &gt; MAX(member!A:A) + MAX(board!A:A) + MAX(topic!A:A) + 1),    "",  "topic!N" &amp; (Tableau65[[#This Row],[numLigne]]-MAX(member!A:A)-MAX(board!A:A)+1))</f>
        <v>topic!N9</v>
      </c>
      <c r="E6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3" s="5" t="str">
        <f ca="1">IF( OR(F62="commit;",F62=""),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('00000000-0000-0000-0000-000000000008', '00000000-0000-0000-0000-000000000008', '2018-12-23 20:03:10', '00000000-0000-0000-0000-000000000008', true, 8, 'The title of &lt;8&gt;', 'The content of the topic &lt;8&gt;');</v>
      </c>
    </row>
    <row r="64" spans="1:6" x14ac:dyDescent="0.3">
      <c r="A64" s="5">
        <f t="shared" si="0"/>
        <v>63</v>
      </c>
      <c r="B64" t="str">
        <f>IF(Tableau65[[#This Row],[numLigne]] &lt;= MAX(member!A:A), "member!I" &amp; (Tableau65[[#This Row],[numLigne]]+1), "")</f>
        <v/>
      </c>
      <c r="C64" s="5" t="str">
        <f>IF(  OR(        ROW()&lt;=MAX(member!A:A)+1, ROW() &gt; MAX(member!A:A) + MAX(board!A:A) + 1),    "",  "board!G" &amp; (Tableau65[[#This Row],[numLigne]]-MAX(member!A:A)+1))</f>
        <v/>
      </c>
      <c r="D64" s="5" t="str">
        <f>IF(  OR(        ROW()&lt;=MAX(member!A:A)+MAX(board!A:A)+1, ROW() &gt; MAX(member!A:A) + MAX(board!A:A) + MAX(topic!A:A) + 1),    "",  "topic!N" &amp; (Tableau65[[#This Row],[numLigne]]-MAX(member!A:A)-MAX(board!A:A)+1))</f>
        <v>topic!N10</v>
      </c>
      <c r="E6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4" s="5" t="str">
        <f ca="1">IF( OR(F63="commit;",F63=""),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('00000000-0000-0000-0000-000000000009', '00000000-0000-0000-0000-000000000009', '2018-12-22 21:04:10', '00000000-0000-0000-0000-000000000009', false, 9, 'The title of &lt;9&gt;', 'The content of the topic &lt;9&gt;');</v>
      </c>
    </row>
    <row r="65" spans="1:6" x14ac:dyDescent="0.3">
      <c r="A65" s="5">
        <f t="shared" si="0"/>
        <v>64</v>
      </c>
      <c r="B65" t="str">
        <f>IF(Tableau65[[#This Row],[numLigne]] &lt;= MAX(member!A:A), "member!I" &amp; (Tableau65[[#This Row],[numLigne]]+1), "")</f>
        <v/>
      </c>
      <c r="C65" s="5" t="str">
        <f>IF(  OR(        ROW()&lt;=MAX(member!A:A)+1, ROW() &gt; MAX(member!A:A) + MAX(board!A:A) + 1),    "",  "board!G" &amp; (Tableau65[[#This Row],[numLigne]]-MAX(member!A:A)+1))</f>
        <v/>
      </c>
      <c r="D65" s="5" t="str">
        <f>IF(  OR(        ROW()&lt;=MAX(member!A:A)+MAX(board!A:A)+1, ROW() &gt; MAX(member!A:A) + MAX(board!A:A) + MAX(topic!A:A) + 1),    "",  "topic!N" &amp; (Tableau65[[#This Row],[numLigne]]-MAX(member!A:A)-MAX(board!A:A)+1))</f>
        <v>topic!N11</v>
      </c>
      <c r="E6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5" s="5" t="str">
        <f ca="1">IF( OR(F64="commit;",F64=""),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('00000000-0000-0000-0000-00000000000A', '00000000-0000-0000-0000-00000000000A', '2018-12-21 22:05:10', '00000000-0000-0000-0000-00000000000A', true, 10, 'The title of &lt;10&gt;', 'The content of the topic &lt;10&gt;');</v>
      </c>
    </row>
    <row r="66" spans="1:6" x14ac:dyDescent="0.3">
      <c r="A66" s="5">
        <f t="shared" ref="A66:A129" si="1">ROW()-1</f>
        <v>65</v>
      </c>
      <c r="B66" t="str">
        <f>IF(Tableau65[[#This Row],[numLigne]] &lt;= MAX(member!A:A), "member!I" &amp; (Tableau65[[#This Row],[numLigne]]+1), "")</f>
        <v/>
      </c>
      <c r="C66" s="5" t="str">
        <f>IF(  OR(        ROW()&lt;=MAX(member!A:A)+1, ROW() &gt; MAX(member!A:A) + MAX(board!A:A) + 1),    "",  "board!G" &amp; (Tableau65[[#This Row],[numLigne]]-MAX(member!A:A)+1))</f>
        <v/>
      </c>
      <c r="D66" s="5" t="str">
        <f>IF(  OR(        ROW()&lt;=MAX(member!A:A)+MAX(board!A:A)+1, ROW() &gt; MAX(member!A:A) + MAX(board!A:A) + MAX(topic!A:A) + 1),    "",  "topic!N" &amp; (Tableau65[[#This Row],[numLigne]]-MAX(member!A:A)-MAX(board!A:A)+1))</f>
        <v>topic!N12</v>
      </c>
      <c r="E6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6" s="5" t="str">
        <f ca="1">IF( OR(F65="commit;",F65=""),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('00000000-0000-0000-0000-00000000000B', '00000000-0000-0000-0000-000000000001', '2018-12-20 23:06:10', '00000000-0000-0000-0000-00000000000B', true, 11, 'The title of &lt;11&gt;', 'The content of the topic &lt;11&gt;');</v>
      </c>
    </row>
    <row r="67" spans="1:6" x14ac:dyDescent="0.3">
      <c r="A67" s="5">
        <f t="shared" si="1"/>
        <v>66</v>
      </c>
      <c r="B67" t="str">
        <f>IF(Tableau65[[#This Row],[numLigne]] &lt;= MAX(member!A:A), "member!I" &amp; (Tableau65[[#This Row],[numLigne]]+1), "")</f>
        <v/>
      </c>
      <c r="C67" s="5" t="str">
        <f>IF(  OR(        ROW()&lt;=MAX(member!A:A)+1, ROW() &gt; MAX(member!A:A) + MAX(board!A:A) + 1),    "",  "board!G" &amp; (Tableau65[[#This Row],[numLigne]]-MAX(member!A:A)+1))</f>
        <v/>
      </c>
      <c r="D67" s="5" t="str">
        <f>IF(  OR(        ROW()&lt;=MAX(member!A:A)+MAX(board!A:A)+1, ROW() &gt; MAX(member!A:A) + MAX(board!A:A) + MAX(topic!A:A) + 1),    "",  "topic!N" &amp; (Tableau65[[#This Row],[numLigne]]-MAX(member!A:A)-MAX(board!A:A)+1))</f>
        <v>topic!N13</v>
      </c>
      <c r="E6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7" s="5" t="str">
        <f ca="1">IF( OR(F66="commit;",F66=""),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('00000000-0000-0000-0000-00000000000C', '00000000-0000-0000-0000-000000000002', '2018-12-20 00:07:10', '00000000-0000-0000-0000-00000000000C', true, 12, 'The title of &lt;12&gt;', 'The content of the topic &lt;12&gt;');</v>
      </c>
    </row>
    <row r="68" spans="1:6" x14ac:dyDescent="0.3">
      <c r="A68" s="5">
        <f t="shared" si="1"/>
        <v>67</v>
      </c>
      <c r="B68" t="str">
        <f>IF(Tableau65[[#This Row],[numLigne]] &lt;= MAX(member!A:A), "member!I" &amp; (Tableau65[[#This Row],[numLigne]]+1), "")</f>
        <v/>
      </c>
      <c r="C68" s="5" t="str">
        <f>IF(  OR(        ROW()&lt;=MAX(member!A:A)+1, ROW() &gt; MAX(member!A:A) + MAX(board!A:A) + 1),    "",  "board!G" &amp; (Tableau65[[#This Row],[numLigne]]-MAX(member!A:A)+1))</f>
        <v/>
      </c>
      <c r="D68" s="5" t="str">
        <f>IF(  OR(        ROW()&lt;=MAX(member!A:A)+MAX(board!A:A)+1, ROW() &gt; MAX(member!A:A) + MAX(board!A:A) + MAX(topic!A:A) + 1),    "",  "topic!N" &amp; (Tableau65[[#This Row],[numLigne]]-MAX(member!A:A)-MAX(board!A:A)+1))</f>
        <v>topic!N14</v>
      </c>
      <c r="E6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8" s="5" t="str">
        <f ca="1">IF( OR(F67="commit;",F67=""),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('00000000-0000-0000-0000-00000000000D', '00000000-0000-0000-0000-000000000003', '2018-12-19 01:08:10', '00000000-0000-0000-0000-00000000000D', true, 13, 'The title of &lt;13&gt;', 'The content of the topic &lt;13&gt;');</v>
      </c>
    </row>
    <row r="69" spans="1:6" x14ac:dyDescent="0.3">
      <c r="A69" s="5">
        <f t="shared" si="1"/>
        <v>68</v>
      </c>
      <c r="B69" t="str">
        <f>IF(Tableau65[[#This Row],[numLigne]] &lt;= MAX(member!A:A), "member!I" &amp; (Tableau65[[#This Row],[numLigne]]+1), "")</f>
        <v/>
      </c>
      <c r="C69" s="5" t="str">
        <f>IF(  OR(        ROW()&lt;=MAX(member!A:A)+1, ROW() &gt; MAX(member!A:A) + MAX(board!A:A) + 1),    "",  "board!G" &amp; (Tableau65[[#This Row],[numLigne]]-MAX(member!A:A)+1))</f>
        <v/>
      </c>
      <c r="D69" s="5" t="str">
        <f>IF(  OR(        ROW()&lt;=MAX(member!A:A)+MAX(board!A:A)+1, ROW() &gt; MAX(member!A:A) + MAX(board!A:A) + MAX(topic!A:A) + 1),    "",  "topic!N" &amp; (Tableau65[[#This Row],[numLigne]]-MAX(member!A:A)-MAX(board!A:A)+1))</f>
        <v>topic!N15</v>
      </c>
      <c r="E6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69" s="5" t="str">
        <f ca="1">IF( OR(F68="commit;",F68=""),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('00000000-0000-0000-0000-00000000000E', '00000000-0000-0000-0000-000000000004', '2018-12-18 02:09:10', '00000000-0000-0000-0000-00000000000E', true, 14, 'The title of &lt;14&gt;', 'The content of the topic &lt;14&gt;');</v>
      </c>
    </row>
    <row r="70" spans="1:6" x14ac:dyDescent="0.3">
      <c r="A70" s="5">
        <f t="shared" si="1"/>
        <v>69</v>
      </c>
      <c r="B70" t="str">
        <f>IF(Tableau65[[#This Row],[numLigne]] &lt;= MAX(member!A:A), "member!I" &amp; (Tableau65[[#This Row],[numLigne]]+1), "")</f>
        <v/>
      </c>
      <c r="C70" s="5" t="str">
        <f>IF(  OR(        ROW()&lt;=MAX(member!A:A)+1, ROW() &gt; MAX(member!A:A) + MAX(board!A:A) + 1),    "",  "board!G" &amp; (Tableau65[[#This Row],[numLigne]]-MAX(member!A:A)+1))</f>
        <v/>
      </c>
      <c r="D70" s="5" t="str">
        <f>IF(  OR(        ROW()&lt;=MAX(member!A:A)+MAX(board!A:A)+1, ROW() &gt; MAX(member!A:A) + MAX(board!A:A) + MAX(topic!A:A) + 1),    "",  "topic!N" &amp; (Tableau65[[#This Row],[numLigne]]-MAX(member!A:A)-MAX(board!A:A)+1))</f>
        <v>topic!N16</v>
      </c>
      <c r="E7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0" s="5" t="str">
        <f ca="1">IF( OR(F69="commit;",F69=""),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('00000000-0000-0000-0000-00000000000F', '00000000-0000-0000-0000-000000000005', '2018-12-17 02:10:10', '00000000-0000-0000-0000-00000000000F', true, 15, 'The title of &lt;15&gt;', 'The content of the topic &lt;15&gt;');</v>
      </c>
    </row>
    <row r="71" spans="1:6" x14ac:dyDescent="0.3">
      <c r="A71" s="5">
        <f t="shared" si="1"/>
        <v>70</v>
      </c>
      <c r="B71" t="str">
        <f>IF(Tableau65[[#This Row],[numLigne]] &lt;= MAX(member!A:A), "member!I" &amp; (Tableau65[[#This Row],[numLigne]]+1), "")</f>
        <v/>
      </c>
      <c r="C71" s="5" t="str">
        <f>IF(  OR(        ROW()&lt;=MAX(member!A:A)+1, ROW() &gt; MAX(member!A:A) + MAX(board!A:A) + 1),    "",  "board!G" &amp; (Tableau65[[#This Row],[numLigne]]-MAX(member!A:A)+1))</f>
        <v/>
      </c>
      <c r="D71" s="5" t="str">
        <f>IF(  OR(        ROW()&lt;=MAX(member!A:A)+MAX(board!A:A)+1, ROW() &gt; MAX(member!A:A) + MAX(board!A:A) + MAX(topic!A:A) + 1),    "",  "topic!N" &amp; (Tableau65[[#This Row],[numLigne]]-MAX(member!A:A)-MAX(board!A:A)+1))</f>
        <v>topic!N17</v>
      </c>
      <c r="E7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1" s="5" t="str">
        <f ca="1">IF( OR(F70="commit;",F70=""),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('00000000-0000-0000-0000-000000000010', '00000000-0000-0000-0000-000000000006', '2018-12-16 03:11:10', '00000000-0000-0000-0000-000000000010', true, 16, 'The title of &lt;16&gt;', 'The content of the topic &lt;16&gt;');</v>
      </c>
    </row>
    <row r="72" spans="1:6" x14ac:dyDescent="0.3">
      <c r="A72" s="5">
        <f t="shared" si="1"/>
        <v>71</v>
      </c>
      <c r="B72" t="str">
        <f>IF(Tableau65[[#This Row],[numLigne]] &lt;= MAX(member!A:A), "member!I" &amp; (Tableau65[[#This Row],[numLigne]]+1), "")</f>
        <v/>
      </c>
      <c r="C72" s="5" t="str">
        <f>IF(  OR(        ROW()&lt;=MAX(member!A:A)+1, ROW() &gt; MAX(member!A:A) + MAX(board!A:A) + 1),    "",  "board!G" &amp; (Tableau65[[#This Row],[numLigne]]-MAX(member!A:A)+1))</f>
        <v/>
      </c>
      <c r="D72" s="5" t="str">
        <f>IF(  OR(        ROW()&lt;=MAX(member!A:A)+MAX(board!A:A)+1, ROW() &gt; MAX(member!A:A) + MAX(board!A:A) + MAX(topic!A:A) + 1),    "",  "topic!N" &amp; (Tableau65[[#This Row],[numLigne]]-MAX(member!A:A)-MAX(board!A:A)+1))</f>
        <v>topic!N18</v>
      </c>
      <c r="E7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2" s="5" t="str">
        <f ca="1">IF( OR(F71="commit;",F71=""),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('00000000-0000-0000-0000-000000000011', '00000000-0000-0000-0000-000000000007', '2018-12-15 04:12:10', '00000000-0000-0000-0000-000000000011', true, 17, 'The title of &lt;17&gt;', 'The content of the topic &lt;17&gt;');</v>
      </c>
    </row>
    <row r="73" spans="1:6" x14ac:dyDescent="0.3">
      <c r="A73" s="5">
        <f t="shared" si="1"/>
        <v>72</v>
      </c>
      <c r="B73" t="str">
        <f>IF(Tableau65[[#This Row],[numLigne]] &lt;= MAX(member!A:A), "member!I" &amp; (Tableau65[[#This Row],[numLigne]]+1), "")</f>
        <v/>
      </c>
      <c r="C73" s="5" t="str">
        <f>IF(  OR(        ROW()&lt;=MAX(member!A:A)+1, ROW() &gt; MAX(member!A:A) + MAX(board!A:A) + 1),    "",  "board!G" &amp; (Tableau65[[#This Row],[numLigne]]-MAX(member!A:A)+1))</f>
        <v/>
      </c>
      <c r="D73" s="5" t="str">
        <f>IF(  OR(        ROW()&lt;=MAX(member!A:A)+MAX(board!A:A)+1, ROW() &gt; MAX(member!A:A) + MAX(board!A:A) + MAX(topic!A:A) + 1),    "",  "topic!N" &amp; (Tableau65[[#This Row],[numLigne]]-MAX(member!A:A)-MAX(board!A:A)+1))</f>
        <v>topic!N19</v>
      </c>
      <c r="E7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3" s="5" t="str">
        <f ca="1">IF( OR(F72="commit;",F72=""),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('00000000-0000-0000-0000-000000000012', '00000000-0000-0000-0000-000000000008', '2018-12-14 05:13:10', '00000000-0000-0000-0000-000000000012', true, 18, 'The title of &lt;18&gt;', 'The content of the topic &lt;18&gt;');</v>
      </c>
    </row>
    <row r="74" spans="1:6" x14ac:dyDescent="0.3">
      <c r="A74" s="5">
        <f t="shared" si="1"/>
        <v>73</v>
      </c>
      <c r="B74" t="str">
        <f>IF(Tableau65[[#This Row],[numLigne]] &lt;= MAX(member!A:A), "member!I" &amp; (Tableau65[[#This Row],[numLigne]]+1), "")</f>
        <v/>
      </c>
      <c r="C74" s="5" t="str">
        <f>IF(  OR(        ROW()&lt;=MAX(member!A:A)+1, ROW() &gt; MAX(member!A:A) + MAX(board!A:A) + 1),    "",  "board!G" &amp; (Tableau65[[#This Row],[numLigne]]-MAX(member!A:A)+1))</f>
        <v/>
      </c>
      <c r="D74" s="5" t="str">
        <f>IF(  OR(        ROW()&lt;=MAX(member!A:A)+MAX(board!A:A)+1, ROW() &gt; MAX(member!A:A) + MAX(board!A:A) + MAX(topic!A:A) + 1),    "",  "topic!N" &amp; (Tableau65[[#This Row],[numLigne]]-MAX(member!A:A)-MAX(board!A:A)+1))</f>
        <v>topic!N20</v>
      </c>
      <c r="E7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4" s="5" t="str">
        <f ca="1">IF( OR(F73="commit;",F73=""),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('00000000-0000-0000-0000-000000000013', '00000000-0000-0000-0000-000000000009', '2018-12-13 06:14:10', '00000000-0000-0000-0000-000000000013', false, 19, 'The title of &lt;19&gt;', 'The content of the topic &lt;19&gt;');</v>
      </c>
    </row>
    <row r="75" spans="1:6" x14ac:dyDescent="0.3">
      <c r="A75" s="5">
        <f t="shared" si="1"/>
        <v>74</v>
      </c>
      <c r="B75" t="str">
        <f>IF(Tableau65[[#This Row],[numLigne]] &lt;= MAX(member!A:A), "member!I" &amp; (Tableau65[[#This Row],[numLigne]]+1), "")</f>
        <v/>
      </c>
      <c r="C75" s="5" t="str">
        <f>IF(  OR(        ROW()&lt;=MAX(member!A:A)+1, ROW() &gt; MAX(member!A:A) + MAX(board!A:A) + 1),    "",  "board!G" &amp; (Tableau65[[#This Row],[numLigne]]-MAX(member!A:A)+1))</f>
        <v/>
      </c>
      <c r="D75" s="5" t="str">
        <f>IF(  OR(        ROW()&lt;=MAX(member!A:A)+MAX(board!A:A)+1, ROW() &gt; MAX(member!A:A) + MAX(board!A:A) + MAX(topic!A:A) + 1),    "",  "topic!N" &amp; (Tableau65[[#This Row],[numLigne]]-MAX(member!A:A)-MAX(board!A:A)+1))</f>
        <v>topic!N21</v>
      </c>
      <c r="E7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5" s="5" t="str">
        <f ca="1">IF( OR(F74="commit;",F74=""),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('00000000-0000-0000-0000-000000000014', '00000000-0000-0000-0000-00000000000A', '2018-12-12 07:15:10', '00000000-0000-0000-0000-000000000014', true, 20, 'The title of &lt;20&gt;', 'The content of the topic &lt;20&gt;');</v>
      </c>
    </row>
    <row r="76" spans="1:6" x14ac:dyDescent="0.3">
      <c r="A76" s="5">
        <f t="shared" si="1"/>
        <v>75</v>
      </c>
      <c r="B76" t="str">
        <f>IF(Tableau65[[#This Row],[numLigne]] &lt;= MAX(member!A:A), "member!I" &amp; (Tableau65[[#This Row],[numLigne]]+1), "")</f>
        <v/>
      </c>
      <c r="C76" s="5" t="str">
        <f>IF(  OR(        ROW()&lt;=MAX(member!A:A)+1, ROW() &gt; MAX(member!A:A) + MAX(board!A:A) + 1),    "",  "board!G" &amp; (Tableau65[[#This Row],[numLigne]]-MAX(member!A:A)+1))</f>
        <v/>
      </c>
      <c r="D76" s="5" t="str">
        <f>IF(  OR(        ROW()&lt;=MAX(member!A:A)+MAX(board!A:A)+1, ROW() &gt; MAX(member!A:A) + MAX(board!A:A) + MAX(topic!A:A) + 1),    "",  "topic!N" &amp; (Tableau65[[#This Row],[numLigne]]-MAX(member!A:A)-MAX(board!A:A)+1))</f>
        <v>topic!N22</v>
      </c>
      <c r="E7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6" s="5" t="str">
        <f ca="1">IF( OR(F75="commit;",F75=""),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('00000000-0000-0000-0000-000000000015', '00000000-0000-0000-0000-000000000001', '2018-12-11 08:16:10', '00000000-0000-0000-0000-000000000015', true, 21, 'The title of &lt;21&gt;', 'The content of the topic &lt;21&gt;');</v>
      </c>
    </row>
    <row r="77" spans="1:6" x14ac:dyDescent="0.3">
      <c r="A77" s="5">
        <f t="shared" si="1"/>
        <v>76</v>
      </c>
      <c r="B77" t="str">
        <f>IF(Tableau65[[#This Row],[numLigne]] &lt;= MAX(member!A:A), "member!I" &amp; (Tableau65[[#This Row],[numLigne]]+1), "")</f>
        <v/>
      </c>
      <c r="C77" s="5" t="str">
        <f>IF(  OR(        ROW()&lt;=MAX(member!A:A)+1, ROW() &gt; MAX(member!A:A) + MAX(board!A:A) + 1),    "",  "board!G" &amp; (Tableau65[[#This Row],[numLigne]]-MAX(member!A:A)+1))</f>
        <v/>
      </c>
      <c r="D77" s="5" t="str">
        <f>IF(  OR(        ROW()&lt;=MAX(member!A:A)+MAX(board!A:A)+1, ROW() &gt; MAX(member!A:A) + MAX(board!A:A) + MAX(topic!A:A) + 1),    "",  "topic!N" &amp; (Tableau65[[#This Row],[numLigne]]-MAX(member!A:A)-MAX(board!A:A)+1))</f>
        <v>topic!N23</v>
      </c>
      <c r="E7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7" s="5" t="str">
        <f ca="1">IF( OR(F76="commit;",F76=""),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('00000000-0000-0000-0000-000000000016', '00000000-0000-0000-0000-000000000002', '2018-12-09 10:17:10', '00000000-0000-0000-0000-000000000016', true, 22, 'The title of &lt;22&gt;', 'The content of the topic &lt;22&gt;');</v>
      </c>
    </row>
    <row r="78" spans="1:6" x14ac:dyDescent="0.3">
      <c r="A78" s="5">
        <f t="shared" si="1"/>
        <v>77</v>
      </c>
      <c r="B78" t="str">
        <f>IF(Tableau65[[#This Row],[numLigne]] &lt;= MAX(member!A:A), "member!I" &amp; (Tableau65[[#This Row],[numLigne]]+1), "")</f>
        <v/>
      </c>
      <c r="C78" s="5" t="str">
        <f>IF(  OR(        ROW()&lt;=MAX(member!A:A)+1, ROW() &gt; MAX(member!A:A) + MAX(board!A:A) + 1),    "",  "board!G" &amp; (Tableau65[[#This Row],[numLigne]]-MAX(member!A:A)+1))</f>
        <v/>
      </c>
      <c r="D78" s="5" t="str">
        <f>IF(  OR(        ROW()&lt;=MAX(member!A:A)+MAX(board!A:A)+1, ROW() &gt; MAX(member!A:A) + MAX(board!A:A) + MAX(topic!A:A) + 1),    "",  "topic!N" &amp; (Tableau65[[#This Row],[numLigne]]-MAX(member!A:A)-MAX(board!A:A)+1))</f>
        <v>topic!N24</v>
      </c>
      <c r="E7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8" s="5" t="str">
        <f ca="1">IF( OR(F77="commit;",F77=""),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('00000000-0000-0000-0000-000000000017', '00000000-0000-0000-0000-000000000003', '2018-12-08 11:18:10', '00000000-0000-0000-0000-000000000017', true, 23, 'The title of &lt;23&gt;', 'The content of the topic &lt;23&gt;');</v>
      </c>
    </row>
    <row r="79" spans="1:6" x14ac:dyDescent="0.3">
      <c r="A79" s="5">
        <f t="shared" si="1"/>
        <v>78</v>
      </c>
      <c r="B79" t="str">
        <f>IF(Tableau65[[#This Row],[numLigne]] &lt;= MAX(member!A:A), "member!I" &amp; (Tableau65[[#This Row],[numLigne]]+1), "")</f>
        <v/>
      </c>
      <c r="C79" s="5" t="str">
        <f>IF(  OR(        ROW()&lt;=MAX(member!A:A)+1, ROW() &gt; MAX(member!A:A) + MAX(board!A:A) + 1),    "",  "board!G" &amp; (Tableau65[[#This Row],[numLigne]]-MAX(member!A:A)+1))</f>
        <v/>
      </c>
      <c r="D79" s="5" t="str">
        <f>IF(  OR(        ROW()&lt;=MAX(member!A:A)+MAX(board!A:A)+1, ROW() &gt; MAX(member!A:A) + MAX(board!A:A) + MAX(topic!A:A) + 1),    "",  "topic!N" &amp; (Tableau65[[#This Row],[numLigne]]-MAX(member!A:A)-MAX(board!A:A)+1))</f>
        <v>topic!N25</v>
      </c>
      <c r="E7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79" s="5" t="str">
        <f ca="1">IF( OR(F78="commit;",F78=""),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('00000000-0000-0000-0000-000000000018', '00000000-0000-0000-0000-000000000004', '2018-12-07 12:19:10', '00000000-0000-0000-0000-000000000018', true, 24, 'The title of &lt;24&gt;', 'The content of the topic &lt;24&gt;');</v>
      </c>
    </row>
    <row r="80" spans="1:6" x14ac:dyDescent="0.3">
      <c r="A80" s="5">
        <f t="shared" si="1"/>
        <v>79</v>
      </c>
      <c r="B80" t="str">
        <f>IF(Tableau65[[#This Row],[numLigne]] &lt;= MAX(member!A:A), "member!I" &amp; (Tableau65[[#This Row],[numLigne]]+1), "")</f>
        <v/>
      </c>
      <c r="C80" s="5" t="str">
        <f>IF(  OR(        ROW()&lt;=MAX(member!A:A)+1, ROW() &gt; MAX(member!A:A) + MAX(board!A:A) + 1),    "",  "board!G" &amp; (Tableau65[[#This Row],[numLigne]]-MAX(member!A:A)+1))</f>
        <v/>
      </c>
      <c r="D80" s="5" t="str">
        <f>IF(  OR(        ROW()&lt;=MAX(member!A:A)+MAX(board!A:A)+1, ROW() &gt; MAX(member!A:A) + MAX(board!A:A) + MAX(topic!A:A) + 1),    "",  "topic!N" &amp; (Tableau65[[#This Row],[numLigne]]-MAX(member!A:A)-MAX(board!A:A)+1))</f>
        <v>topic!N26</v>
      </c>
      <c r="E8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0" s="5" t="str">
        <f ca="1">IF( OR(F79="commit;",F79=""),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('00000000-0000-0000-0000-000000000019', '00000000-0000-0000-0000-000000000005', '2018-12-06 13:20:10', '00000000-0000-0000-0000-000000000019', true, 25, 'The title of &lt;25&gt;', 'The content of the topic &lt;25&gt;');</v>
      </c>
    </row>
    <row r="81" spans="1:6" x14ac:dyDescent="0.3">
      <c r="A81" s="5">
        <f t="shared" si="1"/>
        <v>80</v>
      </c>
      <c r="B81" t="str">
        <f>IF(Tableau65[[#This Row],[numLigne]] &lt;= MAX(member!A:A), "member!I" &amp; (Tableau65[[#This Row],[numLigne]]+1), "")</f>
        <v/>
      </c>
      <c r="C81" s="5" t="str">
        <f>IF(  OR(        ROW()&lt;=MAX(member!A:A)+1, ROW() &gt; MAX(member!A:A) + MAX(board!A:A) + 1),    "",  "board!G" &amp; (Tableau65[[#This Row],[numLigne]]-MAX(member!A:A)+1))</f>
        <v/>
      </c>
      <c r="D81" s="5" t="str">
        <f>IF(  OR(        ROW()&lt;=MAX(member!A:A)+MAX(board!A:A)+1, ROW() &gt; MAX(member!A:A) + MAX(board!A:A) + MAX(topic!A:A) + 1),    "",  "topic!N" &amp; (Tableau65[[#This Row],[numLigne]]-MAX(member!A:A)-MAX(board!A:A)+1))</f>
        <v>topic!N27</v>
      </c>
      <c r="E8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1" s="5" t="str">
        <f ca="1">IF( OR(F80="commit;",F80=""),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('00000000-0000-0000-0000-00000000001A', '00000000-0000-0000-0000-000000000006', '2018-12-05 14:21:10', '00000000-0000-0000-0000-00000000001A', true, 26, 'The title of &lt;26&gt;', 'The content of the topic &lt;26&gt;');</v>
      </c>
    </row>
    <row r="82" spans="1:6" x14ac:dyDescent="0.3">
      <c r="A82" s="5">
        <f t="shared" si="1"/>
        <v>81</v>
      </c>
      <c r="B82" t="str">
        <f>IF(Tableau65[[#This Row],[numLigne]] &lt;= MAX(member!A:A), "member!I" &amp; (Tableau65[[#This Row],[numLigne]]+1), "")</f>
        <v/>
      </c>
      <c r="C82" s="5" t="str">
        <f>IF(  OR(        ROW()&lt;=MAX(member!A:A)+1, ROW() &gt; MAX(member!A:A) + MAX(board!A:A) + 1),    "",  "board!G" &amp; (Tableau65[[#This Row],[numLigne]]-MAX(member!A:A)+1))</f>
        <v/>
      </c>
      <c r="D82" s="5" t="str">
        <f>IF(  OR(        ROW()&lt;=MAX(member!A:A)+MAX(board!A:A)+1, ROW() &gt; MAX(member!A:A) + MAX(board!A:A) + MAX(topic!A:A) + 1),    "",  "topic!N" &amp; (Tableau65[[#This Row],[numLigne]]-MAX(member!A:A)-MAX(board!A:A)+1))</f>
        <v>topic!N28</v>
      </c>
      <c r="E8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2" s="5" t="str">
        <f ca="1">IF( OR(F81="commit;",F81=""),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('00000000-0000-0000-0000-00000000001B', '00000000-0000-0000-0000-000000000007', '2018-12-04 15:22:10', '00000000-0000-0000-0000-00000000001B', true, 27, 'The title of &lt;27&gt;', 'The content of the topic &lt;27&gt;');</v>
      </c>
    </row>
    <row r="83" spans="1:6" x14ac:dyDescent="0.3">
      <c r="A83" s="5">
        <f t="shared" si="1"/>
        <v>82</v>
      </c>
      <c r="B83" t="str">
        <f>IF(Tableau65[[#This Row],[numLigne]] &lt;= MAX(member!A:A), "member!I" &amp; (Tableau65[[#This Row],[numLigne]]+1), "")</f>
        <v/>
      </c>
      <c r="C83" s="5" t="str">
        <f>IF(  OR(        ROW()&lt;=MAX(member!A:A)+1, ROW() &gt; MAX(member!A:A) + MAX(board!A:A) + 1),    "",  "board!G" &amp; (Tableau65[[#This Row],[numLigne]]-MAX(member!A:A)+1))</f>
        <v/>
      </c>
      <c r="D83" s="5" t="str">
        <f>IF(  OR(        ROW()&lt;=MAX(member!A:A)+MAX(board!A:A)+1, ROW() &gt; MAX(member!A:A) + MAX(board!A:A) + MAX(topic!A:A) + 1),    "",  "topic!N" &amp; (Tableau65[[#This Row],[numLigne]]-MAX(member!A:A)-MAX(board!A:A)+1))</f>
        <v>topic!N29</v>
      </c>
      <c r="E8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3" s="5" t="str">
        <f ca="1">IF( OR(F82="commit;",F82=""),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('00000000-0000-0000-0000-00000000001C', '00000000-0000-0000-0000-000000000008', '2018-12-03 16:23:10', '00000000-0000-0000-0000-00000000001C', true, 28, 'The title of &lt;28&gt;', 'The content of the topic &lt;28&gt;');</v>
      </c>
    </row>
    <row r="84" spans="1:6" x14ac:dyDescent="0.3">
      <c r="A84" s="5">
        <f t="shared" si="1"/>
        <v>83</v>
      </c>
      <c r="B84" t="str">
        <f>IF(Tableau65[[#This Row],[numLigne]] &lt;= MAX(member!A:A), "member!I" &amp; (Tableau65[[#This Row],[numLigne]]+1), "")</f>
        <v/>
      </c>
      <c r="C84" s="5" t="str">
        <f>IF(  OR(        ROW()&lt;=MAX(member!A:A)+1, ROW() &gt; MAX(member!A:A) + MAX(board!A:A) + 1),    "",  "board!G" &amp; (Tableau65[[#This Row],[numLigne]]-MAX(member!A:A)+1))</f>
        <v/>
      </c>
      <c r="D84" s="5" t="str">
        <f>IF(  OR(        ROW()&lt;=MAX(member!A:A)+MAX(board!A:A)+1, ROW() &gt; MAX(member!A:A) + MAX(board!A:A) + MAX(topic!A:A) + 1),    "",  "topic!N" &amp; (Tableau65[[#This Row],[numLigne]]-MAX(member!A:A)-MAX(board!A:A)+1))</f>
        <v>topic!N30</v>
      </c>
      <c r="E8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4" s="5" t="str">
        <f ca="1">IF( OR(F83="commit;",F83=""),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('00000000-0000-0000-0000-00000000001D', '00000000-0000-0000-0000-000000000009', '2018-12-02 17:24:10', '00000000-0000-0000-0000-00000000001D', false, 29, 'The title of &lt;29&gt;', 'The content of the topic &lt;29&gt;');</v>
      </c>
    </row>
    <row r="85" spans="1:6" x14ac:dyDescent="0.3">
      <c r="A85" s="5">
        <f t="shared" si="1"/>
        <v>84</v>
      </c>
      <c r="B85" t="str">
        <f>IF(Tableau65[[#This Row],[numLigne]] &lt;= MAX(member!A:A), "member!I" &amp; (Tableau65[[#This Row],[numLigne]]+1), "")</f>
        <v/>
      </c>
      <c r="C85" s="5" t="str">
        <f>IF(  OR(        ROW()&lt;=MAX(member!A:A)+1, ROW() &gt; MAX(member!A:A) + MAX(board!A:A) + 1),    "",  "board!G" &amp; (Tableau65[[#This Row],[numLigne]]-MAX(member!A:A)+1))</f>
        <v/>
      </c>
      <c r="D85" s="5" t="str">
        <f>IF(  OR(        ROW()&lt;=MAX(member!A:A)+MAX(board!A:A)+1, ROW() &gt; MAX(member!A:A) + MAX(board!A:A) + MAX(topic!A:A) + 1),    "",  "topic!N" &amp; (Tableau65[[#This Row],[numLigne]]-MAX(member!A:A)-MAX(board!A:A)+1))</f>
        <v>topic!N31</v>
      </c>
      <c r="E8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5" s="5" t="str">
        <f ca="1">IF( OR(F84="commit;",F84=""),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('00000000-0000-0000-0000-00000000001E', '00000000-0000-0000-0000-00000000000A', '2018-12-01 18:25:10', '00000000-0000-0000-0000-00000000001E', true, 30, 'The title of &lt;30&gt;', 'The content of the topic &lt;30&gt;');</v>
      </c>
    </row>
    <row r="86" spans="1:6" x14ac:dyDescent="0.3">
      <c r="A86" s="5">
        <f t="shared" si="1"/>
        <v>85</v>
      </c>
      <c r="B86" t="str">
        <f>IF(Tableau65[[#This Row],[numLigne]] &lt;= MAX(member!A:A), "member!I" &amp; (Tableau65[[#This Row],[numLigne]]+1), "")</f>
        <v/>
      </c>
      <c r="C86" s="5" t="str">
        <f>IF(  OR(        ROW()&lt;=MAX(member!A:A)+1, ROW() &gt; MAX(member!A:A) + MAX(board!A:A) + 1),    "",  "board!G" &amp; (Tableau65[[#This Row],[numLigne]]-MAX(member!A:A)+1))</f>
        <v/>
      </c>
      <c r="D86" s="5" t="str">
        <f>IF(  OR(        ROW()&lt;=MAX(member!A:A)+MAX(board!A:A)+1, ROW() &gt; MAX(member!A:A) + MAX(board!A:A) + MAX(topic!A:A) + 1),    "",  "topic!N" &amp; (Tableau65[[#This Row],[numLigne]]-MAX(member!A:A)-MAX(board!A:A)+1))</f>
        <v>topic!N32</v>
      </c>
      <c r="E8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6" s="5" t="str">
        <f ca="1">IF( OR(F85="commit;",F85=""),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('00000000-0000-0000-0000-00000000001F', '00000000-0000-0000-0000-000000000001', '2018-11-30 19:26:10', '00000000-0000-0000-0000-00000000001F', true, 31, 'The title of &lt;31&gt;', 'The content of the topic &lt;31&gt;');</v>
      </c>
    </row>
    <row r="87" spans="1:6" x14ac:dyDescent="0.3">
      <c r="A87" s="5">
        <f t="shared" si="1"/>
        <v>86</v>
      </c>
      <c r="B87" t="str">
        <f>IF(Tableau65[[#This Row],[numLigne]] &lt;= MAX(member!A:A), "member!I" &amp; (Tableau65[[#This Row],[numLigne]]+1), "")</f>
        <v/>
      </c>
      <c r="C87" s="5" t="str">
        <f>IF(  OR(        ROW()&lt;=MAX(member!A:A)+1, ROW() &gt; MAX(member!A:A) + MAX(board!A:A) + 1),    "",  "board!G" &amp; (Tableau65[[#This Row],[numLigne]]-MAX(member!A:A)+1))</f>
        <v/>
      </c>
      <c r="D87" s="5" t="str">
        <f>IF(  OR(        ROW()&lt;=MAX(member!A:A)+MAX(board!A:A)+1, ROW() &gt; MAX(member!A:A) + MAX(board!A:A) + MAX(topic!A:A) + 1),    "",  "topic!N" &amp; (Tableau65[[#This Row],[numLigne]]-MAX(member!A:A)-MAX(board!A:A)+1))</f>
        <v>topic!N33</v>
      </c>
      <c r="E8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7" s="5" t="str">
        <f ca="1">IF( OR(F86="commit;",F86=""),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('00000000-0000-0000-0000-000000000020', '00000000-0000-0000-0000-000000000002', '2018-11-29 20:27:10', '00000000-0000-0000-0000-000000000020', true, 32, 'The title of &lt;32&gt;', 'The content of the topic &lt;32&gt;');</v>
      </c>
    </row>
    <row r="88" spans="1:6" x14ac:dyDescent="0.3">
      <c r="A88" s="5">
        <f t="shared" si="1"/>
        <v>87</v>
      </c>
      <c r="B88" t="str">
        <f>IF(Tableau65[[#This Row],[numLigne]] &lt;= MAX(member!A:A), "member!I" &amp; (Tableau65[[#This Row],[numLigne]]+1), "")</f>
        <v/>
      </c>
      <c r="C88" s="5" t="str">
        <f>IF(  OR(        ROW()&lt;=MAX(member!A:A)+1, ROW() &gt; MAX(member!A:A) + MAX(board!A:A) + 1),    "",  "board!G" &amp; (Tableau65[[#This Row],[numLigne]]-MAX(member!A:A)+1))</f>
        <v/>
      </c>
      <c r="D88" s="5" t="str">
        <f>IF(  OR(        ROW()&lt;=MAX(member!A:A)+MAX(board!A:A)+1, ROW() &gt; MAX(member!A:A) + MAX(board!A:A) + MAX(topic!A:A) + 1),    "",  "topic!N" &amp; (Tableau65[[#This Row],[numLigne]]-MAX(member!A:A)-MAX(board!A:A)+1))</f>
        <v>topic!N34</v>
      </c>
      <c r="E8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8" s="5" t="str">
        <f ca="1">IF( OR(F87="commit;",F87=""),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('00000000-0000-0000-0000-000000000021', '00000000-0000-0000-0000-000000000003', '2018-11-28 21:28:10', '00000000-0000-0000-0000-000000000021', true, 33, 'The title of &lt;33&gt;', 'The content of the topic &lt;33&gt;');</v>
      </c>
    </row>
    <row r="89" spans="1:6" x14ac:dyDescent="0.3">
      <c r="A89" s="5">
        <f t="shared" si="1"/>
        <v>88</v>
      </c>
      <c r="B89" t="str">
        <f>IF(Tableau65[[#This Row],[numLigne]] &lt;= MAX(member!A:A), "member!I" &amp; (Tableau65[[#This Row],[numLigne]]+1), "")</f>
        <v/>
      </c>
      <c r="C89" s="5" t="str">
        <f>IF(  OR(        ROW()&lt;=MAX(member!A:A)+1, ROW() &gt; MAX(member!A:A) + MAX(board!A:A) + 1),    "",  "board!G" &amp; (Tableau65[[#This Row],[numLigne]]-MAX(member!A:A)+1))</f>
        <v/>
      </c>
      <c r="D89" s="5" t="str">
        <f>IF(  OR(        ROW()&lt;=MAX(member!A:A)+MAX(board!A:A)+1, ROW() &gt; MAX(member!A:A) + MAX(board!A:A) + MAX(topic!A:A) + 1),    "",  "topic!N" &amp; (Tableau65[[#This Row],[numLigne]]-MAX(member!A:A)-MAX(board!A:A)+1))</f>
        <v>topic!N35</v>
      </c>
      <c r="E8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89" s="5" t="str">
        <f ca="1">IF( OR(F88="commit;",F88=""),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('00000000-0000-0000-0000-000000000022', '00000000-0000-0000-0000-000000000004', '2018-11-27 22:29:10', '00000000-0000-0000-0000-000000000022', true, 34, 'The title of &lt;34&gt;', 'The content of the topic &lt;34&gt;');</v>
      </c>
    </row>
    <row r="90" spans="1:6" x14ac:dyDescent="0.3">
      <c r="A90" s="5">
        <f t="shared" si="1"/>
        <v>89</v>
      </c>
      <c r="B90" t="str">
        <f>IF(Tableau65[[#This Row],[numLigne]] &lt;= MAX(member!A:A), "member!I" &amp; (Tableau65[[#This Row],[numLigne]]+1), "")</f>
        <v/>
      </c>
      <c r="C90" s="5" t="str">
        <f>IF(  OR(        ROW()&lt;=MAX(member!A:A)+1, ROW() &gt; MAX(member!A:A) + MAX(board!A:A) + 1),    "",  "board!G" &amp; (Tableau65[[#This Row],[numLigne]]-MAX(member!A:A)+1))</f>
        <v/>
      </c>
      <c r="D90" s="5" t="str">
        <f>IF(  OR(        ROW()&lt;=MAX(member!A:A)+MAX(board!A:A)+1, ROW() &gt; MAX(member!A:A) + MAX(board!A:A) + MAX(topic!A:A) + 1),    "",  "topic!N" &amp; (Tableau65[[#This Row],[numLigne]]-MAX(member!A:A)-MAX(board!A:A)+1))</f>
        <v>topic!N36</v>
      </c>
      <c r="E9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0" s="5" t="str">
        <f ca="1">IF( OR(F89="commit;",F89=""),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('00000000-0000-0000-0000-000000000023', '00000000-0000-0000-0000-000000000005', '2018-11-26 23:30:10', '00000000-0000-0000-0000-000000000023', true, 35, 'The title of &lt;35&gt;', 'The content of the topic &lt;35&gt;');</v>
      </c>
    </row>
    <row r="91" spans="1:6" x14ac:dyDescent="0.3">
      <c r="A91" s="5">
        <f t="shared" si="1"/>
        <v>90</v>
      </c>
      <c r="B91" t="str">
        <f>IF(Tableau65[[#This Row],[numLigne]] &lt;= MAX(member!A:A), "member!I" &amp; (Tableau65[[#This Row],[numLigne]]+1), "")</f>
        <v/>
      </c>
      <c r="C91" s="5" t="str">
        <f>IF(  OR(        ROW()&lt;=MAX(member!A:A)+1, ROW() &gt; MAX(member!A:A) + MAX(board!A:A) + 1),    "",  "board!G" &amp; (Tableau65[[#This Row],[numLigne]]-MAX(member!A:A)+1))</f>
        <v/>
      </c>
      <c r="D91" s="5" t="str">
        <f>IF(  OR(        ROW()&lt;=MAX(member!A:A)+MAX(board!A:A)+1, ROW() &gt; MAX(member!A:A) + MAX(board!A:A) + MAX(topic!A:A) + 1),    "",  "topic!N" &amp; (Tableau65[[#This Row],[numLigne]]-MAX(member!A:A)-MAX(board!A:A)+1))</f>
        <v>topic!N37</v>
      </c>
      <c r="E9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1" s="5" t="str">
        <f ca="1">IF( OR(F90="commit;",F90=""),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('00000000-0000-0000-0000-000000000024', '00000000-0000-0000-0000-000000000006', '2018-11-26 00:31:10', '00000000-0000-0000-0000-000000000024', true, 36, 'The title of &lt;36&gt;', 'The content of the topic &lt;36&gt;');</v>
      </c>
    </row>
    <row r="92" spans="1:6" x14ac:dyDescent="0.3">
      <c r="A92" s="5">
        <f t="shared" si="1"/>
        <v>91</v>
      </c>
      <c r="B92" t="str">
        <f>IF(Tableau65[[#This Row],[numLigne]] &lt;= MAX(member!A:A), "member!I" &amp; (Tableau65[[#This Row],[numLigne]]+1), "")</f>
        <v/>
      </c>
      <c r="C92" s="5" t="str">
        <f>IF(  OR(        ROW()&lt;=MAX(member!A:A)+1, ROW() &gt; MAX(member!A:A) + MAX(board!A:A) + 1),    "",  "board!G" &amp; (Tableau65[[#This Row],[numLigne]]-MAX(member!A:A)+1))</f>
        <v/>
      </c>
      <c r="D92" s="5" t="str">
        <f>IF(  OR(        ROW()&lt;=MAX(member!A:A)+MAX(board!A:A)+1, ROW() &gt; MAX(member!A:A) + MAX(board!A:A) + MAX(topic!A:A) + 1),    "",  "topic!N" &amp; (Tableau65[[#This Row],[numLigne]]-MAX(member!A:A)-MAX(board!A:A)+1))</f>
        <v>topic!N38</v>
      </c>
      <c r="E9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2" s="5" t="str">
        <f ca="1">IF( OR(F91="commit;",F91=""),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('00000000-0000-0000-0000-000000000025', '00000000-0000-0000-0000-000000000007', '2018-11-25 01:32:10', '00000000-0000-0000-0000-000000000025', true, 37, 'The title of &lt;37&gt;', 'The content of the topic &lt;37&gt;');</v>
      </c>
    </row>
    <row r="93" spans="1:6" x14ac:dyDescent="0.3">
      <c r="A93" s="5">
        <f t="shared" si="1"/>
        <v>92</v>
      </c>
      <c r="B93" t="str">
        <f>IF(Tableau65[[#This Row],[numLigne]] &lt;= MAX(member!A:A), "member!I" &amp; (Tableau65[[#This Row],[numLigne]]+1), "")</f>
        <v/>
      </c>
      <c r="C93" s="5" t="str">
        <f>IF(  OR(        ROW()&lt;=MAX(member!A:A)+1, ROW() &gt; MAX(member!A:A) + MAX(board!A:A) + 1),    "",  "board!G" &amp; (Tableau65[[#This Row],[numLigne]]-MAX(member!A:A)+1))</f>
        <v/>
      </c>
      <c r="D93" s="5" t="str">
        <f>IF(  OR(        ROW()&lt;=MAX(member!A:A)+MAX(board!A:A)+1, ROW() &gt; MAX(member!A:A) + MAX(board!A:A) + MAX(topic!A:A) + 1),    "",  "topic!N" &amp; (Tableau65[[#This Row],[numLigne]]-MAX(member!A:A)-MAX(board!A:A)+1))</f>
        <v>topic!N39</v>
      </c>
      <c r="E9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3" s="5" t="str">
        <f ca="1">IF( OR(F92="commit;",F92=""),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('00000000-0000-0000-0000-000000000026', '00000000-0000-0000-0000-000000000008', '2018-11-24 02:33:10', '00000000-0000-0000-0000-000000000026', true, 38, 'The title of &lt;38&gt;', 'The content of the topic &lt;38&gt;');</v>
      </c>
    </row>
    <row r="94" spans="1:6" x14ac:dyDescent="0.3">
      <c r="A94" s="5">
        <f t="shared" si="1"/>
        <v>93</v>
      </c>
      <c r="B94" t="str">
        <f>IF(Tableau65[[#This Row],[numLigne]] &lt;= MAX(member!A:A), "member!I" &amp; (Tableau65[[#This Row],[numLigne]]+1), "")</f>
        <v/>
      </c>
      <c r="C94" s="5" t="str">
        <f>IF(  OR(        ROW()&lt;=MAX(member!A:A)+1, ROW() &gt; MAX(member!A:A) + MAX(board!A:A) + 1),    "",  "board!G" &amp; (Tableau65[[#This Row],[numLigne]]-MAX(member!A:A)+1))</f>
        <v/>
      </c>
      <c r="D94" s="5" t="str">
        <f>IF(  OR(        ROW()&lt;=MAX(member!A:A)+MAX(board!A:A)+1, ROW() &gt; MAX(member!A:A) + MAX(board!A:A) + MAX(topic!A:A) + 1),    "",  "topic!N" &amp; (Tableau65[[#This Row],[numLigne]]-MAX(member!A:A)-MAX(board!A:A)+1))</f>
        <v>topic!N40</v>
      </c>
      <c r="E9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4" s="5" t="str">
        <f ca="1">IF( OR(F93="commit;",F93=""),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('00000000-0000-0000-0000-000000000027', '00000000-0000-0000-0000-000000000009', '2018-11-23 03:34:10', '00000000-0000-0000-0000-000000000027', false, 39, 'The title of &lt;39&gt;', 'The content of the topic &lt;39&gt;');</v>
      </c>
    </row>
    <row r="95" spans="1:6" x14ac:dyDescent="0.3">
      <c r="A95" s="5">
        <f t="shared" si="1"/>
        <v>94</v>
      </c>
      <c r="B95" t="str">
        <f>IF(Tableau65[[#This Row],[numLigne]] &lt;= MAX(member!A:A), "member!I" &amp; (Tableau65[[#This Row],[numLigne]]+1), "")</f>
        <v/>
      </c>
      <c r="C95" s="5" t="str">
        <f>IF(  OR(        ROW()&lt;=MAX(member!A:A)+1, ROW() &gt; MAX(member!A:A) + MAX(board!A:A) + 1),    "",  "board!G" &amp; (Tableau65[[#This Row],[numLigne]]-MAX(member!A:A)+1))</f>
        <v/>
      </c>
      <c r="D95" s="5" t="str">
        <f>IF(  OR(        ROW()&lt;=MAX(member!A:A)+MAX(board!A:A)+1, ROW() &gt; MAX(member!A:A) + MAX(board!A:A) + MAX(topic!A:A) + 1),    "",  "topic!N" &amp; (Tableau65[[#This Row],[numLigne]]-MAX(member!A:A)-MAX(board!A:A)+1))</f>
        <v>topic!N41</v>
      </c>
      <c r="E9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5" s="5" t="str">
        <f ca="1">IF( OR(F94="commit;",F94=""),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('00000000-0000-0000-0000-000000000028', '00000000-0000-0000-0000-00000000000A', '2018-11-22 04:35:10', '00000000-0000-0000-0000-000000000028', true, 40, 'The title of &lt;40&gt;', 'The content of the topic &lt;40&gt;');</v>
      </c>
    </row>
    <row r="96" spans="1:6" x14ac:dyDescent="0.3">
      <c r="A96" s="5">
        <f t="shared" si="1"/>
        <v>95</v>
      </c>
      <c r="B96" t="str">
        <f>IF(Tableau65[[#This Row],[numLigne]] &lt;= MAX(member!A:A), "member!I" &amp; (Tableau65[[#This Row],[numLigne]]+1), "")</f>
        <v/>
      </c>
      <c r="C96" s="5" t="str">
        <f>IF(  OR(        ROW()&lt;=MAX(member!A:A)+1, ROW() &gt; MAX(member!A:A) + MAX(board!A:A) + 1),    "",  "board!G" &amp; (Tableau65[[#This Row],[numLigne]]-MAX(member!A:A)+1))</f>
        <v/>
      </c>
      <c r="D96" s="5" t="str">
        <f>IF(  OR(        ROW()&lt;=MAX(member!A:A)+MAX(board!A:A)+1, ROW() &gt; MAX(member!A:A) + MAX(board!A:A) + MAX(topic!A:A) + 1),    "",  "topic!N" &amp; (Tableau65[[#This Row],[numLigne]]-MAX(member!A:A)-MAX(board!A:A)+1))</f>
        <v>topic!N42</v>
      </c>
      <c r="E9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6" s="5" t="str">
        <f ca="1">IF( OR(F95="commit;",F95=""),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('00000000-0000-0000-0000-000000000029', '00000000-0000-0000-0000-000000000001', '2018-11-21 05:36:10', '00000000-0000-0000-0000-000000000029', true, 41, 'The title of &lt;41&gt;', 'The content of the topic &lt;41&gt;');</v>
      </c>
    </row>
    <row r="97" spans="1:6" x14ac:dyDescent="0.3">
      <c r="A97" s="5">
        <f t="shared" si="1"/>
        <v>96</v>
      </c>
      <c r="B97" t="str">
        <f>IF(Tableau65[[#This Row],[numLigne]] &lt;= MAX(member!A:A), "member!I" &amp; (Tableau65[[#This Row],[numLigne]]+1), "")</f>
        <v/>
      </c>
      <c r="C97" s="5" t="str">
        <f>IF(  OR(        ROW()&lt;=MAX(member!A:A)+1, ROW() &gt; MAX(member!A:A) + MAX(board!A:A) + 1),    "",  "board!G" &amp; (Tableau65[[#This Row],[numLigne]]-MAX(member!A:A)+1))</f>
        <v/>
      </c>
      <c r="D97" s="5" t="str">
        <f>IF(  OR(        ROW()&lt;=MAX(member!A:A)+MAX(board!A:A)+1, ROW() &gt; MAX(member!A:A) + MAX(board!A:A) + MAX(topic!A:A) + 1),    "",  "topic!N" &amp; (Tableau65[[#This Row],[numLigne]]-MAX(member!A:A)-MAX(board!A:A)+1))</f>
        <v>topic!N43</v>
      </c>
      <c r="E9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7" s="5" t="str">
        <f ca="1">IF( OR(F96="commit;",F96=""),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('00000000-0000-0000-0000-00000000002A', '00000000-0000-0000-0000-000000000002', '2018-11-20 06:37:10', '00000000-0000-0000-0000-00000000002A', true, 42, 'The title of &lt;42&gt;', 'The content of the topic &lt;42&gt;');</v>
      </c>
    </row>
    <row r="98" spans="1:6" x14ac:dyDescent="0.3">
      <c r="A98" s="5">
        <f t="shared" si="1"/>
        <v>97</v>
      </c>
      <c r="B98" t="str">
        <f>IF(Tableau65[[#This Row],[numLigne]] &lt;= MAX(member!A:A), "member!I" &amp; (Tableau65[[#This Row],[numLigne]]+1), "")</f>
        <v/>
      </c>
      <c r="C98" s="5" t="str">
        <f>IF(  OR(        ROW()&lt;=MAX(member!A:A)+1, ROW() &gt; MAX(member!A:A) + MAX(board!A:A) + 1),    "",  "board!G" &amp; (Tableau65[[#This Row],[numLigne]]-MAX(member!A:A)+1))</f>
        <v/>
      </c>
      <c r="D98" s="5" t="str">
        <f>IF(  OR(        ROW()&lt;=MAX(member!A:A)+MAX(board!A:A)+1, ROW() &gt; MAX(member!A:A) + MAX(board!A:A) + MAX(topic!A:A) + 1),    "",  "topic!N" &amp; (Tableau65[[#This Row],[numLigne]]-MAX(member!A:A)-MAX(board!A:A)+1))</f>
        <v>topic!N44</v>
      </c>
      <c r="E9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8" s="5" t="str">
        <f ca="1">IF( OR(F97="commit;",F97=""),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('00000000-0000-0000-0000-00000000002B', '00000000-0000-0000-0000-000000000003', '2018-11-19 07:38:10', '00000000-0000-0000-0000-00000000002B', true, 43, 'The title of &lt;43&gt;', 'The content of the topic &lt;43&gt;');</v>
      </c>
    </row>
    <row r="99" spans="1:6" x14ac:dyDescent="0.3">
      <c r="A99" s="5">
        <f t="shared" si="1"/>
        <v>98</v>
      </c>
      <c r="B99" t="str">
        <f>IF(Tableau65[[#This Row],[numLigne]] &lt;= MAX(member!A:A), "member!I" &amp; (Tableau65[[#This Row],[numLigne]]+1), "")</f>
        <v/>
      </c>
      <c r="C99" s="5" t="str">
        <f>IF(  OR(        ROW()&lt;=MAX(member!A:A)+1, ROW() &gt; MAX(member!A:A) + MAX(board!A:A) + 1),    "",  "board!G" &amp; (Tableau65[[#This Row],[numLigne]]-MAX(member!A:A)+1))</f>
        <v/>
      </c>
      <c r="D99" s="5" t="str">
        <f>IF(  OR(        ROW()&lt;=MAX(member!A:A)+MAX(board!A:A)+1, ROW() &gt; MAX(member!A:A) + MAX(board!A:A) + MAX(topic!A:A) + 1),    "",  "topic!N" &amp; (Tableau65[[#This Row],[numLigne]]-MAX(member!A:A)-MAX(board!A:A)+1))</f>
        <v>topic!N45</v>
      </c>
      <c r="E9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99" s="5" t="str">
        <f ca="1">IF( OR(F98="commit;",F98=""),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topic (id, board_id, date, author_id, publicly_available, nb_posts, title, content) values ('00000000-0000-0000-0000-00000000002C', '00000000-0000-0000-0000-000000000004', '2018-11-18 08:39:10', '00000000-0000-0000-0000-00000000002C', true, 44, 'The title of &lt;44&gt;', 'The content of the topic &lt;44&gt;');</v>
      </c>
    </row>
    <row r="100" spans="1:6" x14ac:dyDescent="0.3">
      <c r="A100" s="5">
        <f t="shared" si="1"/>
        <v>99</v>
      </c>
      <c r="B100" t="str">
        <f>IF(Tableau65[[#This Row],[numLigne]] &lt;= MAX(member!A:A), "member!I" &amp; (Tableau65[[#This Row],[numLigne]]+1), "")</f>
        <v/>
      </c>
      <c r="C100" s="5" t="str">
        <f>IF(  OR(        ROW()&lt;=MAX(member!A:A)+1, ROW() &gt; MAX(member!A:A) + MAX(board!A:A) + 1),    "",  "board!G" &amp; (Tableau65[[#This Row],[numLigne]]-MAX(member!A:A)+1))</f>
        <v/>
      </c>
      <c r="D10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</v>
      </c>
      <c r="F100" s="5" t="str">
        <f ca="1">IF( OR(F99="commit;",F99=""),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('00000000-0000-0000-0000-000000000001', '00000000-0000-0000-0000-000000000001', '2018-12-30 12:56:10', '00000000-0000-0000-0000-000000000001', true, 'The title of &lt;1&gt;', 'The content of the post &lt;1&gt;');</v>
      </c>
    </row>
    <row r="101" spans="1:6" x14ac:dyDescent="0.3">
      <c r="A101" s="5">
        <f t="shared" si="1"/>
        <v>100</v>
      </c>
      <c r="B101" t="str">
        <f>IF(Tableau65[[#This Row],[numLigne]] &lt;= MAX(member!A:A), "member!I" &amp; (Tableau65[[#This Row],[numLigne]]+1), "")</f>
        <v/>
      </c>
      <c r="C101" s="5" t="str">
        <f>IF(  OR(        ROW()&lt;=MAX(member!A:A)+1, ROW() &gt; MAX(member!A:A) + MAX(board!A:A) + 1),    "",  "board!G" &amp; (Tableau65[[#This Row],[numLigne]]-MAX(member!A:A)+1))</f>
        <v/>
      </c>
      <c r="D10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</v>
      </c>
      <c r="F101" s="5" t="str">
        <f ca="1">IF( OR(F100="commit;",F100=""),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('00000000-0000-0000-0000-000000000002', '00000000-0000-0000-0000-000000000002', '2018-12-29 13:57:10', '00000000-0000-0000-0000-000000000002', true, 'The title of &lt;2&gt;', 'The content of the post &lt;2&gt;');</v>
      </c>
    </row>
    <row r="102" spans="1:6" x14ac:dyDescent="0.3">
      <c r="A102" s="5">
        <f t="shared" si="1"/>
        <v>101</v>
      </c>
      <c r="B102" t="str">
        <f>IF(Tableau65[[#This Row],[numLigne]] &lt;= MAX(member!A:A), "member!I" &amp; (Tableau65[[#This Row],[numLigne]]+1), "")</f>
        <v/>
      </c>
      <c r="C102" s="5" t="str">
        <f>IF(  OR(        ROW()&lt;=MAX(member!A:A)+1, ROW() &gt; MAX(member!A:A) + MAX(board!A:A) + 1),    "",  "board!G" &amp; (Tableau65[[#This Row],[numLigne]]-MAX(member!A:A)+1))</f>
        <v/>
      </c>
      <c r="D10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</v>
      </c>
      <c r="F102" s="5" t="str">
        <f ca="1">IF( OR(F101="commit;",F101=""),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('00000000-0000-0000-0000-000000000003', '00000000-0000-0000-0000-000000000003', '2018-12-28 14:58:10', '00000000-0000-0000-0000-000000000003', true, 'The title of &lt;3&gt;', 'The content of the post &lt;3&gt;');</v>
      </c>
    </row>
    <row r="103" spans="1:6" x14ac:dyDescent="0.3">
      <c r="A103" s="5">
        <f t="shared" si="1"/>
        <v>102</v>
      </c>
      <c r="B103" t="str">
        <f>IF(Tableau65[[#This Row],[numLigne]] &lt;= MAX(member!A:A), "member!I" &amp; (Tableau65[[#This Row],[numLigne]]+1), "")</f>
        <v/>
      </c>
      <c r="C103" s="5" t="str">
        <f>IF(  OR(        ROW()&lt;=MAX(member!A:A)+1, ROW() &gt; MAX(member!A:A) + MAX(board!A:A) + 1),    "",  "board!G" &amp; (Tableau65[[#This Row],[numLigne]]-MAX(member!A:A)+1))</f>
        <v/>
      </c>
      <c r="D10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</v>
      </c>
      <c r="F103" s="5" t="str">
        <f ca="1">IF( OR(F102="commit;",F102=""),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('00000000-0000-0000-0000-000000000004', '00000000-0000-0000-0000-000000000004', '2018-12-27 15:59:10', '00000000-0000-0000-0000-000000000004', true, 'The title of &lt;4&gt;', 'The content of the post &lt;4&gt;');</v>
      </c>
    </row>
    <row r="104" spans="1:6" x14ac:dyDescent="0.3">
      <c r="A104" s="5">
        <f t="shared" si="1"/>
        <v>103</v>
      </c>
      <c r="B104" t="str">
        <f>IF(Tableau65[[#This Row],[numLigne]] &lt;= MAX(member!A:A), "member!I" &amp; (Tableau65[[#This Row],[numLigne]]+1), "")</f>
        <v/>
      </c>
      <c r="C104" s="5" t="str">
        <f>IF(  OR(        ROW()&lt;=MAX(member!A:A)+1, ROW() &gt; MAX(member!A:A) + MAX(board!A:A) + 1),    "",  "board!G" &amp; (Tableau65[[#This Row],[numLigne]]-MAX(member!A:A)+1))</f>
        <v/>
      </c>
      <c r="D10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</v>
      </c>
      <c r="F104" s="5" t="str">
        <f ca="1">IF( OR(F103="commit;",F103=""),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('00000000-0000-0000-0000-000000000005', '00000000-0000-0000-0000-000000000005', '2018-12-26 17:00:10', '00000000-0000-0000-0000-000000000005', true, 'The title of &lt;5&gt;', 'The content of the post &lt;5&gt;');</v>
      </c>
    </row>
    <row r="105" spans="1:6" x14ac:dyDescent="0.3">
      <c r="A105" s="5">
        <f t="shared" si="1"/>
        <v>104</v>
      </c>
      <c r="B105" t="str">
        <f>IF(Tableau65[[#This Row],[numLigne]] &lt;= MAX(member!A:A), "member!I" &amp; (Tableau65[[#This Row],[numLigne]]+1), "")</f>
        <v/>
      </c>
      <c r="C105" s="5" t="str">
        <f>IF(  OR(        ROW()&lt;=MAX(member!A:A)+1, ROW() &gt; MAX(member!A:A) + MAX(board!A:A) + 1),    "",  "board!G" &amp; (Tableau65[[#This Row],[numLigne]]-MAX(member!A:A)+1))</f>
        <v/>
      </c>
      <c r="D10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</v>
      </c>
      <c r="F105" s="5" t="str">
        <f ca="1">IF( OR(F104="commit;",F104=""),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('00000000-0000-0000-0000-000000000006', '00000000-0000-0000-0000-000000000006', '2018-12-25 18:01:10', '00000000-0000-0000-0000-000000000006', true, 'The title of &lt;6&gt;', 'The content of the post &lt;6&gt;');</v>
      </c>
    </row>
    <row r="106" spans="1:6" x14ac:dyDescent="0.3">
      <c r="A106" s="5">
        <f t="shared" si="1"/>
        <v>105</v>
      </c>
      <c r="B106" t="str">
        <f>IF(Tableau65[[#This Row],[numLigne]] &lt;= MAX(member!A:A), "member!I" &amp; (Tableau65[[#This Row],[numLigne]]+1), "")</f>
        <v/>
      </c>
      <c r="C106" s="5" t="str">
        <f>IF(  OR(        ROW()&lt;=MAX(member!A:A)+1, ROW() &gt; MAX(member!A:A) + MAX(board!A:A) + 1),    "",  "board!G" &amp; (Tableau65[[#This Row],[numLigne]]-MAX(member!A:A)+1))</f>
        <v/>
      </c>
      <c r="D10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</v>
      </c>
      <c r="F106" s="5" t="str">
        <f ca="1">IF( OR(F105="commit;",F105=""),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('00000000-0000-0000-0000-000000000007', '00000000-0000-0000-0000-000000000007', '2018-12-24 19:02:10', '00000000-0000-0000-0000-000000000007', true, 'The title of &lt;7&gt;', 'The content of the post &lt;7&gt;');</v>
      </c>
    </row>
    <row r="107" spans="1:6" x14ac:dyDescent="0.3">
      <c r="A107" s="5">
        <f t="shared" si="1"/>
        <v>106</v>
      </c>
      <c r="B107" t="str">
        <f>IF(Tableau65[[#This Row],[numLigne]] &lt;= MAX(member!A:A), "member!I" &amp; (Tableau65[[#This Row],[numLigne]]+1), "")</f>
        <v/>
      </c>
      <c r="C107" s="5" t="str">
        <f>IF(  OR(        ROW()&lt;=MAX(member!A:A)+1, ROW() &gt; MAX(member!A:A) + MAX(board!A:A) + 1),    "",  "board!G" &amp; (Tableau65[[#This Row],[numLigne]]-MAX(member!A:A)+1))</f>
        <v/>
      </c>
      <c r="D10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</v>
      </c>
      <c r="F107" s="5" t="str">
        <f ca="1">IF( OR(F106="commit;",F106=""),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('00000000-0000-0000-0000-000000000008', '00000000-0000-0000-0000-000000000008', '2018-12-23 20:03:10', '00000000-0000-0000-0000-000000000008', true, 'The title of &lt;8&gt;', 'The content of the post &lt;8&gt;');</v>
      </c>
    </row>
    <row r="108" spans="1:6" x14ac:dyDescent="0.3">
      <c r="A108" s="5">
        <f t="shared" si="1"/>
        <v>107</v>
      </c>
      <c r="B108" t="str">
        <f>IF(Tableau65[[#This Row],[numLigne]] &lt;= MAX(member!A:A), "member!I" &amp; (Tableau65[[#This Row],[numLigne]]+1), "")</f>
        <v/>
      </c>
      <c r="C108" s="5" t="str">
        <f>IF(  OR(        ROW()&lt;=MAX(member!A:A)+1, ROW() &gt; MAX(member!A:A) + MAX(board!A:A) + 1),    "",  "board!G" &amp; (Tableau65[[#This Row],[numLigne]]-MAX(member!A:A)+1))</f>
        <v/>
      </c>
      <c r="D10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</v>
      </c>
      <c r="F108" s="5" t="str">
        <f ca="1">IF( OR(F107="commit;",F107=""),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('00000000-0000-0000-0000-000000000009', '00000000-0000-0000-0000-000000000009', '2018-12-22 21:04:10', '00000000-0000-0000-0000-000000000009', false, 'The title of &lt;9&gt;', 'The content of the post &lt;9&gt;');</v>
      </c>
    </row>
    <row r="109" spans="1:6" x14ac:dyDescent="0.3">
      <c r="A109" s="5">
        <f t="shared" si="1"/>
        <v>108</v>
      </c>
      <c r="B109" t="str">
        <f>IF(Tableau65[[#This Row],[numLigne]] &lt;= MAX(member!A:A), "member!I" &amp; (Tableau65[[#This Row],[numLigne]]+1), "")</f>
        <v/>
      </c>
      <c r="C109" s="5" t="str">
        <f>IF(  OR(        ROW()&lt;=MAX(member!A:A)+1, ROW() &gt; MAX(member!A:A) + MAX(board!A:A) + 1),    "",  "board!G" &amp; (Tableau65[[#This Row],[numLigne]]-MAX(member!A:A)+1))</f>
        <v/>
      </c>
      <c r="D10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</v>
      </c>
      <c r="F109" s="5" t="str">
        <f ca="1">IF( OR(F108="commit;",F108=""),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('00000000-0000-0000-0000-00000000000A', '00000000-0000-0000-0000-00000000000A', '2018-12-21 22:05:10', '00000000-0000-0000-0000-00000000000A', true, 'The title of &lt;10&gt;', 'The content of the post &lt;10&gt;');</v>
      </c>
    </row>
    <row r="110" spans="1:6" x14ac:dyDescent="0.3">
      <c r="A110" s="5">
        <f t="shared" si="1"/>
        <v>109</v>
      </c>
      <c r="B110" t="str">
        <f>IF(Tableau65[[#This Row],[numLigne]] &lt;= MAX(member!A:A), "member!I" &amp; (Tableau65[[#This Row],[numLigne]]+1), "")</f>
        <v/>
      </c>
      <c r="C110" s="5" t="str">
        <f>IF(  OR(        ROW()&lt;=MAX(member!A:A)+1, ROW() &gt; MAX(member!A:A) + MAX(board!A:A) + 1),    "",  "board!G" &amp; (Tableau65[[#This Row],[numLigne]]-MAX(member!A:A)+1))</f>
        <v/>
      </c>
      <c r="D11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</v>
      </c>
      <c r="F110" s="5" t="str">
        <f ca="1">IF( OR(F109="commit;",F109=""),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('00000000-0000-0000-0000-00000000000B', '00000000-0000-0000-0000-00000000000B', '2018-12-20 23:06:10', '00000000-0000-0000-0000-00000000000B', true, 'The title of &lt;11&gt;', 'The content of the post &lt;11&gt;');</v>
      </c>
    </row>
    <row r="111" spans="1:6" x14ac:dyDescent="0.3">
      <c r="A111" s="5">
        <f t="shared" si="1"/>
        <v>110</v>
      </c>
      <c r="B111" t="str">
        <f>IF(Tableau65[[#This Row],[numLigne]] &lt;= MAX(member!A:A), "member!I" &amp; (Tableau65[[#This Row],[numLigne]]+1), "")</f>
        <v/>
      </c>
      <c r="C111" s="5" t="str">
        <f>IF(  OR(        ROW()&lt;=MAX(member!A:A)+1, ROW() &gt; MAX(member!A:A) + MAX(board!A:A) + 1),    "",  "board!G" &amp; (Tableau65[[#This Row],[numLigne]]-MAX(member!A:A)+1))</f>
        <v/>
      </c>
      <c r="D11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</v>
      </c>
      <c r="F111" s="5" t="str">
        <f ca="1">IF( OR(F110="commit;",F110=""),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('00000000-0000-0000-0000-00000000000C', '00000000-0000-0000-0000-00000000000C', '2018-12-20 00:07:10', '00000000-0000-0000-0000-00000000000C', true, 'The title of &lt;12&gt;', 'The content of the post &lt;12&gt;');</v>
      </c>
    </row>
    <row r="112" spans="1:6" x14ac:dyDescent="0.3">
      <c r="A112" s="5">
        <f t="shared" si="1"/>
        <v>111</v>
      </c>
      <c r="B112" t="str">
        <f>IF(Tableau65[[#This Row],[numLigne]] &lt;= MAX(member!A:A), "member!I" &amp; (Tableau65[[#This Row],[numLigne]]+1), "")</f>
        <v/>
      </c>
      <c r="C112" s="5" t="str">
        <f>IF(  OR(        ROW()&lt;=MAX(member!A:A)+1, ROW() &gt; MAX(member!A:A) + MAX(board!A:A) + 1),    "",  "board!G" &amp; (Tableau65[[#This Row],[numLigne]]-MAX(member!A:A)+1))</f>
        <v/>
      </c>
      <c r="D11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</v>
      </c>
      <c r="F112" s="5" t="str">
        <f ca="1">IF( OR(F111="commit;",F111=""),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('00000000-0000-0000-0000-00000000000D', '00000000-0000-0000-0000-00000000000D', '2018-12-19 01:08:10', '00000000-0000-0000-0000-00000000000D', true, 'The title of &lt;13&gt;', 'The content of the post &lt;13&gt;');</v>
      </c>
    </row>
    <row r="113" spans="1:6" x14ac:dyDescent="0.3">
      <c r="A113" s="5">
        <f t="shared" si="1"/>
        <v>112</v>
      </c>
      <c r="B113" t="str">
        <f>IF(Tableau65[[#This Row],[numLigne]] &lt;= MAX(member!A:A), "member!I" &amp; (Tableau65[[#This Row],[numLigne]]+1), "")</f>
        <v/>
      </c>
      <c r="C113" s="5" t="str">
        <f>IF(  OR(        ROW()&lt;=MAX(member!A:A)+1, ROW() &gt; MAX(member!A:A) + MAX(board!A:A) + 1),    "",  "board!G" &amp; (Tableau65[[#This Row],[numLigne]]-MAX(member!A:A)+1))</f>
        <v/>
      </c>
      <c r="D11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</v>
      </c>
      <c r="F113" s="5" t="str">
        <f ca="1">IF( OR(F112="commit;",F112=""),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('00000000-0000-0000-0000-00000000000E', '00000000-0000-0000-0000-00000000000E', '2018-12-18 02:09:10', '00000000-0000-0000-0000-00000000000E', true, 'The title of &lt;14&gt;', 'The content of the post &lt;14&gt;');</v>
      </c>
    </row>
    <row r="114" spans="1:6" x14ac:dyDescent="0.3">
      <c r="A114" s="5">
        <f t="shared" si="1"/>
        <v>113</v>
      </c>
      <c r="B114" t="str">
        <f>IF(Tableau65[[#This Row],[numLigne]] &lt;= MAX(member!A:A), "member!I" &amp; (Tableau65[[#This Row],[numLigne]]+1), "")</f>
        <v/>
      </c>
      <c r="C114" s="5" t="str">
        <f>IF(  OR(        ROW()&lt;=MAX(member!A:A)+1, ROW() &gt; MAX(member!A:A) + MAX(board!A:A) + 1),    "",  "board!G" &amp; (Tableau65[[#This Row],[numLigne]]-MAX(member!A:A)+1))</f>
        <v/>
      </c>
      <c r="D11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</v>
      </c>
      <c r="F114" s="5" t="str">
        <f ca="1">IF( OR(F113="commit;",F113=""),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('00000000-0000-0000-0000-00000000000F', '00000000-0000-0000-0000-00000000000F', '2018-12-17 02:10:10', '00000000-0000-0000-0000-00000000000F', true, 'The title of &lt;15&gt;', 'The content of the post &lt;15&gt;');</v>
      </c>
    </row>
    <row r="115" spans="1:6" x14ac:dyDescent="0.3">
      <c r="A115" s="5">
        <f t="shared" si="1"/>
        <v>114</v>
      </c>
      <c r="B115" t="str">
        <f>IF(Tableau65[[#This Row],[numLigne]] &lt;= MAX(member!A:A), "member!I" &amp; (Tableau65[[#This Row],[numLigne]]+1), "")</f>
        <v/>
      </c>
      <c r="C115" s="5" t="str">
        <f>IF(  OR(        ROW()&lt;=MAX(member!A:A)+1, ROW() &gt; MAX(member!A:A) + MAX(board!A:A) + 1),    "",  "board!G" &amp; (Tableau65[[#This Row],[numLigne]]-MAX(member!A:A)+1))</f>
        <v/>
      </c>
      <c r="D11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</v>
      </c>
      <c r="F115" s="5" t="str">
        <f ca="1">IF( OR(F114="commit;",F114=""),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('00000000-0000-0000-0000-000000000010', '00000000-0000-0000-0000-000000000010', '2018-12-16 03:11:10', '00000000-0000-0000-0000-000000000010', true, 'The title of &lt;16&gt;', 'The content of the post &lt;16&gt;');</v>
      </c>
    </row>
    <row r="116" spans="1:6" x14ac:dyDescent="0.3">
      <c r="A116" s="5">
        <f t="shared" si="1"/>
        <v>115</v>
      </c>
      <c r="B116" t="str">
        <f>IF(Tableau65[[#This Row],[numLigne]] &lt;= MAX(member!A:A), "member!I" &amp; (Tableau65[[#This Row],[numLigne]]+1), "")</f>
        <v/>
      </c>
      <c r="C116" s="5" t="str">
        <f>IF(  OR(        ROW()&lt;=MAX(member!A:A)+1, ROW() &gt; MAX(member!A:A) + MAX(board!A:A) + 1),    "",  "board!G" &amp; (Tableau65[[#This Row],[numLigne]]-MAX(member!A:A)+1))</f>
        <v/>
      </c>
      <c r="D11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</v>
      </c>
      <c r="F116" s="5" t="str">
        <f ca="1">IF( OR(F115="commit;",F115=""),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('00000000-0000-0000-0000-000000000011', '00000000-0000-0000-0000-000000000011', '2018-12-15 04:12:10', '00000000-0000-0000-0000-000000000011', true, 'The title of &lt;17&gt;', 'The content of the post &lt;17&gt;');</v>
      </c>
    </row>
    <row r="117" spans="1:6" x14ac:dyDescent="0.3">
      <c r="A117" s="5">
        <f t="shared" si="1"/>
        <v>116</v>
      </c>
      <c r="B117" t="str">
        <f>IF(Tableau65[[#This Row],[numLigne]] &lt;= MAX(member!A:A), "member!I" &amp; (Tableau65[[#This Row],[numLigne]]+1), "")</f>
        <v/>
      </c>
      <c r="C117" s="5" t="str">
        <f>IF(  OR(        ROW()&lt;=MAX(member!A:A)+1, ROW() &gt; MAX(member!A:A) + MAX(board!A:A) + 1),    "",  "board!G" &amp; (Tableau65[[#This Row],[numLigne]]-MAX(member!A:A)+1))</f>
        <v/>
      </c>
      <c r="D11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</v>
      </c>
      <c r="F117" s="5" t="str">
        <f ca="1">IF( OR(F116="commit;",F116=""),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('00000000-0000-0000-0000-000000000012', '00000000-0000-0000-0000-000000000012', '2018-12-14 05:13:10', '00000000-0000-0000-0000-000000000012', true, 'The title of &lt;18&gt;', 'The content of the post &lt;18&gt;');</v>
      </c>
    </row>
    <row r="118" spans="1:6" x14ac:dyDescent="0.3">
      <c r="A118" s="5">
        <f t="shared" si="1"/>
        <v>117</v>
      </c>
      <c r="B118" t="str">
        <f>IF(Tableau65[[#This Row],[numLigne]] &lt;= MAX(member!A:A), "member!I" &amp; (Tableau65[[#This Row],[numLigne]]+1), "")</f>
        <v/>
      </c>
      <c r="C118" s="5" t="str">
        <f>IF(  OR(        ROW()&lt;=MAX(member!A:A)+1, ROW() &gt; MAX(member!A:A) + MAX(board!A:A) + 1),    "",  "board!G" &amp; (Tableau65[[#This Row],[numLigne]]-MAX(member!A:A)+1))</f>
        <v/>
      </c>
      <c r="D11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</v>
      </c>
      <c r="F118" s="5" t="str">
        <f ca="1">IF( OR(F117="commit;",F117=""),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('00000000-0000-0000-0000-000000000013', '00000000-0000-0000-0000-000000000013', '2018-12-13 06:14:10', '00000000-0000-0000-0000-000000000013', false, 'The title of &lt;19&gt;', 'The content of the post &lt;19&gt;');</v>
      </c>
    </row>
    <row r="119" spans="1:6" x14ac:dyDescent="0.3">
      <c r="A119" s="5">
        <f t="shared" si="1"/>
        <v>118</v>
      </c>
      <c r="B119" t="str">
        <f>IF(Tableau65[[#This Row],[numLigne]] &lt;= MAX(member!A:A), "member!I" &amp; (Tableau65[[#This Row],[numLigne]]+1), "")</f>
        <v/>
      </c>
      <c r="C119" s="5" t="str">
        <f>IF(  OR(        ROW()&lt;=MAX(member!A:A)+1, ROW() &gt; MAX(member!A:A) + MAX(board!A:A) + 1),    "",  "board!G" &amp; (Tableau65[[#This Row],[numLigne]]-MAX(member!A:A)+1))</f>
        <v/>
      </c>
      <c r="D11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</v>
      </c>
      <c r="F119" s="5" t="str">
        <f ca="1">IF( OR(F118="commit;",F118=""),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('00000000-0000-0000-0000-000000000014', '00000000-0000-0000-0000-000000000014', '2018-12-12 07:15:10', '00000000-0000-0000-0000-000000000014', true, 'The title of &lt;20&gt;', 'The content of the post &lt;20&gt;');</v>
      </c>
    </row>
    <row r="120" spans="1:6" x14ac:dyDescent="0.3">
      <c r="A120" s="5">
        <f t="shared" si="1"/>
        <v>119</v>
      </c>
      <c r="B120" t="str">
        <f>IF(Tableau65[[#This Row],[numLigne]] &lt;= MAX(member!A:A), "member!I" &amp; (Tableau65[[#This Row],[numLigne]]+1), "")</f>
        <v/>
      </c>
      <c r="C120" s="5" t="str">
        <f>IF(  OR(        ROW()&lt;=MAX(member!A:A)+1, ROW() &gt; MAX(member!A:A) + MAX(board!A:A) + 1),    "",  "board!G" &amp; (Tableau65[[#This Row],[numLigne]]-MAX(member!A:A)+1))</f>
        <v/>
      </c>
      <c r="D12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</v>
      </c>
      <c r="F120" s="5" t="str">
        <f ca="1">IF( OR(F119="commit;",F119=""),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('00000000-0000-0000-0000-000000000015', '00000000-0000-0000-0000-000000000015', '2018-12-11 08:16:10', '00000000-0000-0000-0000-000000000015', true, 'The title of &lt;21&gt;', 'The content of the post &lt;21&gt;');</v>
      </c>
    </row>
    <row r="121" spans="1:6" x14ac:dyDescent="0.3">
      <c r="A121" s="5">
        <f t="shared" si="1"/>
        <v>120</v>
      </c>
      <c r="B121" t="str">
        <f>IF(Tableau65[[#This Row],[numLigne]] &lt;= MAX(member!A:A), "member!I" &amp; (Tableau65[[#This Row],[numLigne]]+1), "")</f>
        <v/>
      </c>
      <c r="C121" s="5" t="str">
        <f>IF(  OR(        ROW()&lt;=MAX(member!A:A)+1, ROW() &gt; MAX(member!A:A) + MAX(board!A:A) + 1),    "",  "board!G" &amp; (Tableau65[[#This Row],[numLigne]]-MAX(member!A:A)+1))</f>
        <v/>
      </c>
      <c r="D12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</v>
      </c>
      <c r="F121" s="5" t="str">
        <f ca="1">IF( OR(F120="commit;",F120=""),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('00000000-0000-0000-0000-000000000016', '00000000-0000-0000-0000-000000000016', '2018-12-09 10:17:10', '00000000-0000-0000-0000-000000000016', true, 'The title of &lt;22&gt;', 'The content of the post &lt;22&gt;');</v>
      </c>
    </row>
    <row r="122" spans="1:6" x14ac:dyDescent="0.3">
      <c r="A122" s="5">
        <f t="shared" si="1"/>
        <v>121</v>
      </c>
      <c r="B122" t="str">
        <f>IF(Tableau65[[#This Row],[numLigne]] &lt;= MAX(member!A:A), "member!I" &amp; (Tableau65[[#This Row],[numLigne]]+1), "")</f>
        <v/>
      </c>
      <c r="C122" s="5" t="str">
        <f>IF(  OR(        ROW()&lt;=MAX(member!A:A)+1, ROW() &gt; MAX(member!A:A) + MAX(board!A:A) + 1),    "",  "board!G" &amp; (Tableau65[[#This Row],[numLigne]]-MAX(member!A:A)+1))</f>
        <v/>
      </c>
      <c r="D12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</v>
      </c>
      <c r="F122" s="5" t="str">
        <f ca="1">IF( OR(F121="commit;",F121=""),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('00000000-0000-0000-0000-000000000017', '00000000-0000-0000-0000-000000000017', '2018-12-08 11:18:10', '00000000-0000-0000-0000-000000000017', true, 'The title of &lt;23&gt;', 'The content of the post &lt;23&gt;');</v>
      </c>
    </row>
    <row r="123" spans="1:6" x14ac:dyDescent="0.3">
      <c r="A123" s="5">
        <f t="shared" si="1"/>
        <v>122</v>
      </c>
      <c r="B123" t="str">
        <f>IF(Tableau65[[#This Row],[numLigne]] &lt;= MAX(member!A:A), "member!I" &amp; (Tableau65[[#This Row],[numLigne]]+1), "")</f>
        <v/>
      </c>
      <c r="C123" s="5" t="str">
        <f>IF(  OR(        ROW()&lt;=MAX(member!A:A)+1, ROW() &gt; MAX(member!A:A) + MAX(board!A:A) + 1),    "",  "board!G" &amp; (Tableau65[[#This Row],[numLigne]]-MAX(member!A:A)+1))</f>
        <v/>
      </c>
      <c r="D12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</v>
      </c>
      <c r="F123" s="5" t="str">
        <f ca="1">IF( OR(F122="commit;",F122=""),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('00000000-0000-0000-0000-000000000018', '00000000-0000-0000-0000-000000000018', '2018-12-07 12:19:10', '00000000-0000-0000-0000-000000000018', true, 'The title of &lt;24&gt;', 'The content of the post &lt;24&gt;');</v>
      </c>
    </row>
    <row r="124" spans="1:6" x14ac:dyDescent="0.3">
      <c r="A124" s="5">
        <f t="shared" si="1"/>
        <v>123</v>
      </c>
      <c r="B124" t="str">
        <f>IF(Tableau65[[#This Row],[numLigne]] &lt;= MAX(member!A:A), "member!I" &amp; (Tableau65[[#This Row],[numLigne]]+1), "")</f>
        <v/>
      </c>
      <c r="C124" s="5" t="str">
        <f>IF(  OR(        ROW()&lt;=MAX(member!A:A)+1, ROW() &gt; MAX(member!A:A) + MAX(board!A:A) + 1),    "",  "board!G" &amp; (Tableau65[[#This Row],[numLigne]]-MAX(member!A:A)+1))</f>
        <v/>
      </c>
      <c r="D12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</v>
      </c>
      <c r="F124" s="5" t="str">
        <f ca="1">IF( OR(F123="commit;",F123=""),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('00000000-0000-0000-0000-000000000019', '00000000-0000-0000-0000-000000000019', '2018-12-06 13:20:10', '00000000-0000-0000-0000-000000000019', true, 'The title of &lt;25&gt;', 'The content of the post &lt;25&gt;');</v>
      </c>
    </row>
    <row r="125" spans="1:6" x14ac:dyDescent="0.3">
      <c r="A125" s="5">
        <f t="shared" si="1"/>
        <v>124</v>
      </c>
      <c r="B125" t="str">
        <f>IF(Tableau65[[#This Row],[numLigne]] &lt;= MAX(member!A:A), "member!I" &amp; (Tableau65[[#This Row],[numLigne]]+1), "")</f>
        <v/>
      </c>
      <c r="C125" s="5" t="str">
        <f>IF(  OR(        ROW()&lt;=MAX(member!A:A)+1, ROW() &gt; MAX(member!A:A) + MAX(board!A:A) + 1),    "",  "board!G" &amp; (Tableau65[[#This Row],[numLigne]]-MAX(member!A:A)+1))</f>
        <v/>
      </c>
      <c r="D12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</v>
      </c>
      <c r="F125" s="5" t="str">
        <f ca="1">IF( OR(F124="commit;",F124=""),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('00000000-0000-0000-0000-00000000001A', '00000000-0000-0000-0000-00000000001A', '2018-12-05 14:21:10', '00000000-0000-0000-0000-00000000001A', true, 'The title of &lt;26&gt;', 'The content of the post &lt;26&gt;');</v>
      </c>
    </row>
    <row r="126" spans="1:6" x14ac:dyDescent="0.3">
      <c r="A126" s="5">
        <f t="shared" si="1"/>
        <v>125</v>
      </c>
      <c r="B126" t="str">
        <f>IF(Tableau65[[#This Row],[numLigne]] &lt;= MAX(member!A:A), "member!I" &amp; (Tableau65[[#This Row],[numLigne]]+1), "")</f>
        <v/>
      </c>
      <c r="C126" s="5" t="str">
        <f>IF(  OR(        ROW()&lt;=MAX(member!A:A)+1, ROW() &gt; MAX(member!A:A) + MAX(board!A:A) + 1),    "",  "board!G" &amp; (Tableau65[[#This Row],[numLigne]]-MAX(member!A:A)+1))</f>
        <v/>
      </c>
      <c r="D12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</v>
      </c>
      <c r="F126" s="5" t="str">
        <f ca="1">IF( OR(F125="commit;",F125=""),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('00000000-0000-0000-0000-00000000001B', '00000000-0000-0000-0000-00000000001B', '2018-12-04 15:22:10', '00000000-0000-0000-0000-00000000001B', true, 'The title of &lt;27&gt;', 'The content of the post &lt;27&gt;');</v>
      </c>
    </row>
    <row r="127" spans="1:6" x14ac:dyDescent="0.3">
      <c r="A127" s="5">
        <f t="shared" si="1"/>
        <v>126</v>
      </c>
      <c r="B127" t="str">
        <f>IF(Tableau65[[#This Row],[numLigne]] &lt;= MAX(member!A:A), "member!I" &amp; (Tableau65[[#This Row],[numLigne]]+1), "")</f>
        <v/>
      </c>
      <c r="C127" s="5" t="str">
        <f>IF(  OR(        ROW()&lt;=MAX(member!A:A)+1, ROW() &gt; MAX(member!A:A) + MAX(board!A:A) + 1),    "",  "board!G" &amp; (Tableau65[[#This Row],[numLigne]]-MAX(member!A:A)+1))</f>
        <v/>
      </c>
      <c r="D12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</v>
      </c>
      <c r="F127" s="5" t="str">
        <f ca="1">IF( OR(F126="commit;",F126=""),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('00000000-0000-0000-0000-00000000001C', '00000000-0000-0000-0000-00000000001C', '2018-12-03 16:23:10', '00000000-0000-0000-0000-00000000001C', true, 'The title of &lt;28&gt;', 'The content of the post &lt;28&gt;');</v>
      </c>
    </row>
    <row r="128" spans="1:6" x14ac:dyDescent="0.3">
      <c r="A128" s="5">
        <f t="shared" si="1"/>
        <v>127</v>
      </c>
      <c r="B128" t="str">
        <f>IF(Tableau65[[#This Row],[numLigne]] &lt;= MAX(member!A:A), "member!I" &amp; (Tableau65[[#This Row],[numLigne]]+1), "")</f>
        <v/>
      </c>
      <c r="C128" s="5" t="str">
        <f>IF(  OR(        ROW()&lt;=MAX(member!A:A)+1, ROW() &gt; MAX(member!A:A) + MAX(board!A:A) + 1),    "",  "board!G" &amp; (Tableau65[[#This Row],[numLigne]]-MAX(member!A:A)+1))</f>
        <v/>
      </c>
      <c r="D12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</v>
      </c>
      <c r="F128" s="5" t="str">
        <f ca="1">IF( OR(F127="commit;",F127=""),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('00000000-0000-0000-0000-00000000001D', '00000000-0000-0000-0000-00000000001D', '2018-12-02 17:24:10', '00000000-0000-0000-0000-00000000001D', false, 'The title of &lt;29&gt;', 'The content of the post &lt;29&gt;');</v>
      </c>
    </row>
    <row r="129" spans="1:6" x14ac:dyDescent="0.3">
      <c r="A129" s="5">
        <f t="shared" si="1"/>
        <v>128</v>
      </c>
      <c r="B129" t="str">
        <f>IF(Tableau65[[#This Row],[numLigne]] &lt;= MAX(member!A:A), "member!I" &amp; (Tableau65[[#This Row],[numLigne]]+1), "")</f>
        <v/>
      </c>
      <c r="C129" s="5" t="str">
        <f>IF(  OR(        ROW()&lt;=MAX(member!A:A)+1, ROW() &gt; MAX(member!A:A) + MAX(board!A:A) + 1),    "",  "board!G" &amp; (Tableau65[[#This Row],[numLigne]]-MAX(member!A:A)+1))</f>
        <v/>
      </c>
      <c r="D12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</v>
      </c>
      <c r="F129" s="5" t="str">
        <f ca="1">IF( OR(F128="commit;",F128=""),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('00000000-0000-0000-0000-00000000001E', '00000000-0000-0000-0000-00000000001E', '2018-12-01 18:25:10', '00000000-0000-0000-0000-00000000001E', true, 'The title of &lt;30&gt;', 'The content of the post &lt;30&gt;');</v>
      </c>
    </row>
    <row r="130" spans="1:6" x14ac:dyDescent="0.3">
      <c r="A130" s="5">
        <f t="shared" ref="A130:A193" si="2">ROW()-1</f>
        <v>129</v>
      </c>
      <c r="B130" t="str">
        <f>IF(Tableau65[[#This Row],[numLigne]] &lt;= MAX(member!A:A), "member!I" &amp; (Tableau65[[#This Row],[numLigne]]+1), "")</f>
        <v/>
      </c>
      <c r="C130" s="5" t="str">
        <f>IF(  OR(        ROW()&lt;=MAX(member!A:A)+1, ROW() &gt; MAX(member!A:A) + MAX(board!A:A) + 1),    "",  "board!G" &amp; (Tableau65[[#This Row],[numLigne]]-MAX(member!A:A)+1))</f>
        <v/>
      </c>
      <c r="D13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post!M32</v>
      </c>
      <c r="F130" s="5" t="str">
        <f ca="1">IF( OR(F129="commit;",F129=""),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('00000000-0000-0000-0000-00000000001F', '00000000-0000-0000-0000-00000000001F', '2018-11-30 19:26:10', '00000000-0000-0000-0000-00000000001F', true, 'The title of &lt;31&gt;', 'The content of the post &lt;31&gt;');</v>
      </c>
    </row>
    <row r="131" spans="1:6" x14ac:dyDescent="0.3">
      <c r="A131" s="5">
        <f t="shared" si="2"/>
        <v>130</v>
      </c>
      <c r="B131" t="str">
        <f>IF(Tableau65[[#This Row],[numLigne]] &lt;= MAX(member!A:A), "member!I" &amp; (Tableau65[[#This Row],[numLigne]]+1), "")</f>
        <v/>
      </c>
      <c r="C131" s="5" t="str">
        <f>IF(  OR(        ROW()&lt;=MAX(member!A:A)+1, ROW() &gt; MAX(member!A:A) + MAX(board!A:A) + 1),    "",  "board!G" &amp; (Tableau65[[#This Row],[numLigne]]-MAX(member!A:A)+1))</f>
        <v/>
      </c>
      <c r="D13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post!M33</v>
      </c>
      <c r="F131" s="5" t="str">
        <f ca="1">IF( OR(F130="commit;",F130=""),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('00000000-0000-0000-0000-000000000020', '00000000-0000-0000-0000-000000000020', '2018-11-29 20:27:10', '00000000-0000-0000-0000-000000000020', true, 'The title of &lt;32&gt;', 'The content of the post &lt;32&gt;');</v>
      </c>
    </row>
    <row r="132" spans="1:6" x14ac:dyDescent="0.3">
      <c r="A132" s="5">
        <f t="shared" si="2"/>
        <v>131</v>
      </c>
      <c r="B132" t="str">
        <f>IF(Tableau65[[#This Row],[numLigne]] &lt;= MAX(member!A:A), "member!I" &amp; (Tableau65[[#This Row],[numLigne]]+1), "")</f>
        <v/>
      </c>
      <c r="C132" s="5" t="str">
        <f>IF(  OR(        ROW()&lt;=MAX(member!A:A)+1, ROW() &gt; MAX(member!A:A) + MAX(board!A:A) + 1),    "",  "board!G" &amp; (Tableau65[[#This Row],[numLigne]]-MAX(member!A:A)+1))</f>
        <v/>
      </c>
      <c r="D13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post!M34</v>
      </c>
      <c r="F132" s="5" t="str">
        <f ca="1">IF( OR(F131="commit;",F131=""),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('00000000-0000-0000-0000-000000000021', '00000000-0000-0000-0000-000000000021', '2018-11-28 21:28:10', '00000000-0000-0000-0000-000000000021', true, 'The title of &lt;33&gt;', 'The content of the post &lt;33&gt;');</v>
      </c>
    </row>
    <row r="133" spans="1:6" x14ac:dyDescent="0.3">
      <c r="A133" s="5">
        <f t="shared" si="2"/>
        <v>132</v>
      </c>
      <c r="B133" t="str">
        <f>IF(Tableau65[[#This Row],[numLigne]] &lt;= MAX(member!A:A), "member!I" &amp; (Tableau65[[#This Row],[numLigne]]+1), "")</f>
        <v/>
      </c>
      <c r="C133" s="5" t="str">
        <f>IF(  OR(        ROW()&lt;=MAX(member!A:A)+1, ROW() &gt; MAX(member!A:A) + MAX(board!A:A) + 1),    "",  "board!G" &amp; (Tableau65[[#This Row],[numLigne]]-MAX(member!A:A)+1))</f>
        <v/>
      </c>
      <c r="D13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post!M35</v>
      </c>
      <c r="F133" s="5" t="str">
        <f ca="1">IF( OR(F132="commit;",F132=""),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('00000000-0000-0000-0000-000000000022', '00000000-0000-0000-0000-000000000022', '2018-11-27 22:29:10', '00000000-0000-0000-0000-000000000022', true, 'The title of &lt;34&gt;', 'The content of the post &lt;34&gt;');</v>
      </c>
    </row>
    <row r="134" spans="1:6" x14ac:dyDescent="0.3">
      <c r="A134" s="5">
        <f t="shared" si="2"/>
        <v>133</v>
      </c>
      <c r="B134" t="str">
        <f>IF(Tableau65[[#This Row],[numLigne]] &lt;= MAX(member!A:A), "member!I" &amp; (Tableau65[[#This Row],[numLigne]]+1), "")</f>
        <v/>
      </c>
      <c r="C134" s="5" t="str">
        <f>IF(  OR(        ROW()&lt;=MAX(member!A:A)+1, ROW() &gt; MAX(member!A:A) + MAX(board!A:A) + 1),    "",  "board!G" &amp; (Tableau65[[#This Row],[numLigne]]-MAX(member!A:A)+1))</f>
        <v/>
      </c>
      <c r="D13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post!M36</v>
      </c>
      <c r="F134" s="5" t="str">
        <f ca="1">IF( OR(F133="commit;",F133=""),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('00000000-0000-0000-0000-000000000023', '00000000-0000-0000-0000-000000000023', '2018-11-26 23:30:10', '00000000-0000-0000-0000-000000000023', true, 'The title of &lt;35&gt;', 'The content of the post &lt;35&gt;');</v>
      </c>
    </row>
    <row r="135" spans="1:6" x14ac:dyDescent="0.3">
      <c r="A135" s="5">
        <f t="shared" si="2"/>
        <v>134</v>
      </c>
      <c r="B135" t="str">
        <f>IF(Tableau65[[#This Row],[numLigne]] &lt;= MAX(member!A:A), "member!I" &amp; (Tableau65[[#This Row],[numLigne]]+1), "")</f>
        <v/>
      </c>
      <c r="C135" s="5" t="str">
        <f>IF(  OR(        ROW()&lt;=MAX(member!A:A)+1, ROW() &gt; MAX(member!A:A) + MAX(board!A:A) + 1),    "",  "board!G" &amp; (Tableau65[[#This Row],[numLigne]]-MAX(member!A:A)+1))</f>
        <v/>
      </c>
      <c r="D13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post!M37</v>
      </c>
      <c r="F135" s="5" t="str">
        <f ca="1">IF( OR(F134="commit;",F134=""),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('00000000-0000-0000-0000-000000000024', '00000000-0000-0000-0000-000000000024', '2018-11-26 00:31:10', '00000000-0000-0000-0000-000000000024', true, 'The title of &lt;36&gt;', 'The content of the post &lt;36&gt;');</v>
      </c>
    </row>
    <row r="136" spans="1:6" x14ac:dyDescent="0.3">
      <c r="A136" s="5">
        <f t="shared" si="2"/>
        <v>135</v>
      </c>
      <c r="B136" t="str">
        <f>IF(Tableau65[[#This Row],[numLigne]] &lt;= MAX(member!A:A), "member!I" &amp; (Tableau65[[#This Row],[numLigne]]+1), "")</f>
        <v/>
      </c>
      <c r="C136" s="5" t="str">
        <f>IF(  OR(        ROW()&lt;=MAX(member!A:A)+1, ROW() &gt; MAX(member!A:A) + MAX(board!A:A) + 1),    "",  "board!G" &amp; (Tableau65[[#This Row],[numLigne]]-MAX(member!A:A)+1))</f>
        <v/>
      </c>
      <c r="D13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post!M38</v>
      </c>
      <c r="F136" s="5" t="str">
        <f ca="1">IF( OR(F135="commit;",F135=""),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('00000000-0000-0000-0000-000000000025', '00000000-0000-0000-0000-000000000025', '2018-11-25 01:32:10', '00000000-0000-0000-0000-000000000025', true, 'The title of &lt;37&gt;', 'The content of the post &lt;37&gt;');</v>
      </c>
    </row>
    <row r="137" spans="1:6" x14ac:dyDescent="0.3">
      <c r="A137" s="5">
        <f t="shared" si="2"/>
        <v>136</v>
      </c>
      <c r="B137" t="str">
        <f>IF(Tableau65[[#This Row],[numLigne]] &lt;= MAX(member!A:A), "member!I" &amp; (Tableau65[[#This Row],[numLigne]]+1), "")</f>
        <v/>
      </c>
      <c r="C137" s="5" t="str">
        <f>IF(  OR(        ROW()&lt;=MAX(member!A:A)+1, ROW() &gt; MAX(member!A:A) + MAX(board!A:A) + 1),    "",  "board!G" &amp; (Tableau65[[#This Row],[numLigne]]-MAX(member!A:A)+1))</f>
        <v/>
      </c>
      <c r="D13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post!M39</v>
      </c>
      <c r="F137" s="5" t="str">
        <f ca="1">IF( OR(F136="commit;",F136=""),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('00000000-0000-0000-0000-000000000026', '00000000-0000-0000-0000-000000000026', '2018-11-24 02:33:10', '00000000-0000-0000-0000-000000000026', true, 'The title of &lt;38&gt;', 'The content of the post &lt;38&gt;');</v>
      </c>
    </row>
    <row r="138" spans="1:6" x14ac:dyDescent="0.3">
      <c r="A138" s="5">
        <f t="shared" si="2"/>
        <v>137</v>
      </c>
      <c r="B138" t="str">
        <f>IF(Tableau65[[#This Row],[numLigne]] &lt;= MAX(member!A:A), "member!I" &amp; (Tableau65[[#This Row],[numLigne]]+1), "")</f>
        <v/>
      </c>
      <c r="C138" s="5" t="str">
        <f>IF(  OR(        ROW()&lt;=MAX(member!A:A)+1, ROW() &gt; MAX(member!A:A) + MAX(board!A:A) + 1),    "",  "board!G" &amp; (Tableau65[[#This Row],[numLigne]]-MAX(member!A:A)+1))</f>
        <v/>
      </c>
      <c r="D13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post!M40</v>
      </c>
      <c r="F138" s="5" t="str">
        <f ca="1">IF( OR(F137="commit;",F137=""),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('00000000-0000-0000-0000-000000000027', '00000000-0000-0000-0000-000000000027', '2018-11-23 03:34:10', '00000000-0000-0000-0000-000000000027', false, 'The title of &lt;39&gt;', 'The content of the post &lt;39&gt;');</v>
      </c>
    </row>
    <row r="139" spans="1:6" x14ac:dyDescent="0.3">
      <c r="A139" s="5">
        <f t="shared" si="2"/>
        <v>138</v>
      </c>
      <c r="B139" t="str">
        <f>IF(Tableau65[[#This Row],[numLigne]] &lt;= MAX(member!A:A), "member!I" &amp; (Tableau65[[#This Row],[numLigne]]+1), "")</f>
        <v/>
      </c>
      <c r="C139" s="5" t="str">
        <f>IF(  OR(        ROW()&lt;=MAX(member!A:A)+1, ROW() &gt; MAX(member!A:A) + MAX(board!A:A) + 1),    "",  "board!G" &amp; (Tableau65[[#This Row],[numLigne]]-MAX(member!A:A)+1))</f>
        <v/>
      </c>
      <c r="D13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post!M41</v>
      </c>
      <c r="F139" s="5" t="str">
        <f ca="1">IF( OR(F138="commit;",F138=""),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('00000000-0000-0000-0000-000000000028', '00000000-0000-0000-0000-000000000028', '2018-11-22 04:35:10', '00000000-0000-0000-0000-000000000028', true, 'The title of &lt;40&gt;', 'The content of the post &lt;40&gt;');</v>
      </c>
    </row>
    <row r="140" spans="1:6" x14ac:dyDescent="0.3">
      <c r="A140" s="5">
        <f t="shared" si="2"/>
        <v>139</v>
      </c>
      <c r="B140" t="str">
        <f>IF(Tableau65[[#This Row],[numLigne]] &lt;= MAX(member!A:A), "member!I" &amp; (Tableau65[[#This Row],[numLigne]]+1), "")</f>
        <v/>
      </c>
      <c r="C140" s="5" t="str">
        <f>IF(  OR(        ROW()&lt;=MAX(member!A:A)+1, ROW() &gt; MAX(member!A:A) + MAX(board!A:A) + 1),    "",  "board!G" &amp; (Tableau65[[#This Row],[numLigne]]-MAX(member!A:A)+1))</f>
        <v/>
      </c>
      <c r="D14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post!M42</v>
      </c>
      <c r="F140" s="5" t="str">
        <f ca="1">IF( OR(F139="commit;",F139=""),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('00000000-0000-0000-0000-000000000029', '00000000-0000-0000-0000-000000000029', '2018-11-21 05:36:10', '00000000-0000-0000-0000-000000000029', true, 'The title of &lt;41&gt;', 'The content of the post &lt;41&gt;');</v>
      </c>
    </row>
    <row r="141" spans="1:6" x14ac:dyDescent="0.3">
      <c r="A141" s="5">
        <f t="shared" si="2"/>
        <v>140</v>
      </c>
      <c r="B141" t="str">
        <f>IF(Tableau65[[#This Row],[numLigne]] &lt;= MAX(member!A:A), "member!I" &amp; (Tableau65[[#This Row],[numLigne]]+1), "")</f>
        <v/>
      </c>
      <c r="C141" s="5" t="str">
        <f>IF(  OR(        ROW()&lt;=MAX(member!A:A)+1, ROW() &gt; MAX(member!A:A) + MAX(board!A:A) + 1),    "",  "board!G" &amp; (Tableau65[[#This Row],[numLigne]]-MAX(member!A:A)+1))</f>
        <v/>
      </c>
      <c r="D14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post!M43</v>
      </c>
      <c r="F141" s="5" t="str">
        <f ca="1">IF( OR(F140="commit;",F140=""),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('00000000-0000-0000-0000-00000000002A', '00000000-0000-0000-0000-00000000002A', '2018-11-20 06:37:10', '00000000-0000-0000-0000-00000000002A', true, 'The title of &lt;42&gt;', 'The content of the post &lt;42&gt;');</v>
      </c>
    </row>
    <row r="142" spans="1:6" x14ac:dyDescent="0.3">
      <c r="A142" s="5">
        <f t="shared" si="2"/>
        <v>141</v>
      </c>
      <c r="B142" t="str">
        <f>IF(Tableau65[[#This Row],[numLigne]] &lt;= MAX(member!A:A), "member!I" &amp; (Tableau65[[#This Row],[numLigne]]+1), "")</f>
        <v/>
      </c>
      <c r="C142" s="5" t="str">
        <f>IF(  OR(        ROW()&lt;=MAX(member!A:A)+1, ROW() &gt; MAX(member!A:A) + MAX(board!A:A) + 1),    "",  "board!G" &amp; (Tableau65[[#This Row],[numLigne]]-MAX(member!A:A)+1))</f>
        <v/>
      </c>
      <c r="D14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post!M44</v>
      </c>
      <c r="F142" s="5" t="str">
        <f ca="1">IF( OR(F141="commit;",F141=""),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('00000000-0000-0000-0000-00000000002B', '00000000-0000-0000-0000-00000000002B', '2018-11-19 07:38:10', '00000000-0000-0000-0000-00000000002B', true, 'The title of &lt;43&gt;', 'The content of the post &lt;43&gt;');</v>
      </c>
    </row>
    <row r="143" spans="1:6" x14ac:dyDescent="0.3">
      <c r="A143" s="5">
        <f t="shared" si="2"/>
        <v>142</v>
      </c>
      <c r="B143" t="str">
        <f>IF(Tableau65[[#This Row],[numLigne]] &lt;= MAX(member!A:A), "member!I" &amp; (Tableau65[[#This Row],[numLigne]]+1), "")</f>
        <v/>
      </c>
      <c r="C143" s="5" t="str">
        <f>IF(  OR(        ROW()&lt;=MAX(member!A:A)+1, ROW() &gt; MAX(member!A:A) + MAX(board!A:A) + 1),    "",  "board!G" &amp; (Tableau65[[#This Row],[numLigne]]-MAX(member!A:A)+1))</f>
        <v/>
      </c>
      <c r="D14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post!M45</v>
      </c>
      <c r="F143" s="5" t="str">
        <f ca="1">IF( OR(F142="commit;",F142=""),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('00000000-0000-0000-0000-00000000002C', '00000000-0000-0000-0000-00000000002C', '2018-11-18 08:39:10', '00000000-0000-0000-0000-00000000002C', true, 'The title of &lt;44&gt;', 'The content of the post &lt;44&gt;');</v>
      </c>
    </row>
    <row r="144" spans="1:6" x14ac:dyDescent="0.3">
      <c r="A144" s="5">
        <f t="shared" si="2"/>
        <v>143</v>
      </c>
      <c r="B144" t="str">
        <f>IF(Tableau65[[#This Row],[numLigne]] &lt;= MAX(member!A:A), "member!I" &amp; (Tableau65[[#This Row],[numLigne]]+1), "")</f>
        <v/>
      </c>
      <c r="C144" s="5" t="str">
        <f>IF(  OR(        ROW()&lt;=MAX(member!A:A)+1, ROW() &gt; MAX(member!A:A) + MAX(board!A:A) + 1),    "",  "board!G" &amp; (Tableau65[[#This Row],[numLigne]]-MAX(member!A:A)+1))</f>
        <v/>
      </c>
      <c r="D14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post!M46</v>
      </c>
      <c r="F144" s="5" t="str">
        <f ca="1">IF( OR(F143="commit;",F143=""),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('00000000-0000-0000-0000-00000000002D', '00000000-0000-0000-0000-000000000001', '2018-11-16 10:40:10', '00000000-0000-0000-0000-000000000001', true, 'The title of &lt;45&gt;', 'The content of the post &lt;45&gt;');</v>
      </c>
    </row>
    <row r="145" spans="1:6" x14ac:dyDescent="0.3">
      <c r="A145" s="5">
        <f t="shared" si="2"/>
        <v>144</v>
      </c>
      <c r="B145" t="str">
        <f>IF(Tableau65[[#This Row],[numLigne]] &lt;= MAX(member!A:A), "member!I" &amp; (Tableau65[[#This Row],[numLigne]]+1), "")</f>
        <v/>
      </c>
      <c r="C145" s="5" t="str">
        <f>IF(  OR(        ROW()&lt;=MAX(member!A:A)+1, ROW() &gt; MAX(member!A:A) + MAX(board!A:A) + 1),    "",  "board!G" &amp; (Tableau65[[#This Row],[numLigne]]-MAX(member!A:A)+1))</f>
        <v/>
      </c>
      <c r="D14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post!M47</v>
      </c>
      <c r="F145" s="5" t="str">
        <f ca="1">IF( OR(F144="commit;",F144=""),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('00000000-0000-0000-0000-00000000002E', '00000000-0000-0000-0000-000000000002', '2018-11-15 11:41:10', '00000000-0000-0000-0000-000000000002', true, 'The title of &lt;46&gt;', 'The content of the post &lt;46&gt;');</v>
      </c>
    </row>
    <row r="146" spans="1:6" x14ac:dyDescent="0.3">
      <c r="A146" s="5">
        <f t="shared" si="2"/>
        <v>145</v>
      </c>
      <c r="B146" t="str">
        <f>IF(Tableau65[[#This Row],[numLigne]] &lt;= MAX(member!A:A), "member!I" &amp; (Tableau65[[#This Row],[numLigne]]+1), "")</f>
        <v/>
      </c>
      <c r="C146" s="5" t="str">
        <f>IF(  OR(        ROW()&lt;=MAX(member!A:A)+1, ROW() &gt; MAX(member!A:A) + MAX(board!A:A) + 1),    "",  "board!G" &amp; (Tableau65[[#This Row],[numLigne]]-MAX(member!A:A)+1))</f>
        <v/>
      </c>
      <c r="D14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post!M48</v>
      </c>
      <c r="F146" s="5" t="str">
        <f ca="1">IF( OR(F145="commit;",F145=""),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('00000000-0000-0000-0000-00000000002F', '00000000-0000-0000-0000-000000000003', '2018-11-14 12:42:10', '00000000-0000-0000-0000-000000000003', true, 'The title of &lt;47&gt;', 'The content of the post &lt;47&gt;');</v>
      </c>
    </row>
    <row r="147" spans="1:6" x14ac:dyDescent="0.3">
      <c r="A147" s="5">
        <f t="shared" si="2"/>
        <v>146</v>
      </c>
      <c r="B147" t="str">
        <f>IF(Tableau65[[#This Row],[numLigne]] &lt;= MAX(member!A:A), "member!I" &amp; (Tableau65[[#This Row],[numLigne]]+1), "")</f>
        <v/>
      </c>
      <c r="C147" s="5" t="str">
        <f>IF(  OR(        ROW()&lt;=MAX(member!A:A)+1, ROW() &gt; MAX(member!A:A) + MAX(board!A:A) + 1),    "",  "board!G" &amp; (Tableau65[[#This Row],[numLigne]]-MAX(member!A:A)+1))</f>
        <v/>
      </c>
      <c r="D14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post!M49</v>
      </c>
      <c r="F147" s="5" t="str">
        <f ca="1">IF( OR(F146="commit;",F146=""),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('00000000-0000-0000-0000-000000000030', '00000000-0000-0000-0000-000000000004', '2018-11-13 13:43:10', '00000000-0000-0000-0000-000000000004', true, 'The title of &lt;48&gt;', 'The content of the post &lt;48&gt;');</v>
      </c>
    </row>
    <row r="148" spans="1:6" x14ac:dyDescent="0.3">
      <c r="A148" s="5">
        <f t="shared" si="2"/>
        <v>147</v>
      </c>
      <c r="B148" t="str">
        <f>IF(Tableau65[[#This Row],[numLigne]] &lt;= MAX(member!A:A), "member!I" &amp; (Tableau65[[#This Row],[numLigne]]+1), "")</f>
        <v/>
      </c>
      <c r="C148" s="5" t="str">
        <f>IF(  OR(        ROW()&lt;=MAX(member!A:A)+1, ROW() &gt; MAX(member!A:A) + MAX(board!A:A) + 1),    "",  "board!G" &amp; (Tableau65[[#This Row],[numLigne]]-MAX(member!A:A)+1))</f>
        <v/>
      </c>
      <c r="D14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post!M50</v>
      </c>
      <c r="F148" s="5" t="str">
        <f ca="1">IF( OR(F147="commit;",F147=""),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('00000000-0000-0000-0000-000000000031', '00000000-0000-0000-0000-000000000005', '2018-11-12 14:44:10', '00000000-0000-0000-0000-000000000005', false, 'The title of &lt;49&gt;', 'The content of the post &lt;49&gt;');</v>
      </c>
    </row>
    <row r="149" spans="1:6" x14ac:dyDescent="0.3">
      <c r="A149" s="5">
        <f t="shared" si="2"/>
        <v>148</v>
      </c>
      <c r="B149" t="str">
        <f>IF(Tableau65[[#This Row],[numLigne]] &lt;= MAX(member!A:A), "member!I" &amp; (Tableau65[[#This Row],[numLigne]]+1), "")</f>
        <v/>
      </c>
      <c r="C149" s="5" t="str">
        <f>IF(  OR(        ROW()&lt;=MAX(member!A:A)+1, ROW() &gt; MAX(member!A:A) + MAX(board!A:A) + 1),    "",  "board!G" &amp; (Tableau65[[#This Row],[numLigne]]-MAX(member!A:A)+1))</f>
        <v/>
      </c>
      <c r="D14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post!M51</v>
      </c>
      <c r="F149" s="5" t="str">
        <f ca="1">IF( OR(F148="commit;",F148=""),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('00000000-0000-0000-0000-000000000032', '00000000-0000-0000-0000-000000000006', '2018-11-11 15:45:10', '00000000-0000-0000-0000-000000000006', true, 'The title of &lt;50&gt;', 'The content of the post &lt;50&gt;');</v>
      </c>
    </row>
    <row r="150" spans="1:6" x14ac:dyDescent="0.3">
      <c r="A150" s="5">
        <f t="shared" si="2"/>
        <v>149</v>
      </c>
      <c r="B150" t="str">
        <f>IF(Tableau65[[#This Row],[numLigne]] &lt;= MAX(member!A:A), "member!I" &amp; (Tableau65[[#This Row],[numLigne]]+1), "")</f>
        <v/>
      </c>
      <c r="C150" s="5" t="str">
        <f>IF(  OR(        ROW()&lt;=MAX(member!A:A)+1, ROW() &gt; MAX(member!A:A) + MAX(board!A:A) + 1),    "",  "board!G" &amp; (Tableau65[[#This Row],[numLigne]]-MAX(member!A:A)+1))</f>
        <v/>
      </c>
      <c r="D15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post!M52</v>
      </c>
      <c r="F150" s="5" t="str">
        <f ca="1">IF( OR(F149="commit;",F149=""),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('00000000-0000-0000-0000-000000000033', '00000000-0000-0000-0000-000000000007', '2018-11-10 16:46:10', '00000000-0000-0000-0000-000000000007', true, 'The title of &lt;51&gt;', 'The content of the post &lt;51&gt;');</v>
      </c>
    </row>
    <row r="151" spans="1:6" x14ac:dyDescent="0.3">
      <c r="A151" s="5">
        <f t="shared" si="2"/>
        <v>150</v>
      </c>
      <c r="B151" t="str">
        <f>IF(Tableau65[[#This Row],[numLigne]] &lt;= MAX(member!A:A), "member!I" &amp; (Tableau65[[#This Row],[numLigne]]+1), "")</f>
        <v/>
      </c>
      <c r="C151" s="5" t="str">
        <f>IF(  OR(        ROW()&lt;=MAX(member!A:A)+1, ROW() &gt; MAX(member!A:A) + MAX(board!A:A) + 1),    "",  "board!G" &amp; (Tableau65[[#This Row],[numLigne]]-MAX(member!A:A)+1))</f>
        <v/>
      </c>
      <c r="D15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post!M53</v>
      </c>
      <c r="F151" s="5" t="str">
        <f ca="1">IF( OR(F150="commit;",F150=""),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('00000000-0000-0000-0000-000000000034', '00000000-0000-0000-0000-000000000008', '2018-11-09 17:47:10', '00000000-0000-0000-0000-000000000008', true, 'The title of &lt;52&gt;', 'The content of the post &lt;52&gt;');</v>
      </c>
    </row>
    <row r="152" spans="1:6" x14ac:dyDescent="0.3">
      <c r="A152" s="5">
        <f t="shared" si="2"/>
        <v>151</v>
      </c>
      <c r="B152" t="str">
        <f>IF(Tableau65[[#This Row],[numLigne]] &lt;= MAX(member!A:A), "member!I" &amp; (Tableau65[[#This Row],[numLigne]]+1), "")</f>
        <v/>
      </c>
      <c r="C152" s="5" t="str">
        <f>IF(  OR(        ROW()&lt;=MAX(member!A:A)+1, ROW() &gt; MAX(member!A:A) + MAX(board!A:A) + 1),    "",  "board!G" &amp; (Tableau65[[#This Row],[numLigne]]-MAX(member!A:A)+1))</f>
        <v/>
      </c>
      <c r="D15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post!M54</v>
      </c>
      <c r="F152" s="5" t="str">
        <f ca="1">IF( OR(F151="commit;",F151=""),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('00000000-0000-0000-0000-000000000035', '00000000-0000-0000-0000-000000000009', '2018-11-08 18:48:10', '00000000-0000-0000-0000-000000000009', true, 'The title of &lt;53&gt;', 'The content of the post &lt;53&gt;');</v>
      </c>
    </row>
    <row r="153" spans="1:6" x14ac:dyDescent="0.3">
      <c r="A153" s="5">
        <f t="shared" si="2"/>
        <v>152</v>
      </c>
      <c r="B153" t="str">
        <f>IF(Tableau65[[#This Row],[numLigne]] &lt;= MAX(member!A:A), "member!I" &amp; (Tableau65[[#This Row],[numLigne]]+1), "")</f>
        <v/>
      </c>
      <c r="C153" s="5" t="str">
        <f>IF(  OR(        ROW()&lt;=MAX(member!A:A)+1, ROW() &gt; MAX(member!A:A) + MAX(board!A:A) + 1),    "",  "board!G" &amp; (Tableau65[[#This Row],[numLigne]]-MAX(member!A:A)+1))</f>
        <v/>
      </c>
      <c r="D15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post!M55</v>
      </c>
      <c r="F153" s="5" t="str">
        <f ca="1">IF( OR(F152="commit;",F152=""),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('00000000-0000-0000-0000-000000000036', '00000000-0000-0000-0000-00000000000A', '2018-11-07 19:49:10', '00000000-0000-0000-0000-00000000000A', true, 'The title of &lt;54&gt;', 'The content of the post &lt;54&gt;');</v>
      </c>
    </row>
    <row r="154" spans="1:6" x14ac:dyDescent="0.3">
      <c r="A154" s="5">
        <f t="shared" si="2"/>
        <v>153</v>
      </c>
      <c r="B154" t="str">
        <f>IF(Tableau65[[#This Row],[numLigne]] &lt;= MAX(member!A:A), "member!I" &amp; (Tableau65[[#This Row],[numLigne]]+1), "")</f>
        <v/>
      </c>
      <c r="C154" s="5" t="str">
        <f>IF(  OR(        ROW()&lt;=MAX(member!A:A)+1, ROW() &gt; MAX(member!A:A) + MAX(board!A:A) + 1),    "",  "board!G" &amp; (Tableau65[[#This Row],[numLigne]]-MAX(member!A:A)+1))</f>
        <v/>
      </c>
      <c r="D15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post!M56</v>
      </c>
      <c r="F154" s="5" t="str">
        <f ca="1">IF( OR(F153="commit;",F153=""),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('00000000-0000-0000-0000-000000000037', '00000000-0000-0000-0000-00000000000B', '2018-11-06 20:50:10', '00000000-0000-0000-0000-00000000000B', true, 'The title of &lt;55&gt;', 'The content of the post &lt;55&gt;');</v>
      </c>
    </row>
    <row r="155" spans="1:6" x14ac:dyDescent="0.3">
      <c r="A155" s="5">
        <f t="shared" si="2"/>
        <v>154</v>
      </c>
      <c r="B155" t="str">
        <f>IF(Tableau65[[#This Row],[numLigne]] &lt;= MAX(member!A:A), "member!I" &amp; (Tableau65[[#This Row],[numLigne]]+1), "")</f>
        <v/>
      </c>
      <c r="C155" s="5" t="str">
        <f>IF(  OR(        ROW()&lt;=MAX(member!A:A)+1, ROW() &gt; MAX(member!A:A) + MAX(board!A:A) + 1),    "",  "board!G" &amp; (Tableau65[[#This Row],[numLigne]]-MAX(member!A:A)+1))</f>
        <v/>
      </c>
      <c r="D15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post!M57</v>
      </c>
      <c r="F155" s="5" t="str">
        <f ca="1">IF( OR(F154="commit;",F154=""),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('00000000-0000-0000-0000-000000000038', '00000000-0000-0000-0000-00000000000C', '2018-11-05 21:51:10', '00000000-0000-0000-0000-00000000000C', true, 'The title of &lt;56&gt;', 'The content of the post &lt;56&gt;');</v>
      </c>
    </row>
    <row r="156" spans="1:6" x14ac:dyDescent="0.3">
      <c r="A156" s="5">
        <f t="shared" si="2"/>
        <v>155</v>
      </c>
      <c r="B156" t="str">
        <f>IF(Tableau65[[#This Row],[numLigne]] &lt;= MAX(member!A:A), "member!I" &amp; (Tableau65[[#This Row],[numLigne]]+1), "")</f>
        <v/>
      </c>
      <c r="C156" s="5" t="str">
        <f>IF(  OR(        ROW()&lt;=MAX(member!A:A)+1, ROW() &gt; MAX(member!A:A) + MAX(board!A:A) + 1),    "",  "board!G" &amp; (Tableau65[[#This Row],[numLigne]]-MAX(member!A:A)+1))</f>
        <v/>
      </c>
      <c r="D15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post!M58</v>
      </c>
      <c r="F156" s="5" t="str">
        <f ca="1">IF( OR(F155="commit;",F155=""),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('00000000-0000-0000-0000-000000000039', '00000000-0000-0000-0000-00000000000D', '2018-11-04 22:52:10', '00000000-0000-0000-0000-00000000000D', true, 'The title of &lt;57&gt;', 'The content of the post &lt;57&gt;');</v>
      </c>
    </row>
    <row r="157" spans="1:6" x14ac:dyDescent="0.3">
      <c r="A157" s="5">
        <f t="shared" si="2"/>
        <v>156</v>
      </c>
      <c r="B157" t="str">
        <f>IF(Tableau65[[#This Row],[numLigne]] &lt;= MAX(member!A:A), "member!I" &amp; (Tableau65[[#This Row],[numLigne]]+1), "")</f>
        <v/>
      </c>
      <c r="C157" s="5" t="str">
        <f>IF(  OR(        ROW()&lt;=MAX(member!A:A)+1, ROW() &gt; MAX(member!A:A) + MAX(board!A:A) + 1),    "",  "board!G" &amp; (Tableau65[[#This Row],[numLigne]]-MAX(member!A:A)+1))</f>
        <v/>
      </c>
      <c r="D15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post!M59</v>
      </c>
      <c r="F157" s="5" t="str">
        <f ca="1">IF( OR(F156="commit;",F156=""),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('00000000-0000-0000-0000-00000000003A', '00000000-0000-0000-0000-00000000000E', '2018-11-03 23:53:10', '00000000-0000-0000-0000-00000000000E', true, 'The title of &lt;58&gt;', 'The content of the post &lt;58&gt;');</v>
      </c>
    </row>
    <row r="158" spans="1:6" x14ac:dyDescent="0.3">
      <c r="A158" s="5">
        <f t="shared" si="2"/>
        <v>157</v>
      </c>
      <c r="B158" t="str">
        <f>IF(Tableau65[[#This Row],[numLigne]] &lt;= MAX(member!A:A), "member!I" &amp; (Tableau65[[#This Row],[numLigne]]+1), "")</f>
        <v/>
      </c>
      <c r="C158" s="5" t="str">
        <f>IF(  OR(        ROW()&lt;=MAX(member!A:A)+1, ROW() &gt; MAX(member!A:A) + MAX(board!A:A) + 1),    "",  "board!G" &amp; (Tableau65[[#This Row],[numLigne]]-MAX(member!A:A)+1))</f>
        <v/>
      </c>
      <c r="D15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post!M60</v>
      </c>
      <c r="F158" s="5" t="str">
        <f ca="1">IF( OR(F157="commit;",F157=""),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('00000000-0000-0000-0000-00000000003B', '00000000-0000-0000-0000-00000000000F', '2018-11-03 00:54:10', '00000000-0000-0000-0000-00000000000F', false, 'The title of &lt;59&gt;', 'The content of the post &lt;59&gt;');</v>
      </c>
    </row>
    <row r="159" spans="1:6" x14ac:dyDescent="0.3">
      <c r="A159" s="5">
        <f t="shared" si="2"/>
        <v>158</v>
      </c>
      <c r="B159" t="str">
        <f>IF(Tableau65[[#This Row],[numLigne]] &lt;= MAX(member!A:A), "member!I" &amp; (Tableau65[[#This Row],[numLigne]]+1), "")</f>
        <v/>
      </c>
      <c r="C159" s="5" t="str">
        <f>IF(  OR(        ROW()&lt;=MAX(member!A:A)+1, ROW() &gt; MAX(member!A:A) + MAX(board!A:A) + 1),    "",  "board!G" &amp; (Tableau65[[#This Row],[numLigne]]-MAX(member!A:A)+1))</f>
        <v/>
      </c>
      <c r="D15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post!M61</v>
      </c>
      <c r="F159" s="5" t="str">
        <f ca="1">IF( OR(F158="commit;",F158=""),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('00000000-0000-0000-0000-00000000003C', '00000000-0000-0000-0000-000000000010', '2018-11-02 01:55:10', '00000000-0000-0000-0000-000000000010', true, 'The title of &lt;60&gt;', 'The content of the post &lt;60&gt;');</v>
      </c>
    </row>
    <row r="160" spans="1:6" x14ac:dyDescent="0.3">
      <c r="A160" s="5">
        <f t="shared" si="2"/>
        <v>159</v>
      </c>
      <c r="B160" t="str">
        <f>IF(Tableau65[[#This Row],[numLigne]] &lt;= MAX(member!A:A), "member!I" &amp; (Tableau65[[#This Row],[numLigne]]+1), "")</f>
        <v/>
      </c>
      <c r="C160" s="5" t="str">
        <f>IF(  OR(        ROW()&lt;=MAX(member!A:A)+1, ROW() &gt; MAX(member!A:A) + MAX(board!A:A) + 1),    "",  "board!G" &amp; (Tableau65[[#This Row],[numLigne]]-MAX(member!A:A)+1))</f>
        <v/>
      </c>
      <c r="D16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post!M62</v>
      </c>
      <c r="F160" s="5" t="str">
        <f ca="1">IF( OR(F159="commit;",F159=""),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('00000000-0000-0000-0000-00000000003D', '00000000-0000-0000-0000-000000000011', '2018-11-01 02:56:10', '00000000-0000-0000-0000-000000000011', true, 'The title of &lt;61&gt;', 'The content of the post &lt;61&gt;');</v>
      </c>
    </row>
    <row r="161" spans="1:6" x14ac:dyDescent="0.3">
      <c r="A161" s="5">
        <f t="shared" si="2"/>
        <v>160</v>
      </c>
      <c r="B161" t="str">
        <f>IF(Tableau65[[#This Row],[numLigne]] &lt;= MAX(member!A:A), "member!I" &amp; (Tableau65[[#This Row],[numLigne]]+1), "")</f>
        <v/>
      </c>
      <c r="C161" s="5" t="str">
        <f>IF(  OR(        ROW()&lt;=MAX(member!A:A)+1, ROW() &gt; MAX(member!A:A) + MAX(board!A:A) + 1),    "",  "board!G" &amp; (Tableau65[[#This Row],[numLigne]]-MAX(member!A:A)+1))</f>
        <v/>
      </c>
      <c r="D16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post!M63</v>
      </c>
      <c r="F161" s="5" t="str">
        <f ca="1">IF( OR(F160="commit;",F160=""),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('00000000-0000-0000-0000-00000000003E', '00000000-0000-0000-0000-000000000012', '2018-10-31 03:57:10', '00000000-0000-0000-0000-000000000012', true, 'The title of &lt;62&gt;', 'The content of the post &lt;62&gt;');</v>
      </c>
    </row>
    <row r="162" spans="1:6" x14ac:dyDescent="0.3">
      <c r="A162" s="5">
        <f t="shared" si="2"/>
        <v>161</v>
      </c>
      <c r="B162" t="str">
        <f>IF(Tableau65[[#This Row],[numLigne]] &lt;= MAX(member!A:A), "member!I" &amp; (Tableau65[[#This Row],[numLigne]]+1), "")</f>
        <v/>
      </c>
      <c r="C162" s="5" t="str">
        <f>IF(  OR(        ROW()&lt;=MAX(member!A:A)+1, ROW() &gt; MAX(member!A:A) + MAX(board!A:A) + 1),    "",  "board!G" &amp; (Tableau65[[#This Row],[numLigne]]-MAX(member!A:A)+1))</f>
        <v/>
      </c>
      <c r="D16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post!M64</v>
      </c>
      <c r="F162" s="5" t="str">
        <f ca="1">IF( OR(F161="commit;",F161=""),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('00000000-0000-0000-0000-00000000003F', '00000000-0000-0000-0000-000000000013', '2018-10-30 04:58:10', '00000000-0000-0000-0000-000000000013', true, 'The title of &lt;63&gt;', 'The content of the post &lt;63&gt;');</v>
      </c>
    </row>
    <row r="163" spans="1:6" x14ac:dyDescent="0.3">
      <c r="A163" s="5">
        <f t="shared" si="2"/>
        <v>162</v>
      </c>
      <c r="B163" t="str">
        <f>IF(Tableau65[[#This Row],[numLigne]] &lt;= MAX(member!A:A), "member!I" &amp; (Tableau65[[#This Row],[numLigne]]+1), "")</f>
        <v/>
      </c>
      <c r="C163" s="5" t="str">
        <f>IF(  OR(        ROW()&lt;=MAX(member!A:A)+1, ROW() &gt; MAX(member!A:A) + MAX(board!A:A) + 1),    "",  "board!G" &amp; (Tableau65[[#This Row],[numLigne]]-MAX(member!A:A)+1))</f>
        <v/>
      </c>
      <c r="D16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post!M65</v>
      </c>
      <c r="F163" s="5" t="str">
        <f ca="1">IF( OR(F162="commit;",F162=""),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('00000000-0000-0000-0000-000000000040', '00000000-0000-0000-0000-000000000014', '2018-10-29 05:59:10', '00000000-0000-0000-0000-000000000014', true, 'The title of &lt;64&gt;', 'The content of the post &lt;64&gt;');</v>
      </c>
    </row>
    <row r="164" spans="1:6" x14ac:dyDescent="0.3">
      <c r="A164" s="5">
        <f t="shared" si="2"/>
        <v>163</v>
      </c>
      <c r="B164" t="str">
        <f>IF(Tableau65[[#This Row],[numLigne]] &lt;= MAX(member!A:A), "member!I" &amp; (Tableau65[[#This Row],[numLigne]]+1), "")</f>
        <v/>
      </c>
      <c r="C164" s="5" t="str">
        <f>IF(  OR(        ROW()&lt;=MAX(member!A:A)+1, ROW() &gt; MAX(member!A:A) + MAX(board!A:A) + 1),    "",  "board!G" &amp; (Tableau65[[#This Row],[numLigne]]-MAX(member!A:A)+1))</f>
        <v/>
      </c>
      <c r="D16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post!M66</v>
      </c>
      <c r="F164" s="5" t="str">
        <f ca="1">IF( OR(F163="commit;",F163=""),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('00000000-0000-0000-0000-000000000041', '00000000-0000-0000-0000-000000000015', '2018-10-28 07:00:10', '00000000-0000-0000-0000-000000000015', true, 'The title of &lt;65&gt;', 'The content of the post &lt;65&gt;');</v>
      </c>
    </row>
    <row r="165" spans="1:6" x14ac:dyDescent="0.3">
      <c r="A165" s="5">
        <f t="shared" si="2"/>
        <v>164</v>
      </c>
      <c r="B165" t="str">
        <f>IF(Tableau65[[#This Row],[numLigne]] &lt;= MAX(member!A:A), "member!I" &amp; (Tableau65[[#This Row],[numLigne]]+1), "")</f>
        <v/>
      </c>
      <c r="C165" s="5" t="str">
        <f>IF(  OR(        ROW()&lt;=MAX(member!A:A)+1, ROW() &gt; MAX(member!A:A) + MAX(board!A:A) + 1),    "",  "board!G" &amp; (Tableau65[[#This Row],[numLigne]]-MAX(member!A:A)+1))</f>
        <v/>
      </c>
      <c r="D16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post!M67</v>
      </c>
      <c r="F165" s="5" t="str">
        <f ca="1">IF( OR(F164="commit;",F164=""),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('00000000-0000-0000-0000-000000000042', '00000000-0000-0000-0000-000000000016', '2018-10-27 08:01:10', '00000000-0000-0000-0000-000000000016', true, 'The title of &lt;66&gt;', 'The content of the post &lt;66&gt;');</v>
      </c>
    </row>
    <row r="166" spans="1:6" x14ac:dyDescent="0.3">
      <c r="A166" s="5">
        <f t="shared" si="2"/>
        <v>165</v>
      </c>
      <c r="B166" t="str">
        <f>IF(Tableau65[[#This Row],[numLigne]] &lt;= MAX(member!A:A), "member!I" &amp; (Tableau65[[#This Row],[numLigne]]+1), "")</f>
        <v/>
      </c>
      <c r="C166" s="5" t="str">
        <f>IF(  OR(        ROW()&lt;=MAX(member!A:A)+1, ROW() &gt; MAX(member!A:A) + MAX(board!A:A) + 1),    "",  "board!G" &amp; (Tableau65[[#This Row],[numLigne]]-MAX(member!A:A)+1))</f>
        <v/>
      </c>
      <c r="D16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post!M68</v>
      </c>
      <c r="F166" s="5" t="str">
        <f ca="1">IF( OR(F165="commit;",F165=""),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('00000000-0000-0000-0000-000000000043', '00000000-0000-0000-0000-000000000017', '2018-10-26 09:02:10', '00000000-0000-0000-0000-000000000017', true, 'The title of &lt;67&gt;', 'The content of the post &lt;67&gt;');</v>
      </c>
    </row>
    <row r="167" spans="1:6" x14ac:dyDescent="0.3">
      <c r="A167" s="5">
        <f t="shared" si="2"/>
        <v>166</v>
      </c>
      <c r="B167" t="str">
        <f>IF(Tableau65[[#This Row],[numLigne]] &lt;= MAX(member!A:A), "member!I" &amp; (Tableau65[[#This Row],[numLigne]]+1), "")</f>
        <v/>
      </c>
      <c r="C167" s="5" t="str">
        <f>IF(  OR(        ROW()&lt;=MAX(member!A:A)+1, ROW() &gt; MAX(member!A:A) + MAX(board!A:A) + 1),    "",  "board!G" &amp; (Tableau65[[#This Row],[numLigne]]-MAX(member!A:A)+1))</f>
        <v/>
      </c>
      <c r="D16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post!M69</v>
      </c>
      <c r="F167" s="5" t="str">
        <f ca="1">IF( OR(F166="commit;",F166=""),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('00000000-0000-0000-0000-000000000044', '00000000-0000-0000-0000-000000000018', '2018-10-24 11:03:10', '00000000-0000-0000-0000-000000000018', true, 'The title of &lt;68&gt;', 'The content of the post &lt;68&gt;');</v>
      </c>
    </row>
    <row r="168" spans="1:6" x14ac:dyDescent="0.3">
      <c r="A168" s="5">
        <f t="shared" si="2"/>
        <v>167</v>
      </c>
      <c r="B168" t="str">
        <f>IF(Tableau65[[#This Row],[numLigne]] &lt;= MAX(member!A:A), "member!I" &amp; (Tableau65[[#This Row],[numLigne]]+1), "")</f>
        <v/>
      </c>
      <c r="C168" s="5" t="str">
        <f>IF(  OR(        ROW()&lt;=MAX(member!A:A)+1, ROW() &gt; MAX(member!A:A) + MAX(board!A:A) + 1),    "",  "board!G" &amp; (Tableau65[[#This Row],[numLigne]]-MAX(member!A:A)+1))</f>
        <v/>
      </c>
      <c r="D16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post!M70</v>
      </c>
      <c r="F168" s="5" t="str">
        <f ca="1">IF( OR(F167="commit;",F167=""),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('00000000-0000-0000-0000-000000000045', '00000000-0000-0000-0000-000000000019', '2018-10-23 12:04:10', '00000000-0000-0000-0000-000000000019', false, 'The title of &lt;69&gt;', 'The content of the post &lt;69&gt;');</v>
      </c>
    </row>
    <row r="169" spans="1:6" x14ac:dyDescent="0.3">
      <c r="A169" s="5">
        <f t="shared" si="2"/>
        <v>168</v>
      </c>
      <c r="B169" t="str">
        <f>IF(Tableau65[[#This Row],[numLigne]] &lt;= MAX(member!A:A), "member!I" &amp; (Tableau65[[#This Row],[numLigne]]+1), "")</f>
        <v/>
      </c>
      <c r="C169" s="5" t="str">
        <f>IF(  OR(        ROW()&lt;=MAX(member!A:A)+1, ROW() &gt; MAX(member!A:A) + MAX(board!A:A) + 1),    "",  "board!G" &amp; (Tableau65[[#This Row],[numLigne]]-MAX(member!A:A)+1))</f>
        <v/>
      </c>
      <c r="D16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post!M71</v>
      </c>
      <c r="F169" s="5" t="str">
        <f ca="1">IF( OR(F168="commit;",F168=""),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('00000000-0000-0000-0000-000000000046', '00000000-0000-0000-0000-00000000001A', '2018-10-22 13:05:10', '00000000-0000-0000-0000-00000000001A', true, 'The title of &lt;70&gt;', 'The content of the post &lt;70&gt;');</v>
      </c>
    </row>
    <row r="170" spans="1:6" x14ac:dyDescent="0.3">
      <c r="A170" s="5">
        <f t="shared" si="2"/>
        <v>169</v>
      </c>
      <c r="B170" t="str">
        <f>IF(Tableau65[[#This Row],[numLigne]] &lt;= MAX(member!A:A), "member!I" &amp; (Tableau65[[#This Row],[numLigne]]+1), "")</f>
        <v/>
      </c>
      <c r="C170" s="5" t="str">
        <f>IF(  OR(        ROW()&lt;=MAX(member!A:A)+1, ROW() &gt; MAX(member!A:A) + MAX(board!A:A) + 1),    "",  "board!G" &amp; (Tableau65[[#This Row],[numLigne]]-MAX(member!A:A)+1))</f>
        <v/>
      </c>
      <c r="D17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post!M72</v>
      </c>
      <c r="F170" s="5" t="str">
        <f ca="1">IF( OR(F169="commit;",F169=""),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('00000000-0000-0000-0000-000000000047', '00000000-0000-0000-0000-00000000001B', '2018-10-21 14:06:10', '00000000-0000-0000-0000-00000000001B', true, 'The title of &lt;71&gt;', 'The content of the post &lt;71&gt;');</v>
      </c>
    </row>
    <row r="171" spans="1:6" x14ac:dyDescent="0.3">
      <c r="A171" s="5">
        <f t="shared" si="2"/>
        <v>170</v>
      </c>
      <c r="B171" t="str">
        <f>IF(Tableau65[[#This Row],[numLigne]] &lt;= MAX(member!A:A), "member!I" &amp; (Tableau65[[#This Row],[numLigne]]+1), "")</f>
        <v/>
      </c>
      <c r="C171" s="5" t="str">
        <f>IF(  OR(        ROW()&lt;=MAX(member!A:A)+1, ROW() &gt; MAX(member!A:A) + MAX(board!A:A) + 1),    "",  "board!G" &amp; (Tableau65[[#This Row],[numLigne]]-MAX(member!A:A)+1))</f>
        <v/>
      </c>
      <c r="D17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post!M73</v>
      </c>
      <c r="F171" s="5" t="str">
        <f ca="1">IF( OR(F170="commit;",F170=""),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('00000000-0000-0000-0000-000000000048', '00000000-0000-0000-0000-00000000001C', '2018-10-20 15:07:10', '00000000-0000-0000-0000-00000000001C', true, 'The title of &lt;72&gt;', 'The content of the post &lt;72&gt;');</v>
      </c>
    </row>
    <row r="172" spans="1:6" x14ac:dyDescent="0.3">
      <c r="A172" s="5">
        <f t="shared" si="2"/>
        <v>171</v>
      </c>
      <c r="B172" t="str">
        <f>IF(Tableau65[[#This Row],[numLigne]] &lt;= MAX(member!A:A), "member!I" &amp; (Tableau65[[#This Row],[numLigne]]+1), "")</f>
        <v/>
      </c>
      <c r="C172" s="5" t="str">
        <f>IF(  OR(        ROW()&lt;=MAX(member!A:A)+1, ROW() &gt; MAX(member!A:A) + MAX(board!A:A) + 1),    "",  "board!G" &amp; (Tableau65[[#This Row],[numLigne]]-MAX(member!A:A)+1))</f>
        <v/>
      </c>
      <c r="D17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post!M74</v>
      </c>
      <c r="F172" s="5" t="str">
        <f ca="1">IF( OR(F171="commit;",F171=""),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('00000000-0000-0000-0000-000000000049', '00000000-0000-0000-0000-00000000001D', '2018-10-19 16:08:10', '00000000-0000-0000-0000-00000000001D', true, 'The title of &lt;73&gt;', 'The content of the post &lt;73&gt;');</v>
      </c>
    </row>
    <row r="173" spans="1:6" x14ac:dyDescent="0.3">
      <c r="A173" s="5">
        <f t="shared" si="2"/>
        <v>172</v>
      </c>
      <c r="B173" t="str">
        <f>IF(Tableau65[[#This Row],[numLigne]] &lt;= MAX(member!A:A), "member!I" &amp; (Tableau65[[#This Row],[numLigne]]+1), "")</f>
        <v/>
      </c>
      <c r="C173" s="5" t="str">
        <f>IF(  OR(        ROW()&lt;=MAX(member!A:A)+1, ROW() &gt; MAX(member!A:A) + MAX(board!A:A) + 1),    "",  "board!G" &amp; (Tableau65[[#This Row],[numLigne]]-MAX(member!A:A)+1))</f>
        <v/>
      </c>
      <c r="D17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post!M75</v>
      </c>
      <c r="F173" s="5" t="str">
        <f ca="1">IF( OR(F172="commit;",F172=""),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('00000000-0000-0000-0000-00000000004A', '00000000-0000-0000-0000-00000000001E', '2018-10-18 17:09:10', '00000000-0000-0000-0000-00000000001E', true, 'The title of &lt;74&gt;', 'The content of the post &lt;74&gt;');</v>
      </c>
    </row>
    <row r="174" spans="1:6" x14ac:dyDescent="0.3">
      <c r="A174" s="5">
        <f t="shared" si="2"/>
        <v>173</v>
      </c>
      <c r="B174" t="str">
        <f>IF(Tableau65[[#This Row],[numLigne]] &lt;= MAX(member!A:A), "member!I" &amp; (Tableau65[[#This Row],[numLigne]]+1), "")</f>
        <v/>
      </c>
      <c r="C174" s="5" t="str">
        <f>IF(  OR(        ROW()&lt;=MAX(member!A:A)+1, ROW() &gt; MAX(member!A:A) + MAX(board!A:A) + 1),    "",  "board!G" &amp; (Tableau65[[#This Row],[numLigne]]-MAX(member!A:A)+1))</f>
        <v/>
      </c>
      <c r="D17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post!M76</v>
      </c>
      <c r="F174" s="5" t="str">
        <f ca="1">IF( OR(F173="commit;",F173=""),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('00000000-0000-0000-0000-00000000004B', '00000000-0000-0000-0000-00000000001F', '2018-10-17 17:10:10', '00000000-0000-0000-0000-00000000001F', true, 'The title of &lt;75&gt;', 'The content of the post &lt;75&gt;');</v>
      </c>
    </row>
    <row r="175" spans="1:6" x14ac:dyDescent="0.3">
      <c r="A175" s="5">
        <f t="shared" si="2"/>
        <v>174</v>
      </c>
      <c r="B175" t="str">
        <f>IF(Tableau65[[#This Row],[numLigne]] &lt;= MAX(member!A:A), "member!I" &amp; (Tableau65[[#This Row],[numLigne]]+1), "")</f>
        <v/>
      </c>
      <c r="C175" s="5" t="str">
        <f>IF(  OR(        ROW()&lt;=MAX(member!A:A)+1, ROW() &gt; MAX(member!A:A) + MAX(board!A:A) + 1),    "",  "board!G" &amp; (Tableau65[[#This Row],[numLigne]]-MAX(member!A:A)+1))</f>
        <v/>
      </c>
      <c r="D17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post!M77</v>
      </c>
      <c r="F175" s="5" t="str">
        <f ca="1">IF( OR(F174="commit;",F174=""),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('00000000-0000-0000-0000-00000000004C', '00000000-0000-0000-0000-000000000020', '2018-10-16 18:11:10', '00000000-0000-0000-0000-000000000020', true, 'The title of &lt;76&gt;', 'The content of the post &lt;76&gt;');</v>
      </c>
    </row>
    <row r="176" spans="1:6" x14ac:dyDescent="0.3">
      <c r="A176" s="5">
        <f t="shared" si="2"/>
        <v>175</v>
      </c>
      <c r="B176" t="str">
        <f>IF(Tableau65[[#This Row],[numLigne]] &lt;= MAX(member!A:A), "member!I" &amp; (Tableau65[[#This Row],[numLigne]]+1), "")</f>
        <v/>
      </c>
      <c r="C176" s="5" t="str">
        <f>IF(  OR(        ROW()&lt;=MAX(member!A:A)+1, ROW() &gt; MAX(member!A:A) + MAX(board!A:A) + 1),    "",  "board!G" &amp; (Tableau65[[#This Row],[numLigne]]-MAX(member!A:A)+1))</f>
        <v/>
      </c>
      <c r="D17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post!M78</v>
      </c>
      <c r="F176" s="5" t="str">
        <f ca="1">IF( OR(F175="commit;",F175=""),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('00000000-0000-0000-0000-00000000004D', '00000000-0000-0000-0000-000000000021', '2018-10-15 19:12:10', '00000000-0000-0000-0000-000000000021', true, 'The title of &lt;77&gt;', 'The content of the post &lt;77&gt;');</v>
      </c>
    </row>
    <row r="177" spans="1:6" x14ac:dyDescent="0.3">
      <c r="A177" s="5">
        <f t="shared" si="2"/>
        <v>176</v>
      </c>
      <c r="B177" t="str">
        <f>IF(Tableau65[[#This Row],[numLigne]] &lt;= MAX(member!A:A), "member!I" &amp; (Tableau65[[#This Row],[numLigne]]+1), "")</f>
        <v/>
      </c>
      <c r="C177" s="5" t="str">
        <f>IF(  OR(        ROW()&lt;=MAX(member!A:A)+1, ROW() &gt; MAX(member!A:A) + MAX(board!A:A) + 1),    "",  "board!G" &amp; (Tableau65[[#This Row],[numLigne]]-MAX(member!A:A)+1))</f>
        <v/>
      </c>
      <c r="D17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post!M79</v>
      </c>
      <c r="F177" s="5" t="str">
        <f ca="1">IF( OR(F176="commit;",F176=""),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('00000000-0000-0000-0000-00000000004E', '00000000-0000-0000-0000-000000000022', '2018-10-14 20:13:10', '00000000-0000-0000-0000-000000000022', true, 'The title of &lt;78&gt;', 'The content of the post &lt;78&gt;');</v>
      </c>
    </row>
    <row r="178" spans="1:6" x14ac:dyDescent="0.3">
      <c r="A178" s="5">
        <f t="shared" si="2"/>
        <v>177</v>
      </c>
      <c r="B178" t="str">
        <f>IF(Tableau65[[#This Row],[numLigne]] &lt;= MAX(member!A:A), "member!I" &amp; (Tableau65[[#This Row],[numLigne]]+1), "")</f>
        <v/>
      </c>
      <c r="C178" s="5" t="str">
        <f>IF(  OR(        ROW()&lt;=MAX(member!A:A)+1, ROW() &gt; MAX(member!A:A) + MAX(board!A:A) + 1),    "",  "board!G" &amp; (Tableau65[[#This Row],[numLigne]]-MAX(member!A:A)+1))</f>
        <v/>
      </c>
      <c r="D17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post!M80</v>
      </c>
      <c r="F178" s="5" t="str">
        <f ca="1">IF( OR(F177="commit;",F177=""),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('00000000-0000-0000-0000-00000000004F', '00000000-0000-0000-0000-000000000023', '2018-10-13 21:14:10', '00000000-0000-0000-0000-000000000023', false, 'The title of &lt;79&gt;', 'The content of the post &lt;79&gt;');</v>
      </c>
    </row>
    <row r="179" spans="1:6" x14ac:dyDescent="0.3">
      <c r="A179" s="5">
        <f t="shared" si="2"/>
        <v>178</v>
      </c>
      <c r="B179" t="str">
        <f>IF(Tableau65[[#This Row],[numLigne]] &lt;= MAX(member!A:A), "member!I" &amp; (Tableau65[[#This Row],[numLigne]]+1), "")</f>
        <v/>
      </c>
      <c r="C179" s="5" t="str">
        <f>IF(  OR(        ROW()&lt;=MAX(member!A:A)+1, ROW() &gt; MAX(member!A:A) + MAX(board!A:A) + 1),    "",  "board!G" &amp; (Tableau65[[#This Row],[numLigne]]-MAX(member!A:A)+1))</f>
        <v/>
      </c>
      <c r="D17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post!M81</v>
      </c>
      <c r="F179" s="5" t="str">
        <f ca="1">IF( OR(F178="commit;",F178=""),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('00000000-0000-0000-0000-000000000050', '00000000-0000-0000-0000-000000000024', '2018-10-12 22:15:10', '00000000-0000-0000-0000-000000000024', true, 'The title of &lt;80&gt;', 'The content of the post &lt;80&gt;');</v>
      </c>
    </row>
    <row r="180" spans="1:6" x14ac:dyDescent="0.3">
      <c r="A180" s="5">
        <f t="shared" si="2"/>
        <v>179</v>
      </c>
      <c r="B180" t="str">
        <f>IF(Tableau65[[#This Row],[numLigne]] &lt;= MAX(member!A:A), "member!I" &amp; (Tableau65[[#This Row],[numLigne]]+1), "")</f>
        <v/>
      </c>
      <c r="C180" s="5" t="str">
        <f>IF(  OR(        ROW()&lt;=MAX(member!A:A)+1, ROW() &gt; MAX(member!A:A) + MAX(board!A:A) + 1),    "",  "board!G" &amp; (Tableau65[[#This Row],[numLigne]]-MAX(member!A:A)+1))</f>
        <v/>
      </c>
      <c r="D18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post!M82</v>
      </c>
      <c r="F180" s="5" t="str">
        <f ca="1">IF( OR(F179="commit;",F179=""),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('00000000-0000-0000-0000-000000000051', '00000000-0000-0000-0000-000000000025', '2018-10-11 23:16:10', '00000000-0000-0000-0000-000000000025', true, 'The title of &lt;81&gt;', 'The content of the post &lt;81&gt;');</v>
      </c>
    </row>
    <row r="181" spans="1:6" x14ac:dyDescent="0.3">
      <c r="A181" s="5">
        <f t="shared" si="2"/>
        <v>180</v>
      </c>
      <c r="B181" t="str">
        <f>IF(Tableau65[[#This Row],[numLigne]] &lt;= MAX(member!A:A), "member!I" &amp; (Tableau65[[#This Row],[numLigne]]+1), "")</f>
        <v/>
      </c>
      <c r="C181" s="5" t="str">
        <f>IF(  OR(        ROW()&lt;=MAX(member!A:A)+1, ROW() &gt; MAX(member!A:A) + MAX(board!A:A) + 1),    "",  "board!G" &amp; (Tableau65[[#This Row],[numLigne]]-MAX(member!A:A)+1))</f>
        <v/>
      </c>
      <c r="D18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post!M83</v>
      </c>
      <c r="F181" s="5" t="str">
        <f ca="1">IF( OR(F180="commit;",F180=""),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('00000000-0000-0000-0000-000000000052', '00000000-0000-0000-0000-000000000026', '2018-10-11 00:17:10', '00000000-0000-0000-0000-000000000026', true, 'The title of &lt;82&gt;', 'The content of the post &lt;82&gt;');</v>
      </c>
    </row>
    <row r="182" spans="1:6" x14ac:dyDescent="0.3">
      <c r="A182" s="5">
        <f t="shared" si="2"/>
        <v>181</v>
      </c>
      <c r="B182" t="str">
        <f>IF(Tableau65[[#This Row],[numLigne]] &lt;= MAX(member!A:A), "member!I" &amp; (Tableau65[[#This Row],[numLigne]]+1), "")</f>
        <v/>
      </c>
      <c r="C182" s="5" t="str">
        <f>IF(  OR(        ROW()&lt;=MAX(member!A:A)+1, ROW() &gt; MAX(member!A:A) + MAX(board!A:A) + 1),    "",  "board!G" &amp; (Tableau65[[#This Row],[numLigne]]-MAX(member!A:A)+1))</f>
        <v/>
      </c>
      <c r="D18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post!M84</v>
      </c>
      <c r="F182" s="5" t="str">
        <f ca="1">IF( OR(F181="commit;",F181=""),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('00000000-0000-0000-0000-000000000053', '00000000-0000-0000-0000-000000000027', '2018-10-10 01:18:10', '00000000-0000-0000-0000-000000000027', true, 'The title of &lt;83&gt;', 'The content of the post &lt;83&gt;');</v>
      </c>
    </row>
    <row r="183" spans="1:6" x14ac:dyDescent="0.3">
      <c r="A183" s="5">
        <f t="shared" si="2"/>
        <v>182</v>
      </c>
      <c r="B183" t="str">
        <f>IF(Tableau65[[#This Row],[numLigne]] &lt;= MAX(member!A:A), "member!I" &amp; (Tableau65[[#This Row],[numLigne]]+1), "")</f>
        <v/>
      </c>
      <c r="C183" s="5" t="str">
        <f>IF(  OR(        ROW()&lt;=MAX(member!A:A)+1, ROW() &gt; MAX(member!A:A) + MAX(board!A:A) + 1),    "",  "board!G" &amp; (Tableau65[[#This Row],[numLigne]]-MAX(member!A:A)+1))</f>
        <v/>
      </c>
      <c r="D18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post!M85</v>
      </c>
      <c r="F183" s="5" t="str">
        <f ca="1">IF( OR(F182="commit;",F182=""),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('00000000-0000-0000-0000-000000000054', '00000000-0000-0000-0000-000000000028', '2018-10-09 02:19:10', '00000000-0000-0000-0000-000000000028', true, 'The title of &lt;84&gt;', 'The content of the post &lt;84&gt;');</v>
      </c>
    </row>
    <row r="184" spans="1:6" x14ac:dyDescent="0.3">
      <c r="A184" s="5">
        <f t="shared" si="2"/>
        <v>183</v>
      </c>
      <c r="B184" t="str">
        <f>IF(Tableau65[[#This Row],[numLigne]] &lt;= MAX(member!A:A), "member!I" &amp; (Tableau65[[#This Row],[numLigne]]+1), "")</f>
        <v/>
      </c>
      <c r="C184" s="5" t="str">
        <f>IF(  OR(        ROW()&lt;=MAX(member!A:A)+1, ROW() &gt; MAX(member!A:A) + MAX(board!A:A) + 1),    "",  "board!G" &amp; (Tableau65[[#This Row],[numLigne]]-MAX(member!A:A)+1))</f>
        <v/>
      </c>
      <c r="D18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post!M86</v>
      </c>
      <c r="F184" s="5" t="str">
        <f ca="1">IF( OR(F183="commit;",F183=""),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('00000000-0000-0000-0000-000000000055', '00000000-0000-0000-0000-000000000029', '2018-10-08 03:20:10', '00000000-0000-0000-0000-000000000029', true, 'The title of &lt;85&gt;', 'The content of the post &lt;85&gt;');</v>
      </c>
    </row>
    <row r="185" spans="1:6" x14ac:dyDescent="0.3">
      <c r="A185" s="5">
        <f t="shared" si="2"/>
        <v>184</v>
      </c>
      <c r="B185" t="str">
        <f>IF(Tableau65[[#This Row],[numLigne]] &lt;= MAX(member!A:A), "member!I" &amp; (Tableau65[[#This Row],[numLigne]]+1), "")</f>
        <v/>
      </c>
      <c r="C185" s="5" t="str">
        <f>IF(  OR(        ROW()&lt;=MAX(member!A:A)+1, ROW() &gt; MAX(member!A:A) + MAX(board!A:A) + 1),    "",  "board!G" &amp; (Tableau65[[#This Row],[numLigne]]-MAX(member!A:A)+1))</f>
        <v/>
      </c>
      <c r="D18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post!M87</v>
      </c>
      <c r="F185" s="5" t="str">
        <f ca="1">IF( OR(F184="commit;",F184=""),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('00000000-0000-0000-0000-000000000056', '00000000-0000-0000-0000-00000000002A', '2018-10-07 04:21:10', '00000000-0000-0000-0000-00000000002A', true, 'The title of &lt;86&gt;', 'The content of the post &lt;86&gt;');</v>
      </c>
    </row>
    <row r="186" spans="1:6" x14ac:dyDescent="0.3">
      <c r="A186" s="5">
        <f t="shared" si="2"/>
        <v>185</v>
      </c>
      <c r="B186" t="str">
        <f>IF(Tableau65[[#This Row],[numLigne]] &lt;= MAX(member!A:A), "member!I" &amp; (Tableau65[[#This Row],[numLigne]]+1), "")</f>
        <v/>
      </c>
      <c r="C186" s="5" t="str">
        <f>IF(  OR(        ROW()&lt;=MAX(member!A:A)+1, ROW() &gt; MAX(member!A:A) + MAX(board!A:A) + 1),    "",  "board!G" &amp; (Tableau65[[#This Row],[numLigne]]-MAX(member!A:A)+1))</f>
        <v/>
      </c>
      <c r="D18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post!M88</v>
      </c>
      <c r="F186" s="5" t="str">
        <f ca="1">IF( OR(F185="commit;",F185=""),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('00000000-0000-0000-0000-000000000057', '00000000-0000-0000-0000-00000000002B', '2018-10-06 05:22:10', '00000000-0000-0000-0000-00000000002B', true, 'The title of &lt;87&gt;', 'The content of the post &lt;87&gt;');</v>
      </c>
    </row>
    <row r="187" spans="1:6" x14ac:dyDescent="0.3">
      <c r="A187" s="5">
        <f t="shared" si="2"/>
        <v>186</v>
      </c>
      <c r="B187" t="str">
        <f>IF(Tableau65[[#This Row],[numLigne]] &lt;= MAX(member!A:A), "member!I" &amp; (Tableau65[[#This Row],[numLigne]]+1), "")</f>
        <v/>
      </c>
      <c r="C187" s="5" t="str">
        <f>IF(  OR(        ROW()&lt;=MAX(member!A:A)+1, ROW() &gt; MAX(member!A:A) + MAX(board!A:A) + 1),    "",  "board!G" &amp; (Tableau65[[#This Row],[numLigne]]-MAX(member!A:A)+1))</f>
        <v/>
      </c>
      <c r="D18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post!M89</v>
      </c>
      <c r="F187" s="5" t="str">
        <f ca="1">IF( OR(F186="commit;",F186=""),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('00000000-0000-0000-0000-000000000058', '00000000-0000-0000-0000-00000000002C', '2018-10-05 06:23:10', '00000000-0000-0000-0000-00000000002C', true, 'The title of &lt;88&gt;', 'The content of the post &lt;88&gt;');</v>
      </c>
    </row>
    <row r="188" spans="1:6" x14ac:dyDescent="0.3">
      <c r="A188" s="5">
        <f t="shared" si="2"/>
        <v>187</v>
      </c>
      <c r="B188" t="str">
        <f>IF(Tableau65[[#This Row],[numLigne]] &lt;= MAX(member!A:A), "member!I" &amp; (Tableau65[[#This Row],[numLigne]]+1), "")</f>
        <v/>
      </c>
      <c r="C188" s="5" t="str">
        <f>IF(  OR(        ROW()&lt;=MAX(member!A:A)+1, ROW() &gt; MAX(member!A:A) + MAX(board!A:A) + 1),    "",  "board!G" &amp; (Tableau65[[#This Row],[numLigne]]-MAX(member!A:A)+1))</f>
        <v/>
      </c>
      <c r="D18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post!M90</v>
      </c>
      <c r="F188" s="5" t="str">
        <f ca="1">IF( OR(F187="commit;",F187=""),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('00000000-0000-0000-0000-000000000059', '00000000-0000-0000-0000-000000000001', '2018-10-04 07:24:10', '00000000-0000-0000-0000-000000000001', false, 'The title of &lt;89&gt;', 'The content of the post &lt;89&gt;');</v>
      </c>
    </row>
    <row r="189" spans="1:6" x14ac:dyDescent="0.3">
      <c r="A189" s="5">
        <f t="shared" si="2"/>
        <v>188</v>
      </c>
      <c r="B189" t="str">
        <f>IF(Tableau65[[#This Row],[numLigne]] &lt;= MAX(member!A:A), "member!I" &amp; (Tableau65[[#This Row],[numLigne]]+1), "")</f>
        <v/>
      </c>
      <c r="C189" s="5" t="str">
        <f>IF(  OR(        ROW()&lt;=MAX(member!A:A)+1, ROW() &gt; MAX(member!A:A) + MAX(board!A:A) + 1),    "",  "board!G" &amp; (Tableau65[[#This Row],[numLigne]]-MAX(member!A:A)+1))</f>
        <v/>
      </c>
      <c r="D18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post!M91</v>
      </c>
      <c r="F189" s="5" t="str">
        <f ca="1">IF( OR(F188="commit;",F188=""),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('00000000-0000-0000-0000-00000000005A', '00000000-0000-0000-0000-000000000002', '2018-10-03 08:25:10', '00000000-0000-0000-0000-000000000002', true, 'The title of &lt;90&gt;', 'The content of the post &lt;90&gt;');</v>
      </c>
    </row>
    <row r="190" spans="1:6" x14ac:dyDescent="0.3">
      <c r="A190" s="5">
        <f t="shared" si="2"/>
        <v>189</v>
      </c>
      <c r="B190" t="str">
        <f>IF(Tableau65[[#This Row],[numLigne]] &lt;= MAX(member!A:A), "member!I" &amp; (Tableau65[[#This Row],[numLigne]]+1), "")</f>
        <v/>
      </c>
      <c r="C190" s="5" t="str">
        <f>IF(  OR(        ROW()&lt;=MAX(member!A:A)+1, ROW() &gt; MAX(member!A:A) + MAX(board!A:A) + 1),    "",  "board!G" &amp; (Tableau65[[#This Row],[numLigne]]-MAX(member!A:A)+1))</f>
        <v/>
      </c>
      <c r="D19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post!M92</v>
      </c>
      <c r="F190" s="5" t="str">
        <f ca="1">IF( OR(F189="commit;",F189=""),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('00000000-0000-0000-0000-00000000005B', '00000000-0000-0000-0000-000000000003', '2018-10-01 10:26:10', '00000000-0000-0000-0000-000000000003', true, 'The title of &lt;91&gt;', 'The content of the post &lt;91&gt;');</v>
      </c>
    </row>
    <row r="191" spans="1:6" x14ac:dyDescent="0.3">
      <c r="A191" s="5">
        <f t="shared" si="2"/>
        <v>190</v>
      </c>
      <c r="B191" t="str">
        <f>IF(Tableau65[[#This Row],[numLigne]] &lt;= MAX(member!A:A), "member!I" &amp; (Tableau65[[#This Row],[numLigne]]+1), "")</f>
        <v/>
      </c>
      <c r="C191" s="5" t="str">
        <f>IF(  OR(        ROW()&lt;=MAX(member!A:A)+1, ROW() &gt; MAX(member!A:A) + MAX(board!A:A) + 1),    "",  "board!G" &amp; (Tableau65[[#This Row],[numLigne]]-MAX(member!A:A)+1))</f>
        <v/>
      </c>
      <c r="D19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post!M93</v>
      </c>
      <c r="F191" s="5" t="str">
        <f ca="1">IF( OR(F190="commit;",F190=""),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('00000000-0000-0000-0000-00000000005C', '00000000-0000-0000-0000-000000000004', '2018-09-30 11:27:10', '00000000-0000-0000-0000-000000000004', true, 'The title of &lt;92&gt;', 'The content of the post &lt;92&gt;');</v>
      </c>
    </row>
    <row r="192" spans="1:6" x14ac:dyDescent="0.3">
      <c r="A192" s="5">
        <f t="shared" si="2"/>
        <v>191</v>
      </c>
      <c r="B192" t="str">
        <f>IF(Tableau65[[#This Row],[numLigne]] &lt;= MAX(member!A:A), "member!I" &amp; (Tableau65[[#This Row],[numLigne]]+1), "")</f>
        <v/>
      </c>
      <c r="C192" s="5" t="str">
        <f>IF(  OR(        ROW()&lt;=MAX(member!A:A)+1, ROW() &gt; MAX(member!A:A) + MAX(board!A:A) + 1),    "",  "board!G" &amp; (Tableau65[[#This Row],[numLigne]]-MAX(member!A:A)+1))</f>
        <v/>
      </c>
      <c r="D19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post!M94</v>
      </c>
      <c r="F192" s="5" t="str">
        <f ca="1">IF( OR(F191="commit;",F191=""),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('00000000-0000-0000-0000-00000000005D', '00000000-0000-0000-0000-000000000005', '2018-09-29 12:28:10', '00000000-0000-0000-0000-000000000005', true, 'The title of &lt;93&gt;', 'The content of the post &lt;93&gt;');</v>
      </c>
    </row>
    <row r="193" spans="1:6" x14ac:dyDescent="0.3">
      <c r="A193" s="5">
        <f t="shared" si="2"/>
        <v>192</v>
      </c>
      <c r="B193" t="str">
        <f>IF(Tableau65[[#This Row],[numLigne]] &lt;= MAX(member!A:A), "member!I" &amp; (Tableau65[[#This Row],[numLigne]]+1), "")</f>
        <v/>
      </c>
      <c r="C193" s="5" t="str">
        <f>IF(  OR(        ROW()&lt;=MAX(member!A:A)+1, ROW() &gt; MAX(member!A:A) + MAX(board!A:A) + 1),    "",  "board!G" &amp; (Tableau65[[#This Row],[numLigne]]-MAX(member!A:A)+1))</f>
        <v/>
      </c>
      <c r="D19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post!M95</v>
      </c>
      <c r="F193" s="5" t="str">
        <f ca="1">IF( OR(F192="commit;",F192=""),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('00000000-0000-0000-0000-00000000005E', '00000000-0000-0000-0000-000000000006', '2018-09-28 13:29:10', '00000000-0000-0000-0000-000000000006', true, 'The title of &lt;94&gt;', 'The content of the post &lt;94&gt;');</v>
      </c>
    </row>
    <row r="194" spans="1:6" x14ac:dyDescent="0.3">
      <c r="A194" s="5">
        <f t="shared" ref="A194:A257" si="3">ROW()-1</f>
        <v>193</v>
      </c>
      <c r="B194" t="str">
        <f>IF(Tableau65[[#This Row],[numLigne]] &lt;= MAX(member!A:A), "member!I" &amp; (Tableau65[[#This Row],[numLigne]]+1), "")</f>
        <v/>
      </c>
      <c r="C194" s="5" t="str">
        <f>IF(  OR(        ROW()&lt;=MAX(member!A:A)+1, ROW() &gt; MAX(member!A:A) + MAX(board!A:A) + 1),    "",  "board!G" &amp; (Tableau65[[#This Row],[numLigne]]-MAX(member!A:A)+1))</f>
        <v/>
      </c>
      <c r="D19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post!M96</v>
      </c>
      <c r="F194" s="5" t="str">
        <f ca="1">IF( OR(F193="commit;",F193=""),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('00000000-0000-0000-0000-00000000005F', '00000000-0000-0000-0000-000000000007', '2018-09-27 14:30:10', '00000000-0000-0000-0000-000000000007', true, 'The title of &lt;95&gt;', 'The content of the post &lt;95&gt;');</v>
      </c>
    </row>
    <row r="195" spans="1:6" x14ac:dyDescent="0.3">
      <c r="A195" s="5">
        <f t="shared" si="3"/>
        <v>194</v>
      </c>
      <c r="B195" t="str">
        <f>IF(Tableau65[[#This Row],[numLigne]] &lt;= MAX(member!A:A), "member!I" &amp; (Tableau65[[#This Row],[numLigne]]+1), "")</f>
        <v/>
      </c>
      <c r="C195" s="5" t="str">
        <f>IF(  OR(        ROW()&lt;=MAX(member!A:A)+1, ROW() &gt; MAX(member!A:A) + MAX(board!A:A) + 1),    "",  "board!G" &amp; (Tableau65[[#This Row],[numLigne]]-MAX(member!A:A)+1))</f>
        <v/>
      </c>
      <c r="D19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post!M97</v>
      </c>
      <c r="F195" s="5" t="str">
        <f ca="1">IF( OR(F194="commit;",F194=""),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('00000000-0000-0000-0000-000000000060', '00000000-0000-0000-0000-000000000008', '2018-09-26 15:31:10', '00000000-0000-0000-0000-000000000008', true, 'The title of &lt;96&gt;', 'The content of the post &lt;96&gt;');</v>
      </c>
    </row>
    <row r="196" spans="1:6" x14ac:dyDescent="0.3">
      <c r="A196" s="5">
        <f t="shared" si="3"/>
        <v>195</v>
      </c>
      <c r="B196" t="str">
        <f>IF(Tableau65[[#This Row],[numLigne]] &lt;= MAX(member!A:A), "member!I" &amp; (Tableau65[[#This Row],[numLigne]]+1), "")</f>
        <v/>
      </c>
      <c r="C196" s="5" t="str">
        <f>IF(  OR(        ROW()&lt;=MAX(member!A:A)+1, ROW() &gt; MAX(member!A:A) + MAX(board!A:A) + 1),    "",  "board!G" &amp; (Tableau65[[#This Row],[numLigne]]-MAX(member!A:A)+1))</f>
        <v/>
      </c>
      <c r="D19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post!M98</v>
      </c>
      <c r="F196" s="5" t="str">
        <f ca="1">IF( OR(F195="commit;",F195=""),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('00000000-0000-0000-0000-000000000061', '00000000-0000-0000-0000-000000000009', '2018-09-25 16:32:10', '00000000-0000-0000-0000-000000000009', true, 'The title of &lt;97&gt;', 'The content of the post &lt;97&gt;');</v>
      </c>
    </row>
    <row r="197" spans="1:6" x14ac:dyDescent="0.3">
      <c r="A197" s="5">
        <f t="shared" si="3"/>
        <v>196</v>
      </c>
      <c r="B197" t="str">
        <f>IF(Tableau65[[#This Row],[numLigne]] &lt;= MAX(member!A:A), "member!I" &amp; (Tableau65[[#This Row],[numLigne]]+1), "")</f>
        <v/>
      </c>
      <c r="C197" s="5" t="str">
        <f>IF(  OR(        ROW()&lt;=MAX(member!A:A)+1, ROW() &gt; MAX(member!A:A) + MAX(board!A:A) + 1),    "",  "board!G" &amp; (Tableau65[[#This Row],[numLigne]]-MAX(member!A:A)+1))</f>
        <v/>
      </c>
      <c r="D19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post!M99</v>
      </c>
      <c r="F197" s="5" t="str">
        <f ca="1">IF( OR(F196="commit;",F196=""),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('00000000-0000-0000-0000-000000000062', '00000000-0000-0000-0000-00000000000A', '2018-09-24 17:33:10', '00000000-0000-0000-0000-00000000000A', true, 'The title of &lt;98&gt;', 'The content of the post &lt;98&gt;');</v>
      </c>
    </row>
    <row r="198" spans="1:6" x14ac:dyDescent="0.3">
      <c r="A198" s="5">
        <f t="shared" si="3"/>
        <v>197</v>
      </c>
      <c r="B198" t="str">
        <f>IF(Tableau65[[#This Row],[numLigne]] &lt;= MAX(member!A:A), "member!I" &amp; (Tableau65[[#This Row],[numLigne]]+1), "")</f>
        <v/>
      </c>
      <c r="C198" s="5" t="str">
        <f>IF(  OR(        ROW()&lt;=MAX(member!A:A)+1, ROW() &gt; MAX(member!A:A) + MAX(board!A:A) + 1),    "",  "board!G" &amp; (Tableau65[[#This Row],[numLigne]]-MAX(member!A:A)+1))</f>
        <v/>
      </c>
      <c r="D19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post!M100</v>
      </c>
      <c r="F198" s="5" t="str">
        <f ca="1">IF( OR(F197="commit;",F197=""),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('00000000-0000-0000-0000-000000000063', '00000000-0000-0000-0000-00000000000B', '2018-09-23 18:34:10', '00000000-0000-0000-0000-00000000000B', false, 'The title of &lt;99&gt;', 'The content of the post &lt;99&gt;');</v>
      </c>
    </row>
    <row r="199" spans="1:6" x14ac:dyDescent="0.3">
      <c r="A199" s="5">
        <f t="shared" si="3"/>
        <v>198</v>
      </c>
      <c r="B199" t="str">
        <f>IF(Tableau65[[#This Row],[numLigne]] &lt;= MAX(member!A:A), "member!I" &amp; (Tableau65[[#This Row],[numLigne]]+1), "")</f>
        <v/>
      </c>
      <c r="C199" s="5" t="str">
        <f>IF(  OR(        ROW()&lt;=MAX(member!A:A)+1, ROW() &gt; MAX(member!A:A) + MAX(board!A:A) + 1),    "",  "board!G" &amp; (Tableau65[[#This Row],[numLigne]]-MAX(member!A:A)+1))</f>
        <v/>
      </c>
      <c r="D19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post!M101</v>
      </c>
      <c r="F199" s="5" t="str">
        <f ca="1">IF( OR(F198="commit;",F198=""),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('00000000-0000-0000-0000-000000000064', '00000000-0000-0000-0000-00000000000C', '2018-09-22 19:35:10', '00000000-0000-0000-0000-00000000000C', true, 'The title of &lt;100&gt;', 'The content of the post &lt;100&gt;');</v>
      </c>
    </row>
    <row r="200" spans="1:6" x14ac:dyDescent="0.3">
      <c r="A200" s="5">
        <f t="shared" si="3"/>
        <v>199</v>
      </c>
      <c r="B200" t="str">
        <f>IF(Tableau65[[#This Row],[numLigne]] &lt;= MAX(member!A:A), "member!I" &amp; (Tableau65[[#This Row],[numLigne]]+1), "")</f>
        <v/>
      </c>
      <c r="C200" s="5" t="str">
        <f>IF(  OR(        ROW()&lt;=MAX(member!A:A)+1, ROW() &gt; MAX(member!A:A) + MAX(board!A:A) + 1),    "",  "board!G" &amp; (Tableau65[[#This Row],[numLigne]]-MAX(member!A:A)+1))</f>
        <v/>
      </c>
      <c r="D20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post!M102</v>
      </c>
      <c r="F200" s="5" t="str">
        <f ca="1">IF( OR(F199="commit;",F199=""),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('00000000-0000-0000-0000-000000000065', '00000000-0000-0000-0000-00000000000D', '2018-09-21 20:36:10', '00000000-0000-0000-0000-00000000000D', true, 'The title of &lt;101&gt;', 'The content of the post &lt;101&gt;');</v>
      </c>
    </row>
    <row r="201" spans="1:6" x14ac:dyDescent="0.3">
      <c r="A201" s="5">
        <f t="shared" si="3"/>
        <v>200</v>
      </c>
      <c r="B201" t="str">
        <f>IF(Tableau65[[#This Row],[numLigne]] &lt;= MAX(member!A:A), "member!I" &amp; (Tableau65[[#This Row],[numLigne]]+1), "")</f>
        <v/>
      </c>
      <c r="C201" s="5" t="str">
        <f>IF(  OR(        ROW()&lt;=MAX(member!A:A)+1, ROW() &gt; MAX(member!A:A) + MAX(board!A:A) + 1),    "",  "board!G" &amp; (Tableau65[[#This Row],[numLigne]]-MAX(member!A:A)+1))</f>
        <v/>
      </c>
      <c r="D20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post!M103</v>
      </c>
      <c r="F201" s="5" t="str">
        <f ca="1">IF( OR(F200="commit;",F200=""),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('00000000-0000-0000-0000-000000000066', '00000000-0000-0000-0000-00000000000E', '2018-09-20 21:37:10', '00000000-0000-0000-0000-00000000000E', true, 'The title of &lt;102&gt;', 'The content of the post &lt;102&gt;');</v>
      </c>
    </row>
    <row r="202" spans="1:6" x14ac:dyDescent="0.3">
      <c r="A202" s="5">
        <f t="shared" si="3"/>
        <v>201</v>
      </c>
      <c r="B202" t="str">
        <f>IF(Tableau65[[#This Row],[numLigne]] &lt;= MAX(member!A:A), "member!I" &amp; (Tableau65[[#This Row],[numLigne]]+1), "")</f>
        <v/>
      </c>
      <c r="C202" s="5" t="str">
        <f>IF(  OR(        ROW()&lt;=MAX(member!A:A)+1, ROW() &gt; MAX(member!A:A) + MAX(board!A:A) + 1),    "",  "board!G" &amp; (Tableau65[[#This Row],[numLigne]]-MAX(member!A:A)+1))</f>
        <v/>
      </c>
      <c r="D20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post!M104</v>
      </c>
      <c r="F202" s="5" t="str">
        <f ca="1">IF( OR(F201="commit;",F201=""),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('00000000-0000-0000-0000-000000000067', '00000000-0000-0000-0000-00000000000F', '2018-09-19 22:38:10', '00000000-0000-0000-0000-00000000000F', true, 'The title of &lt;103&gt;', 'The content of the post &lt;103&gt;');</v>
      </c>
    </row>
    <row r="203" spans="1:6" x14ac:dyDescent="0.3">
      <c r="A203" s="5">
        <f t="shared" si="3"/>
        <v>202</v>
      </c>
      <c r="B203" t="str">
        <f>IF(Tableau65[[#This Row],[numLigne]] &lt;= MAX(member!A:A), "member!I" &amp; (Tableau65[[#This Row],[numLigne]]+1), "")</f>
        <v/>
      </c>
      <c r="C203" s="5" t="str">
        <f>IF(  OR(        ROW()&lt;=MAX(member!A:A)+1, ROW() &gt; MAX(member!A:A) + MAX(board!A:A) + 1),    "",  "board!G" &amp; (Tableau65[[#This Row],[numLigne]]-MAX(member!A:A)+1))</f>
        <v/>
      </c>
      <c r="D20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post!M105</v>
      </c>
      <c r="F203" s="5" t="str">
        <f ca="1">IF( OR(F202="commit;",F202=""),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('00000000-0000-0000-0000-000000000068', '00000000-0000-0000-0000-000000000010', '2018-09-18 23:39:10', '00000000-0000-0000-0000-000000000010', true, 'The title of &lt;104&gt;', 'The content of the post &lt;104&gt;');</v>
      </c>
    </row>
    <row r="204" spans="1:6" x14ac:dyDescent="0.3">
      <c r="A204" s="5">
        <f t="shared" si="3"/>
        <v>203</v>
      </c>
      <c r="B204" t="str">
        <f>IF(Tableau65[[#This Row],[numLigne]] &lt;= MAX(member!A:A), "member!I" &amp; (Tableau65[[#This Row],[numLigne]]+1), "")</f>
        <v/>
      </c>
      <c r="C204" s="5" t="str">
        <f>IF(  OR(        ROW()&lt;=MAX(member!A:A)+1, ROW() &gt; MAX(member!A:A) + MAX(board!A:A) + 1),    "",  "board!G" &amp; (Tableau65[[#This Row],[numLigne]]-MAX(member!A:A)+1))</f>
        <v/>
      </c>
      <c r="D20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post!M106</v>
      </c>
      <c r="F204" s="5" t="str">
        <f ca="1">IF( OR(F203="commit;",F203=""),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('00000000-0000-0000-0000-000000000069', '00000000-0000-0000-0000-000000000011', '2018-09-18 00:40:10', '00000000-0000-0000-0000-000000000011', true, 'The title of &lt;105&gt;', 'The content of the post &lt;105&gt;');</v>
      </c>
    </row>
    <row r="205" spans="1:6" x14ac:dyDescent="0.3">
      <c r="A205" s="5">
        <f t="shared" si="3"/>
        <v>204</v>
      </c>
      <c r="B205" t="str">
        <f>IF(Tableau65[[#This Row],[numLigne]] &lt;= MAX(member!A:A), "member!I" &amp; (Tableau65[[#This Row],[numLigne]]+1), "")</f>
        <v/>
      </c>
      <c r="C205" s="5" t="str">
        <f>IF(  OR(        ROW()&lt;=MAX(member!A:A)+1, ROW() &gt; MAX(member!A:A) + MAX(board!A:A) + 1),    "",  "board!G" &amp; (Tableau65[[#This Row],[numLigne]]-MAX(member!A:A)+1))</f>
        <v/>
      </c>
      <c r="D20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post!M107</v>
      </c>
      <c r="F205" s="5" t="str">
        <f ca="1">IF( OR(F204="commit;",F204=""),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('00000000-0000-0000-0000-00000000006A', '00000000-0000-0000-0000-000000000012', '2018-09-17 01:41:10', '00000000-0000-0000-0000-000000000012', true, 'The title of &lt;106&gt;', 'The content of the post &lt;106&gt;');</v>
      </c>
    </row>
    <row r="206" spans="1:6" x14ac:dyDescent="0.3">
      <c r="A206" s="5">
        <f t="shared" si="3"/>
        <v>205</v>
      </c>
      <c r="B206" t="str">
        <f>IF(Tableau65[[#This Row],[numLigne]] &lt;= MAX(member!A:A), "member!I" &amp; (Tableau65[[#This Row],[numLigne]]+1), "")</f>
        <v/>
      </c>
      <c r="C206" s="5" t="str">
        <f>IF(  OR(        ROW()&lt;=MAX(member!A:A)+1, ROW() &gt; MAX(member!A:A) + MAX(board!A:A) + 1),    "",  "board!G" &amp; (Tableau65[[#This Row],[numLigne]]-MAX(member!A:A)+1))</f>
        <v/>
      </c>
      <c r="D20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post!M108</v>
      </c>
      <c r="F206" s="5" t="str">
        <f ca="1">IF( OR(F205="commit;",F205=""),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('00000000-0000-0000-0000-00000000006B', '00000000-0000-0000-0000-000000000013', '2018-09-16 02:42:10', '00000000-0000-0000-0000-000000000013', true, 'The title of &lt;107&gt;', 'The content of the post &lt;107&gt;');</v>
      </c>
    </row>
    <row r="207" spans="1:6" x14ac:dyDescent="0.3">
      <c r="A207" s="5">
        <f t="shared" si="3"/>
        <v>206</v>
      </c>
      <c r="B207" t="str">
        <f>IF(Tableau65[[#This Row],[numLigne]] &lt;= MAX(member!A:A), "member!I" &amp; (Tableau65[[#This Row],[numLigne]]+1), "")</f>
        <v/>
      </c>
      <c r="C207" s="5" t="str">
        <f>IF(  OR(        ROW()&lt;=MAX(member!A:A)+1, ROW() &gt; MAX(member!A:A) + MAX(board!A:A) + 1),    "",  "board!G" &amp; (Tableau65[[#This Row],[numLigne]]-MAX(member!A:A)+1))</f>
        <v/>
      </c>
      <c r="D20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post!M109</v>
      </c>
      <c r="F207" s="5" t="str">
        <f ca="1">IF( OR(F206="commit;",F206=""),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('00000000-0000-0000-0000-00000000006C', '00000000-0000-0000-0000-000000000014', '2018-09-15 03:43:10', '00000000-0000-0000-0000-000000000014', true, 'The title of &lt;108&gt;', 'The content of the post &lt;108&gt;');</v>
      </c>
    </row>
    <row r="208" spans="1:6" x14ac:dyDescent="0.3">
      <c r="A208" s="5">
        <f t="shared" si="3"/>
        <v>207</v>
      </c>
      <c r="B208" t="str">
        <f>IF(Tableau65[[#This Row],[numLigne]] &lt;= MAX(member!A:A), "member!I" &amp; (Tableau65[[#This Row],[numLigne]]+1), "")</f>
        <v/>
      </c>
      <c r="C208" s="5" t="str">
        <f>IF(  OR(        ROW()&lt;=MAX(member!A:A)+1, ROW() &gt; MAX(member!A:A) + MAX(board!A:A) + 1),    "",  "board!G" &amp; (Tableau65[[#This Row],[numLigne]]-MAX(member!A:A)+1))</f>
        <v/>
      </c>
      <c r="D20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post!M110</v>
      </c>
      <c r="F208" s="5" t="str">
        <f ca="1">IF( OR(F207="commit;",F207=""),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('00000000-0000-0000-0000-00000000006D', '00000000-0000-0000-0000-000000000015', '2018-09-14 04:44:10', '00000000-0000-0000-0000-000000000015', false, 'The title of &lt;109&gt;', 'The content of the post &lt;109&gt;');</v>
      </c>
    </row>
    <row r="209" spans="1:6" x14ac:dyDescent="0.3">
      <c r="A209" s="5">
        <f t="shared" si="3"/>
        <v>208</v>
      </c>
      <c r="B209" t="str">
        <f>IF(Tableau65[[#This Row],[numLigne]] &lt;= MAX(member!A:A), "member!I" &amp; (Tableau65[[#This Row],[numLigne]]+1), "")</f>
        <v/>
      </c>
      <c r="C209" s="5" t="str">
        <f>IF(  OR(        ROW()&lt;=MAX(member!A:A)+1, ROW() &gt; MAX(member!A:A) + MAX(board!A:A) + 1),    "",  "board!G" &amp; (Tableau65[[#This Row],[numLigne]]-MAX(member!A:A)+1))</f>
        <v/>
      </c>
      <c r="D20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post!M111</v>
      </c>
      <c r="F209" s="5" t="str">
        <f ca="1">IF( OR(F208="commit;",F208=""),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('00000000-0000-0000-0000-00000000006E', '00000000-0000-0000-0000-000000000016', '2018-09-13 05:45:10', '00000000-0000-0000-0000-000000000016', true, 'The title of &lt;110&gt;', 'The content of the post &lt;110&gt;');</v>
      </c>
    </row>
    <row r="210" spans="1:6" x14ac:dyDescent="0.3">
      <c r="A210" s="5">
        <f t="shared" si="3"/>
        <v>209</v>
      </c>
      <c r="B210" t="str">
        <f>IF(Tableau65[[#This Row],[numLigne]] &lt;= MAX(member!A:A), "member!I" &amp; (Tableau65[[#This Row],[numLigne]]+1), "")</f>
        <v/>
      </c>
      <c r="C210" s="5" t="str">
        <f>IF(  OR(        ROW()&lt;=MAX(member!A:A)+1, ROW() &gt; MAX(member!A:A) + MAX(board!A:A) + 1),    "",  "board!G" &amp; (Tableau65[[#This Row],[numLigne]]-MAX(member!A:A)+1))</f>
        <v/>
      </c>
      <c r="D21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post!M112</v>
      </c>
      <c r="F210" s="5" t="str">
        <f ca="1">IF( OR(F209="commit;",F209=""),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('00000000-0000-0000-0000-00000000006F', '00000000-0000-0000-0000-000000000017', '2018-09-12 06:46:10', '00000000-0000-0000-0000-000000000017', true, 'The title of &lt;111&gt;', 'The content of the post &lt;111&gt;');</v>
      </c>
    </row>
    <row r="211" spans="1:6" x14ac:dyDescent="0.3">
      <c r="A211" s="5">
        <f t="shared" si="3"/>
        <v>210</v>
      </c>
      <c r="B211" t="str">
        <f>IF(Tableau65[[#This Row],[numLigne]] &lt;= MAX(member!A:A), "member!I" &amp; (Tableau65[[#This Row],[numLigne]]+1), "")</f>
        <v/>
      </c>
      <c r="C211" s="5" t="str">
        <f>IF(  OR(        ROW()&lt;=MAX(member!A:A)+1, ROW() &gt; MAX(member!A:A) + MAX(board!A:A) + 1),    "",  "board!G" &amp; (Tableau65[[#This Row],[numLigne]]-MAX(member!A:A)+1))</f>
        <v/>
      </c>
      <c r="D21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post!M113</v>
      </c>
      <c r="F211" s="5" t="str">
        <f ca="1">IF( OR(F210="commit;",F210=""),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('00000000-0000-0000-0000-000000000070', '00000000-0000-0000-0000-000000000018', '2018-09-11 07:47:10', '00000000-0000-0000-0000-000000000018', true, 'The title of &lt;112&gt;', 'The content of the post &lt;112&gt;');</v>
      </c>
    </row>
    <row r="212" spans="1:6" x14ac:dyDescent="0.3">
      <c r="A212" s="5">
        <f t="shared" si="3"/>
        <v>211</v>
      </c>
      <c r="B212" t="str">
        <f>IF(Tableau65[[#This Row],[numLigne]] &lt;= MAX(member!A:A), "member!I" &amp; (Tableau65[[#This Row],[numLigne]]+1), "")</f>
        <v/>
      </c>
      <c r="C212" s="5" t="str">
        <f>IF(  OR(        ROW()&lt;=MAX(member!A:A)+1, ROW() &gt; MAX(member!A:A) + MAX(board!A:A) + 1),    "",  "board!G" &amp; (Tableau65[[#This Row],[numLigne]]-MAX(member!A:A)+1))</f>
        <v/>
      </c>
      <c r="D21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post!M114</v>
      </c>
      <c r="F212" s="5" t="str">
        <f ca="1">IF( OR(F211="commit;",F211=""),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('00000000-0000-0000-0000-000000000071', '00000000-0000-0000-0000-000000000019', '2018-09-10 08:48:10', '00000000-0000-0000-0000-000000000019', true, 'The title of &lt;113&gt;', 'The content of the post &lt;113&gt;');</v>
      </c>
    </row>
    <row r="213" spans="1:6" x14ac:dyDescent="0.3">
      <c r="A213" s="5">
        <f t="shared" si="3"/>
        <v>212</v>
      </c>
      <c r="B213" t="str">
        <f>IF(Tableau65[[#This Row],[numLigne]] &lt;= MAX(member!A:A), "member!I" &amp; (Tableau65[[#This Row],[numLigne]]+1), "")</f>
        <v/>
      </c>
      <c r="C213" s="5" t="str">
        <f>IF(  OR(        ROW()&lt;=MAX(member!A:A)+1, ROW() &gt; MAX(member!A:A) + MAX(board!A:A) + 1),    "",  "board!G" &amp; (Tableau65[[#This Row],[numLigne]]-MAX(member!A:A)+1))</f>
        <v/>
      </c>
      <c r="D21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post!M115</v>
      </c>
      <c r="F213" s="5" t="str">
        <f ca="1">IF( OR(F212="commit;",F212=""),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('00000000-0000-0000-0000-000000000072', '00000000-0000-0000-0000-00000000001A', '2018-09-08 10:49:10', '00000000-0000-0000-0000-00000000001A', true, 'The title of &lt;114&gt;', 'The content of the post &lt;114&gt;');</v>
      </c>
    </row>
    <row r="214" spans="1:6" x14ac:dyDescent="0.3">
      <c r="A214" s="5">
        <f t="shared" si="3"/>
        <v>213</v>
      </c>
      <c r="B214" t="str">
        <f>IF(Tableau65[[#This Row],[numLigne]] &lt;= MAX(member!A:A), "member!I" &amp; (Tableau65[[#This Row],[numLigne]]+1), "")</f>
        <v/>
      </c>
      <c r="C214" s="5" t="str">
        <f>IF(  OR(        ROW()&lt;=MAX(member!A:A)+1, ROW() &gt; MAX(member!A:A) + MAX(board!A:A) + 1),    "",  "board!G" &amp; (Tableau65[[#This Row],[numLigne]]-MAX(member!A:A)+1))</f>
        <v/>
      </c>
      <c r="D21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post!M116</v>
      </c>
      <c r="F214" s="5" t="str">
        <f ca="1">IF( OR(F213="commit;",F213=""),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('00000000-0000-0000-0000-000000000073', '00000000-0000-0000-0000-00000000001B', '2018-09-07 11:50:10', '00000000-0000-0000-0000-00000000001B', true, 'The title of &lt;115&gt;', 'The content of the post &lt;115&gt;');</v>
      </c>
    </row>
    <row r="215" spans="1:6" x14ac:dyDescent="0.3">
      <c r="A215" s="5">
        <f t="shared" si="3"/>
        <v>214</v>
      </c>
      <c r="B215" t="str">
        <f>IF(Tableau65[[#This Row],[numLigne]] &lt;= MAX(member!A:A), "member!I" &amp; (Tableau65[[#This Row],[numLigne]]+1), "")</f>
        <v/>
      </c>
      <c r="C215" s="5" t="str">
        <f>IF(  OR(        ROW()&lt;=MAX(member!A:A)+1, ROW() &gt; MAX(member!A:A) + MAX(board!A:A) + 1),    "",  "board!G" &amp; (Tableau65[[#This Row],[numLigne]]-MAX(member!A:A)+1))</f>
        <v/>
      </c>
      <c r="D21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post!M117</v>
      </c>
      <c r="F215" s="5" t="str">
        <f ca="1">IF( OR(F214="commit;",F214=""),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('00000000-0000-0000-0000-000000000074', '00000000-0000-0000-0000-00000000001C', '2018-09-06 12:51:10', '00000000-0000-0000-0000-00000000001C', true, 'The title of &lt;116&gt;', 'The content of the post &lt;116&gt;');</v>
      </c>
    </row>
    <row r="216" spans="1:6" x14ac:dyDescent="0.3">
      <c r="A216" s="5">
        <f t="shared" si="3"/>
        <v>215</v>
      </c>
      <c r="B216" t="str">
        <f>IF(Tableau65[[#This Row],[numLigne]] &lt;= MAX(member!A:A), "member!I" &amp; (Tableau65[[#This Row],[numLigne]]+1), "")</f>
        <v/>
      </c>
      <c r="C216" s="5" t="str">
        <f>IF(  OR(        ROW()&lt;=MAX(member!A:A)+1, ROW() &gt; MAX(member!A:A) + MAX(board!A:A) + 1),    "",  "board!G" &amp; (Tableau65[[#This Row],[numLigne]]-MAX(member!A:A)+1))</f>
        <v/>
      </c>
      <c r="D21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post!M118</v>
      </c>
      <c r="F216" s="5" t="str">
        <f ca="1">IF( OR(F215="commit;",F215=""),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('00000000-0000-0000-0000-000000000075', '00000000-0000-0000-0000-00000000001D', '2018-09-05 13:52:10', '00000000-0000-0000-0000-00000000001D', true, 'The title of &lt;117&gt;', 'The content of the post &lt;117&gt;');</v>
      </c>
    </row>
    <row r="217" spans="1:6" x14ac:dyDescent="0.3">
      <c r="A217" s="5">
        <f t="shared" si="3"/>
        <v>216</v>
      </c>
      <c r="B217" t="str">
        <f>IF(Tableau65[[#This Row],[numLigne]] &lt;= MAX(member!A:A), "member!I" &amp; (Tableau65[[#This Row],[numLigne]]+1), "")</f>
        <v/>
      </c>
      <c r="C217" s="5" t="str">
        <f>IF(  OR(        ROW()&lt;=MAX(member!A:A)+1, ROW() &gt; MAX(member!A:A) + MAX(board!A:A) + 1),    "",  "board!G" &amp; (Tableau65[[#This Row],[numLigne]]-MAX(member!A:A)+1))</f>
        <v/>
      </c>
      <c r="D21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post!M119</v>
      </c>
      <c r="F217" s="5" t="str">
        <f ca="1">IF( OR(F216="commit;",F216=""),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('00000000-0000-0000-0000-000000000076', '00000000-0000-0000-0000-00000000001E', '2018-09-04 14:53:10', '00000000-0000-0000-0000-00000000001E', true, 'The title of &lt;118&gt;', 'The content of the post &lt;118&gt;');</v>
      </c>
    </row>
    <row r="218" spans="1:6" x14ac:dyDescent="0.3">
      <c r="A218" s="5">
        <f t="shared" si="3"/>
        <v>217</v>
      </c>
      <c r="B218" t="str">
        <f>IF(Tableau65[[#This Row],[numLigne]] &lt;= MAX(member!A:A), "member!I" &amp; (Tableau65[[#This Row],[numLigne]]+1), "")</f>
        <v/>
      </c>
      <c r="C218" s="5" t="str">
        <f>IF(  OR(        ROW()&lt;=MAX(member!A:A)+1, ROW() &gt; MAX(member!A:A) + MAX(board!A:A) + 1),    "",  "board!G" &amp; (Tableau65[[#This Row],[numLigne]]-MAX(member!A:A)+1))</f>
        <v/>
      </c>
      <c r="D21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post!M120</v>
      </c>
      <c r="F218" s="5" t="str">
        <f ca="1">IF( OR(F217="commit;",F217=""),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('00000000-0000-0000-0000-000000000077', '00000000-0000-0000-0000-00000000001F', '2018-09-03 15:54:10', '00000000-0000-0000-0000-00000000001F', false, 'The title of &lt;119&gt;', 'The content of the post &lt;119&gt;');</v>
      </c>
    </row>
    <row r="219" spans="1:6" x14ac:dyDescent="0.3">
      <c r="A219" s="5">
        <f t="shared" si="3"/>
        <v>218</v>
      </c>
      <c r="B219" t="str">
        <f>IF(Tableau65[[#This Row],[numLigne]] &lt;= MAX(member!A:A), "member!I" &amp; (Tableau65[[#This Row],[numLigne]]+1), "")</f>
        <v/>
      </c>
      <c r="C219" s="5" t="str">
        <f>IF(  OR(        ROW()&lt;=MAX(member!A:A)+1, ROW() &gt; MAX(member!A:A) + MAX(board!A:A) + 1),    "",  "board!G" &amp; (Tableau65[[#This Row],[numLigne]]-MAX(member!A:A)+1))</f>
        <v/>
      </c>
      <c r="D21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post!M121</v>
      </c>
      <c r="F219" s="5" t="str">
        <f ca="1">IF( OR(F218="commit;",F218=""),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('00000000-0000-0000-0000-000000000078', '00000000-0000-0000-0000-000000000020', '2018-09-02 16:55:10', '00000000-0000-0000-0000-000000000020', true, 'The title of &lt;120&gt;', 'The content of the post &lt;120&gt;');</v>
      </c>
    </row>
    <row r="220" spans="1:6" x14ac:dyDescent="0.3">
      <c r="A220" s="5">
        <f t="shared" si="3"/>
        <v>219</v>
      </c>
      <c r="B220" t="str">
        <f>IF(Tableau65[[#This Row],[numLigne]] &lt;= MAX(member!A:A), "member!I" &amp; (Tableau65[[#This Row],[numLigne]]+1), "")</f>
        <v/>
      </c>
      <c r="C220" s="5" t="str">
        <f>IF(  OR(        ROW()&lt;=MAX(member!A:A)+1, ROW() &gt; MAX(member!A:A) + MAX(board!A:A) + 1),    "",  "board!G" &amp; (Tableau65[[#This Row],[numLigne]]-MAX(member!A:A)+1))</f>
        <v/>
      </c>
      <c r="D22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post!M122</v>
      </c>
      <c r="F220" s="5" t="str">
        <f ca="1">IF( OR(F219="commit;",F219=""),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('00000000-0000-0000-0000-000000000079', '00000000-0000-0000-0000-000000000021', '2018-09-01 17:56:10', '00000000-0000-0000-0000-000000000021', true, 'The title of &lt;121&gt;', 'The content of the post &lt;121&gt;');</v>
      </c>
    </row>
    <row r="221" spans="1:6" x14ac:dyDescent="0.3">
      <c r="A221" s="5">
        <f t="shared" si="3"/>
        <v>220</v>
      </c>
      <c r="B221" t="str">
        <f>IF(Tableau65[[#This Row],[numLigne]] &lt;= MAX(member!A:A), "member!I" &amp; (Tableau65[[#This Row],[numLigne]]+1), "")</f>
        <v/>
      </c>
      <c r="C221" s="5" t="str">
        <f>IF(  OR(        ROW()&lt;=MAX(member!A:A)+1, ROW() &gt; MAX(member!A:A) + MAX(board!A:A) + 1),    "",  "board!G" &amp; (Tableau65[[#This Row],[numLigne]]-MAX(member!A:A)+1))</f>
        <v/>
      </c>
      <c r="D22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post!M123</v>
      </c>
      <c r="F221" s="5" t="str">
        <f ca="1">IF( OR(F220="commit;",F220=""),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('00000000-0000-0000-0000-00000000007A', '00000000-0000-0000-0000-000000000022', '2018-08-31 18:57:10', '00000000-0000-0000-0000-000000000022', true, 'The title of &lt;122&gt;', 'The content of the post &lt;122&gt;');</v>
      </c>
    </row>
    <row r="222" spans="1:6" x14ac:dyDescent="0.3">
      <c r="A222" s="5">
        <f t="shared" si="3"/>
        <v>221</v>
      </c>
      <c r="B222" t="str">
        <f>IF(Tableau65[[#This Row],[numLigne]] &lt;= MAX(member!A:A), "member!I" &amp; (Tableau65[[#This Row],[numLigne]]+1), "")</f>
        <v/>
      </c>
      <c r="C222" s="5" t="str">
        <f>IF(  OR(        ROW()&lt;=MAX(member!A:A)+1, ROW() &gt; MAX(member!A:A) + MAX(board!A:A) + 1),    "",  "board!G" &amp; (Tableau65[[#This Row],[numLigne]]-MAX(member!A:A)+1))</f>
        <v/>
      </c>
      <c r="D22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post!M124</v>
      </c>
      <c r="F222" s="5" t="str">
        <f ca="1">IF( OR(F221="commit;",F221=""),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('00000000-0000-0000-0000-00000000007B', '00000000-0000-0000-0000-000000000023', '2018-08-30 19:58:10', '00000000-0000-0000-0000-000000000023', true, 'The title of &lt;123&gt;', 'The content of the post &lt;123&gt;');</v>
      </c>
    </row>
    <row r="223" spans="1:6" x14ac:dyDescent="0.3">
      <c r="A223" s="5">
        <f t="shared" si="3"/>
        <v>222</v>
      </c>
      <c r="B223" t="str">
        <f>IF(Tableau65[[#This Row],[numLigne]] &lt;= MAX(member!A:A), "member!I" &amp; (Tableau65[[#This Row],[numLigne]]+1), "")</f>
        <v/>
      </c>
      <c r="C223" s="5" t="str">
        <f>IF(  OR(        ROW()&lt;=MAX(member!A:A)+1, ROW() &gt; MAX(member!A:A) + MAX(board!A:A) + 1),    "",  "board!G" &amp; (Tableau65[[#This Row],[numLigne]]-MAX(member!A:A)+1))</f>
        <v/>
      </c>
      <c r="D22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post!M125</v>
      </c>
      <c r="F223" s="5" t="str">
        <f ca="1">IF( OR(F222="commit;",F222=""),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('00000000-0000-0000-0000-00000000007C', '00000000-0000-0000-0000-000000000024', '2018-08-29 20:59:10', '00000000-0000-0000-0000-000000000024', true, 'The title of &lt;124&gt;', 'The content of the post &lt;124&gt;');</v>
      </c>
    </row>
    <row r="224" spans="1:6" x14ac:dyDescent="0.3">
      <c r="A224" s="5">
        <f t="shared" si="3"/>
        <v>223</v>
      </c>
      <c r="B224" t="str">
        <f>IF(Tableau65[[#This Row],[numLigne]] &lt;= MAX(member!A:A), "member!I" &amp; (Tableau65[[#This Row],[numLigne]]+1), "")</f>
        <v/>
      </c>
      <c r="C224" s="5" t="str">
        <f>IF(  OR(        ROW()&lt;=MAX(member!A:A)+1, ROW() &gt; MAX(member!A:A) + MAX(board!A:A) + 1),    "",  "board!G" &amp; (Tableau65[[#This Row],[numLigne]]-MAX(member!A:A)+1))</f>
        <v/>
      </c>
      <c r="D22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post!M126</v>
      </c>
      <c r="F224" s="5" t="str">
        <f ca="1">IF( OR(F223="commit;",F223=""),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('00000000-0000-0000-0000-00000000007D', '00000000-0000-0000-0000-000000000025', '2018-08-28 22:00:10', '00000000-0000-0000-0000-000000000025', true, 'The title of &lt;125&gt;', 'The content of the post &lt;125&gt;');</v>
      </c>
    </row>
    <row r="225" spans="1:6" x14ac:dyDescent="0.3">
      <c r="A225" s="5">
        <f t="shared" si="3"/>
        <v>224</v>
      </c>
      <c r="B225" t="str">
        <f>IF(Tableau65[[#This Row],[numLigne]] &lt;= MAX(member!A:A), "member!I" &amp; (Tableau65[[#This Row],[numLigne]]+1), "")</f>
        <v/>
      </c>
      <c r="C225" s="5" t="str">
        <f>IF(  OR(        ROW()&lt;=MAX(member!A:A)+1, ROW() &gt; MAX(member!A:A) + MAX(board!A:A) + 1),    "",  "board!G" &amp; (Tableau65[[#This Row],[numLigne]]-MAX(member!A:A)+1))</f>
        <v/>
      </c>
      <c r="D22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post!M127</v>
      </c>
      <c r="F225" s="5" t="str">
        <f ca="1">IF( OR(F224="commit;",F224=""),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('00000000-0000-0000-0000-00000000007E', '00000000-0000-0000-0000-000000000026', '2018-08-27 23:01:10', '00000000-0000-0000-0000-000000000026', true, 'The title of &lt;126&gt;', 'The content of the post &lt;126&gt;');</v>
      </c>
    </row>
    <row r="226" spans="1:6" x14ac:dyDescent="0.3">
      <c r="A226" s="5">
        <f t="shared" si="3"/>
        <v>225</v>
      </c>
      <c r="B226" t="str">
        <f>IF(Tableau65[[#This Row],[numLigne]] &lt;= MAX(member!A:A), "member!I" &amp; (Tableau65[[#This Row],[numLigne]]+1), "")</f>
        <v/>
      </c>
      <c r="C226" s="5" t="str">
        <f>IF(  OR(        ROW()&lt;=MAX(member!A:A)+1, ROW() &gt; MAX(member!A:A) + MAX(board!A:A) + 1),    "",  "board!G" &amp; (Tableau65[[#This Row],[numLigne]]-MAX(member!A:A)+1))</f>
        <v/>
      </c>
      <c r="D22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post!M128</v>
      </c>
      <c r="F226" s="5" t="str">
        <f ca="1">IF( OR(F225="commit;",F225=""),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('00000000-0000-0000-0000-00000000007F', '00000000-0000-0000-0000-000000000027', '2018-08-27 00:02:10', '00000000-0000-0000-0000-000000000027', true, 'The title of &lt;127&gt;', 'The content of the post &lt;127&gt;');</v>
      </c>
    </row>
    <row r="227" spans="1:6" x14ac:dyDescent="0.3">
      <c r="A227" s="5">
        <f t="shared" si="3"/>
        <v>226</v>
      </c>
      <c r="B227" t="str">
        <f>IF(Tableau65[[#This Row],[numLigne]] &lt;= MAX(member!A:A), "member!I" &amp; (Tableau65[[#This Row],[numLigne]]+1), "")</f>
        <v/>
      </c>
      <c r="C227" s="5" t="str">
        <f>IF(  OR(        ROW()&lt;=MAX(member!A:A)+1, ROW() &gt; MAX(member!A:A) + MAX(board!A:A) + 1),    "",  "board!G" &amp; (Tableau65[[#This Row],[numLigne]]-MAX(member!A:A)+1))</f>
        <v/>
      </c>
      <c r="D22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post!M129</v>
      </c>
      <c r="F227" s="5" t="str">
        <f ca="1">IF( OR(F226="commit;",F226=""),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('00000000-0000-0000-0000-000000000080', '00000000-0000-0000-0000-000000000028', '2018-08-26 01:03:10', '00000000-0000-0000-0000-000000000028', true, 'The title of &lt;128&gt;', 'The content of the post &lt;128&gt;');</v>
      </c>
    </row>
    <row r="228" spans="1:6" x14ac:dyDescent="0.3">
      <c r="A228" s="5">
        <f t="shared" si="3"/>
        <v>227</v>
      </c>
      <c r="B228" t="str">
        <f>IF(Tableau65[[#This Row],[numLigne]] &lt;= MAX(member!A:A), "member!I" &amp; (Tableau65[[#This Row],[numLigne]]+1), "")</f>
        <v/>
      </c>
      <c r="C228" s="5" t="str">
        <f>IF(  OR(        ROW()&lt;=MAX(member!A:A)+1, ROW() &gt; MAX(member!A:A) + MAX(board!A:A) + 1),    "",  "board!G" &amp; (Tableau65[[#This Row],[numLigne]]-MAX(member!A:A)+1))</f>
        <v/>
      </c>
      <c r="D22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post!M130</v>
      </c>
      <c r="F228" s="5" t="str">
        <f ca="1">IF( OR(F227="commit;",F227=""),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('00000000-0000-0000-0000-000000000081', '00000000-0000-0000-0000-000000000029', '2018-08-25 02:04:10', '00000000-0000-0000-0000-000000000029', false, 'The title of &lt;129&gt;', 'The content of the post &lt;129&gt;');</v>
      </c>
    </row>
    <row r="229" spans="1:6" x14ac:dyDescent="0.3">
      <c r="A229" s="5">
        <f t="shared" si="3"/>
        <v>228</v>
      </c>
      <c r="B229" t="str">
        <f>IF(Tableau65[[#This Row],[numLigne]] &lt;= MAX(member!A:A), "member!I" &amp; (Tableau65[[#This Row],[numLigne]]+1), "")</f>
        <v/>
      </c>
      <c r="C229" s="5" t="str">
        <f>IF(  OR(        ROW()&lt;=MAX(member!A:A)+1, ROW() &gt; MAX(member!A:A) + MAX(board!A:A) + 1),    "",  "board!G" &amp; (Tableau65[[#This Row],[numLigne]]-MAX(member!A:A)+1))</f>
        <v/>
      </c>
      <c r="D22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post!M131</v>
      </c>
      <c r="F229" s="5" t="str">
        <f ca="1">IF( OR(F228="commit;",F228=""),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('00000000-0000-0000-0000-000000000082', '00000000-0000-0000-0000-00000000002A', '2018-08-24 03:05:10', '00000000-0000-0000-0000-00000000002A', true, 'The title of &lt;130&gt;', 'The content of the post &lt;130&gt;');</v>
      </c>
    </row>
    <row r="230" spans="1:6" x14ac:dyDescent="0.3">
      <c r="A230" s="5">
        <f t="shared" si="3"/>
        <v>229</v>
      </c>
      <c r="B230" t="str">
        <f>IF(Tableau65[[#This Row],[numLigne]] &lt;= MAX(member!A:A), "member!I" &amp; (Tableau65[[#This Row],[numLigne]]+1), "")</f>
        <v/>
      </c>
      <c r="C230" s="5" t="str">
        <f>IF(  OR(        ROW()&lt;=MAX(member!A:A)+1, ROW() &gt; MAX(member!A:A) + MAX(board!A:A) + 1),    "",  "board!G" &amp; (Tableau65[[#This Row],[numLigne]]-MAX(member!A:A)+1))</f>
        <v/>
      </c>
      <c r="D23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post!M132</v>
      </c>
      <c r="F230" s="5" t="str">
        <f ca="1">IF( OR(F229="commit;",F229=""),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('00000000-0000-0000-0000-000000000083', '00000000-0000-0000-0000-00000000002B', '2018-08-23 04:06:10', '00000000-0000-0000-0000-00000000002B', true, 'The title of &lt;131&gt;', 'The content of the post &lt;131&gt;');</v>
      </c>
    </row>
    <row r="231" spans="1:6" x14ac:dyDescent="0.3">
      <c r="A231" s="5">
        <f t="shared" si="3"/>
        <v>230</v>
      </c>
      <c r="B231" t="str">
        <f>IF(Tableau65[[#This Row],[numLigne]] &lt;= MAX(member!A:A), "member!I" &amp; (Tableau65[[#This Row],[numLigne]]+1), "")</f>
        <v/>
      </c>
      <c r="C231" s="5" t="str">
        <f>IF(  OR(        ROW()&lt;=MAX(member!A:A)+1, ROW() &gt; MAX(member!A:A) + MAX(board!A:A) + 1),    "",  "board!G" &amp; (Tableau65[[#This Row],[numLigne]]-MAX(member!A:A)+1))</f>
        <v/>
      </c>
      <c r="D23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post!M133</v>
      </c>
      <c r="F231" s="5" t="str">
        <f ca="1">IF( OR(F230="commit;",F230=""),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('00000000-0000-0000-0000-000000000084', '00000000-0000-0000-0000-00000000002C', '2018-08-22 05:07:10', '00000000-0000-0000-0000-00000000002C', true, 'The title of &lt;132&gt;', 'The content of the post &lt;132&gt;');</v>
      </c>
    </row>
    <row r="232" spans="1:6" x14ac:dyDescent="0.3">
      <c r="A232" s="5">
        <f t="shared" si="3"/>
        <v>231</v>
      </c>
      <c r="B232" t="str">
        <f>IF(Tableau65[[#This Row],[numLigne]] &lt;= MAX(member!A:A), "member!I" &amp; (Tableau65[[#This Row],[numLigne]]+1), "")</f>
        <v/>
      </c>
      <c r="C232" s="5" t="str">
        <f>IF(  OR(        ROW()&lt;=MAX(member!A:A)+1, ROW() &gt; MAX(member!A:A) + MAX(board!A:A) + 1),    "",  "board!G" &amp; (Tableau65[[#This Row],[numLigne]]-MAX(member!A:A)+1))</f>
        <v/>
      </c>
      <c r="D23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post!M134</v>
      </c>
      <c r="F232" s="5" t="str">
        <f ca="1">IF( OR(F231="commit;",F231=""),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('00000000-0000-0000-0000-000000000085', '00000000-0000-0000-0000-000000000001', '2018-08-21 06:08:10', '00000000-0000-0000-0000-000000000001', true, 'The title of &lt;133&gt;', 'The content of the post &lt;133&gt;');</v>
      </c>
    </row>
    <row r="233" spans="1:6" x14ac:dyDescent="0.3">
      <c r="A233" s="5">
        <f t="shared" si="3"/>
        <v>232</v>
      </c>
      <c r="B233" t="str">
        <f>IF(Tableau65[[#This Row],[numLigne]] &lt;= MAX(member!A:A), "member!I" &amp; (Tableau65[[#This Row],[numLigne]]+1), "")</f>
        <v/>
      </c>
      <c r="C233" s="5" t="str">
        <f>IF(  OR(        ROW()&lt;=MAX(member!A:A)+1, ROW() &gt; MAX(member!A:A) + MAX(board!A:A) + 1),    "",  "board!G" &amp; (Tableau65[[#This Row],[numLigne]]-MAX(member!A:A)+1))</f>
        <v/>
      </c>
      <c r="D23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post!M135</v>
      </c>
      <c r="F233" s="5" t="str">
        <f ca="1">IF( OR(F232="commit;",F232=""),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('00000000-0000-0000-0000-000000000086', '00000000-0000-0000-0000-000000000002', '2018-08-20 07:09:10', '00000000-0000-0000-0000-000000000002', true, 'The title of &lt;134&gt;', 'The content of the post &lt;134&gt;');</v>
      </c>
    </row>
    <row r="234" spans="1:6" x14ac:dyDescent="0.3">
      <c r="A234" s="5">
        <f t="shared" si="3"/>
        <v>233</v>
      </c>
      <c r="B234" t="str">
        <f>IF(Tableau65[[#This Row],[numLigne]] &lt;= MAX(member!A:A), "member!I" &amp; (Tableau65[[#This Row],[numLigne]]+1), "")</f>
        <v/>
      </c>
      <c r="C234" s="5" t="str">
        <f>IF(  OR(        ROW()&lt;=MAX(member!A:A)+1, ROW() &gt; MAX(member!A:A) + MAX(board!A:A) + 1),    "",  "board!G" &amp; (Tableau65[[#This Row],[numLigne]]-MAX(member!A:A)+1))</f>
        <v/>
      </c>
      <c r="D23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post!M136</v>
      </c>
      <c r="F234" s="5" t="str">
        <f ca="1">IF( OR(F233="commit;",F233=""),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('00000000-0000-0000-0000-000000000087', '00000000-0000-0000-0000-000000000003', '2018-08-19 07:10:10', '00000000-0000-0000-0000-000000000003', true, 'The title of &lt;135&gt;', 'The content of the post &lt;135&gt;');</v>
      </c>
    </row>
    <row r="235" spans="1:6" x14ac:dyDescent="0.3">
      <c r="A235" s="5">
        <f t="shared" si="3"/>
        <v>234</v>
      </c>
      <c r="B235" t="str">
        <f>IF(Tableau65[[#This Row],[numLigne]] &lt;= MAX(member!A:A), "member!I" &amp; (Tableau65[[#This Row],[numLigne]]+1), "")</f>
        <v/>
      </c>
      <c r="C235" s="5" t="str">
        <f>IF(  OR(        ROW()&lt;=MAX(member!A:A)+1, ROW() &gt; MAX(member!A:A) + MAX(board!A:A) + 1),    "",  "board!G" &amp; (Tableau65[[#This Row],[numLigne]]-MAX(member!A:A)+1))</f>
        <v/>
      </c>
      <c r="D23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post!M137</v>
      </c>
      <c r="F235" s="5" t="str">
        <f ca="1">IF( OR(F234="commit;",F234=""),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('00000000-0000-0000-0000-000000000088', '00000000-0000-0000-0000-000000000004', '2018-08-18 08:11:10', '00000000-0000-0000-0000-000000000004', true, 'The title of &lt;136&gt;', 'The content of the post &lt;136&gt;');</v>
      </c>
    </row>
    <row r="236" spans="1:6" x14ac:dyDescent="0.3">
      <c r="A236" s="5">
        <f t="shared" si="3"/>
        <v>235</v>
      </c>
      <c r="B236" t="str">
        <f>IF(Tableau65[[#This Row],[numLigne]] &lt;= MAX(member!A:A), "member!I" &amp; (Tableau65[[#This Row],[numLigne]]+1), "")</f>
        <v/>
      </c>
      <c r="C236" s="5" t="str">
        <f>IF(  OR(        ROW()&lt;=MAX(member!A:A)+1, ROW() &gt; MAX(member!A:A) + MAX(board!A:A) + 1),    "",  "board!G" &amp; (Tableau65[[#This Row],[numLigne]]-MAX(member!A:A)+1))</f>
        <v/>
      </c>
      <c r="D23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post!M138</v>
      </c>
      <c r="F236" s="5" t="str">
        <f ca="1">IF( OR(F235="commit;",F235=""),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('00000000-0000-0000-0000-000000000089', '00000000-0000-0000-0000-000000000005', '2018-08-16 10:12:10', '00000000-0000-0000-0000-000000000005', true, 'The title of &lt;137&gt;', 'The content of the post &lt;137&gt;');</v>
      </c>
    </row>
    <row r="237" spans="1:6" x14ac:dyDescent="0.3">
      <c r="A237" s="5">
        <f t="shared" si="3"/>
        <v>236</v>
      </c>
      <c r="B237" t="str">
        <f>IF(Tableau65[[#This Row],[numLigne]] &lt;= MAX(member!A:A), "member!I" &amp; (Tableau65[[#This Row],[numLigne]]+1), "")</f>
        <v/>
      </c>
      <c r="C237" s="5" t="str">
        <f>IF(  OR(        ROW()&lt;=MAX(member!A:A)+1, ROW() &gt; MAX(member!A:A) + MAX(board!A:A) + 1),    "",  "board!G" &amp; (Tableau65[[#This Row],[numLigne]]-MAX(member!A:A)+1))</f>
        <v/>
      </c>
      <c r="D23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post!M139</v>
      </c>
      <c r="F237" s="5" t="str">
        <f ca="1">IF( OR(F236="commit;",F236=""),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('00000000-0000-0000-0000-00000000008A', '00000000-0000-0000-0000-000000000006', '2018-08-15 11:13:10', '00000000-0000-0000-0000-000000000006', true, 'The title of &lt;138&gt;', 'The content of the post &lt;138&gt;');</v>
      </c>
    </row>
    <row r="238" spans="1:6" x14ac:dyDescent="0.3">
      <c r="A238" s="5">
        <f t="shared" si="3"/>
        <v>237</v>
      </c>
      <c r="B238" t="str">
        <f>IF(Tableau65[[#This Row],[numLigne]] &lt;= MAX(member!A:A), "member!I" &amp; (Tableau65[[#This Row],[numLigne]]+1), "")</f>
        <v/>
      </c>
      <c r="C238" s="5" t="str">
        <f>IF(  OR(        ROW()&lt;=MAX(member!A:A)+1, ROW() &gt; MAX(member!A:A) + MAX(board!A:A) + 1),    "",  "board!G" &amp; (Tableau65[[#This Row],[numLigne]]-MAX(member!A:A)+1))</f>
        <v/>
      </c>
      <c r="D23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post!M140</v>
      </c>
      <c r="F238" s="5" t="str">
        <f ca="1">IF( OR(F237="commit;",F237=""),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('00000000-0000-0000-0000-00000000008B', '00000000-0000-0000-0000-000000000007', '2018-08-14 12:14:10', '00000000-0000-0000-0000-000000000007', false, 'The title of &lt;139&gt;', 'The content of the post &lt;139&gt;');</v>
      </c>
    </row>
    <row r="239" spans="1:6" x14ac:dyDescent="0.3">
      <c r="A239" s="5">
        <f t="shared" si="3"/>
        <v>238</v>
      </c>
      <c r="B239" t="str">
        <f>IF(Tableau65[[#This Row],[numLigne]] &lt;= MAX(member!A:A), "member!I" &amp; (Tableau65[[#This Row],[numLigne]]+1), "")</f>
        <v/>
      </c>
      <c r="C239" s="5" t="str">
        <f>IF(  OR(        ROW()&lt;=MAX(member!A:A)+1, ROW() &gt; MAX(member!A:A) + MAX(board!A:A) + 1),    "",  "board!G" &amp; (Tableau65[[#This Row],[numLigne]]-MAX(member!A:A)+1))</f>
        <v/>
      </c>
      <c r="D23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post!M141</v>
      </c>
      <c r="F239" s="5" t="str">
        <f ca="1">IF( OR(F238="commit;",F238=""),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('00000000-0000-0000-0000-00000000008C', '00000000-0000-0000-0000-000000000008', '2018-08-13 13:15:10', '00000000-0000-0000-0000-000000000008', true, 'The title of &lt;140&gt;', 'The content of the post &lt;140&gt;');</v>
      </c>
    </row>
    <row r="240" spans="1:6" x14ac:dyDescent="0.3">
      <c r="A240" s="5">
        <f t="shared" si="3"/>
        <v>239</v>
      </c>
      <c r="B240" t="str">
        <f>IF(Tableau65[[#This Row],[numLigne]] &lt;= MAX(member!A:A), "member!I" &amp; (Tableau65[[#This Row],[numLigne]]+1), "")</f>
        <v/>
      </c>
      <c r="C240" s="5" t="str">
        <f>IF(  OR(        ROW()&lt;=MAX(member!A:A)+1, ROW() &gt; MAX(member!A:A) + MAX(board!A:A) + 1),    "",  "board!G" &amp; (Tableau65[[#This Row],[numLigne]]-MAX(member!A:A)+1))</f>
        <v/>
      </c>
      <c r="D24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post!M142</v>
      </c>
      <c r="F240" s="5" t="str">
        <f ca="1">IF( OR(F239="commit;",F239=""),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('00000000-0000-0000-0000-00000000008D', '00000000-0000-0000-0000-000000000009', '2018-08-12 14:16:10', '00000000-0000-0000-0000-000000000009', true, 'The title of &lt;141&gt;', 'The content of the post &lt;141&gt;');</v>
      </c>
    </row>
    <row r="241" spans="1:6" x14ac:dyDescent="0.3">
      <c r="A241" s="5">
        <f t="shared" si="3"/>
        <v>240</v>
      </c>
      <c r="B241" t="str">
        <f>IF(Tableau65[[#This Row],[numLigne]] &lt;= MAX(member!A:A), "member!I" &amp; (Tableau65[[#This Row],[numLigne]]+1), "")</f>
        <v/>
      </c>
      <c r="C241" s="5" t="str">
        <f>IF(  OR(        ROW()&lt;=MAX(member!A:A)+1, ROW() &gt; MAX(member!A:A) + MAX(board!A:A) + 1),    "",  "board!G" &amp; (Tableau65[[#This Row],[numLigne]]-MAX(member!A:A)+1))</f>
        <v/>
      </c>
      <c r="D24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post!M143</v>
      </c>
      <c r="F241" s="5" t="str">
        <f ca="1">IF( OR(F240="commit;",F240=""),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('00000000-0000-0000-0000-00000000008E', '00000000-0000-0000-0000-00000000000A', '2018-08-11 15:17:10', '00000000-0000-0000-0000-00000000000A', true, 'The title of &lt;142&gt;', 'The content of the post &lt;142&gt;');</v>
      </c>
    </row>
    <row r="242" spans="1:6" x14ac:dyDescent="0.3">
      <c r="A242" s="5">
        <f t="shared" si="3"/>
        <v>241</v>
      </c>
      <c r="B242" t="str">
        <f>IF(Tableau65[[#This Row],[numLigne]] &lt;= MAX(member!A:A), "member!I" &amp; (Tableau65[[#This Row],[numLigne]]+1), "")</f>
        <v/>
      </c>
      <c r="C242" s="5" t="str">
        <f>IF(  OR(        ROW()&lt;=MAX(member!A:A)+1, ROW() &gt; MAX(member!A:A) + MAX(board!A:A) + 1),    "",  "board!G" &amp; (Tableau65[[#This Row],[numLigne]]-MAX(member!A:A)+1))</f>
        <v/>
      </c>
      <c r="D24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post!M144</v>
      </c>
      <c r="F242" s="5" t="str">
        <f ca="1">IF( OR(F241="commit;",F241=""),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('00000000-0000-0000-0000-00000000008F', '00000000-0000-0000-0000-00000000000B', '2018-08-10 16:18:10', '00000000-0000-0000-0000-00000000000B', true, 'The title of &lt;143&gt;', 'The content of the post &lt;143&gt;');</v>
      </c>
    </row>
    <row r="243" spans="1:6" x14ac:dyDescent="0.3">
      <c r="A243" s="5">
        <f t="shared" si="3"/>
        <v>242</v>
      </c>
      <c r="B243" t="str">
        <f>IF(Tableau65[[#This Row],[numLigne]] &lt;= MAX(member!A:A), "member!I" &amp; (Tableau65[[#This Row],[numLigne]]+1), "")</f>
        <v/>
      </c>
      <c r="C243" s="5" t="str">
        <f>IF(  OR(        ROW()&lt;=MAX(member!A:A)+1, ROW() &gt; MAX(member!A:A) + MAX(board!A:A) + 1),    "",  "board!G" &amp; (Tableau65[[#This Row],[numLigne]]-MAX(member!A:A)+1))</f>
        <v/>
      </c>
      <c r="D24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post!M145</v>
      </c>
      <c r="F243" s="5" t="str">
        <f ca="1">IF( OR(F242="commit;",F242=""),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('00000000-0000-0000-0000-000000000090', '00000000-0000-0000-0000-00000000000C', '2018-08-09 17:19:10', '00000000-0000-0000-0000-00000000000C', true, 'The title of &lt;144&gt;', 'The content of the post &lt;144&gt;');</v>
      </c>
    </row>
    <row r="244" spans="1:6" x14ac:dyDescent="0.3">
      <c r="A244" s="5">
        <f t="shared" si="3"/>
        <v>243</v>
      </c>
      <c r="B244" t="str">
        <f>IF(Tableau65[[#This Row],[numLigne]] &lt;= MAX(member!A:A), "member!I" &amp; (Tableau65[[#This Row],[numLigne]]+1), "")</f>
        <v/>
      </c>
      <c r="C244" s="5" t="str">
        <f>IF(  OR(        ROW()&lt;=MAX(member!A:A)+1, ROW() &gt; MAX(member!A:A) + MAX(board!A:A) + 1),    "",  "board!G" &amp; (Tableau65[[#This Row],[numLigne]]-MAX(member!A:A)+1))</f>
        <v/>
      </c>
      <c r="D24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post!M146</v>
      </c>
      <c r="F244" s="5" t="str">
        <f ca="1">IF( OR(F243="commit;",F243=""),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('00000000-0000-0000-0000-000000000091', '00000000-0000-0000-0000-00000000000D', '2018-08-08 18:20:10', '00000000-0000-0000-0000-00000000000D', true, 'The title of &lt;145&gt;', 'The content of the post &lt;145&gt;');</v>
      </c>
    </row>
    <row r="245" spans="1:6" x14ac:dyDescent="0.3">
      <c r="A245" s="5">
        <f t="shared" si="3"/>
        <v>244</v>
      </c>
      <c r="B245" t="str">
        <f>IF(Tableau65[[#This Row],[numLigne]] &lt;= MAX(member!A:A), "member!I" &amp; (Tableau65[[#This Row],[numLigne]]+1), "")</f>
        <v/>
      </c>
      <c r="C245" s="5" t="str">
        <f>IF(  OR(        ROW()&lt;=MAX(member!A:A)+1, ROW() &gt; MAX(member!A:A) + MAX(board!A:A) + 1),    "",  "board!G" &amp; (Tableau65[[#This Row],[numLigne]]-MAX(member!A:A)+1))</f>
        <v/>
      </c>
      <c r="D24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post!M147</v>
      </c>
      <c r="F245" s="5" t="str">
        <f ca="1">IF( OR(F244="commit;",F244=""),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('00000000-0000-0000-0000-000000000092', '00000000-0000-0000-0000-00000000000E', '2018-08-07 19:21:10', '00000000-0000-0000-0000-00000000000E', true, 'The title of &lt;146&gt;', 'The content of the post &lt;146&gt;');</v>
      </c>
    </row>
    <row r="246" spans="1:6" x14ac:dyDescent="0.3">
      <c r="A246" s="5">
        <f t="shared" si="3"/>
        <v>245</v>
      </c>
      <c r="B246" t="str">
        <f>IF(Tableau65[[#This Row],[numLigne]] &lt;= MAX(member!A:A), "member!I" &amp; (Tableau65[[#This Row],[numLigne]]+1), "")</f>
        <v/>
      </c>
      <c r="C246" s="5" t="str">
        <f>IF(  OR(        ROW()&lt;=MAX(member!A:A)+1, ROW() &gt; MAX(member!A:A) + MAX(board!A:A) + 1),    "",  "board!G" &amp; (Tableau65[[#This Row],[numLigne]]-MAX(member!A:A)+1))</f>
        <v/>
      </c>
      <c r="D24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post!M148</v>
      </c>
      <c r="F246" s="5" t="str">
        <f ca="1">IF( OR(F245="commit;",F245=""),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('00000000-0000-0000-0000-000000000093', '00000000-0000-0000-0000-00000000000F', '2018-08-06 20:22:10', '00000000-0000-0000-0000-00000000000F', true, 'The title of &lt;147&gt;', 'The content of the post &lt;147&gt;');</v>
      </c>
    </row>
    <row r="247" spans="1:6" x14ac:dyDescent="0.3">
      <c r="A247" s="5">
        <f t="shared" si="3"/>
        <v>246</v>
      </c>
      <c r="B247" t="str">
        <f>IF(Tableau65[[#This Row],[numLigne]] &lt;= MAX(member!A:A), "member!I" &amp; (Tableau65[[#This Row],[numLigne]]+1), "")</f>
        <v/>
      </c>
      <c r="C247" s="5" t="str">
        <f>IF(  OR(        ROW()&lt;=MAX(member!A:A)+1, ROW() &gt; MAX(member!A:A) + MAX(board!A:A) + 1),    "",  "board!G" &amp; (Tableau65[[#This Row],[numLigne]]-MAX(member!A:A)+1))</f>
        <v/>
      </c>
      <c r="D24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post!M149</v>
      </c>
      <c r="F247" s="5" t="str">
        <f ca="1">IF( OR(F246="commit;",F246=""),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('00000000-0000-0000-0000-000000000094', '00000000-0000-0000-0000-000000000010', '2018-08-05 21:23:10', '00000000-0000-0000-0000-000000000010', true, 'The title of &lt;148&gt;', 'The content of the post &lt;148&gt;');</v>
      </c>
    </row>
    <row r="248" spans="1:6" x14ac:dyDescent="0.3">
      <c r="A248" s="5">
        <f t="shared" si="3"/>
        <v>247</v>
      </c>
      <c r="B248" t="str">
        <f>IF(Tableau65[[#This Row],[numLigne]] &lt;= MAX(member!A:A), "member!I" &amp; (Tableau65[[#This Row],[numLigne]]+1), "")</f>
        <v/>
      </c>
      <c r="C248" s="5" t="str">
        <f>IF(  OR(        ROW()&lt;=MAX(member!A:A)+1, ROW() &gt; MAX(member!A:A) + MAX(board!A:A) + 1),    "",  "board!G" &amp; (Tableau65[[#This Row],[numLigne]]-MAX(member!A:A)+1))</f>
        <v/>
      </c>
      <c r="D24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post!M150</v>
      </c>
      <c r="F248" s="5" t="str">
        <f ca="1">IF( OR(F247="commit;",F247=""),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('00000000-0000-0000-0000-000000000095', '00000000-0000-0000-0000-000000000011', '2018-08-04 22:24:10', '00000000-0000-0000-0000-000000000011', false, 'The title of &lt;149&gt;', 'The content of the post &lt;149&gt;');</v>
      </c>
    </row>
    <row r="249" spans="1:6" x14ac:dyDescent="0.3">
      <c r="A249" s="5">
        <f t="shared" si="3"/>
        <v>248</v>
      </c>
      <c r="B249" t="str">
        <f>IF(Tableau65[[#This Row],[numLigne]] &lt;= MAX(member!A:A), "member!I" &amp; (Tableau65[[#This Row],[numLigne]]+1), "")</f>
        <v/>
      </c>
      <c r="C249" s="5" t="str">
        <f>IF(  OR(        ROW()&lt;=MAX(member!A:A)+1, ROW() &gt; MAX(member!A:A) + MAX(board!A:A) + 1),    "",  "board!G" &amp; (Tableau65[[#This Row],[numLigne]]-MAX(member!A:A)+1))</f>
        <v/>
      </c>
      <c r="D24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post!M151</v>
      </c>
      <c r="F249" s="5" t="str">
        <f ca="1">IF( OR(F248="commit;",F248=""),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('00000000-0000-0000-0000-000000000096', '00000000-0000-0000-0000-000000000012', '2018-08-03 23:25:10', '00000000-0000-0000-0000-000000000012', true, 'The title of &lt;150&gt;', 'The content of the post &lt;150&gt;');</v>
      </c>
    </row>
    <row r="250" spans="1:6" x14ac:dyDescent="0.3">
      <c r="A250" s="5">
        <f t="shared" si="3"/>
        <v>249</v>
      </c>
      <c r="B250" t="str">
        <f>IF(Tableau65[[#This Row],[numLigne]] &lt;= MAX(member!A:A), "member!I" &amp; (Tableau65[[#This Row],[numLigne]]+1), "")</f>
        <v/>
      </c>
      <c r="C250" s="5" t="str">
        <f>IF(  OR(        ROW()&lt;=MAX(member!A:A)+1, ROW() &gt; MAX(member!A:A) + MAX(board!A:A) + 1),    "",  "board!G" &amp; (Tableau65[[#This Row],[numLigne]]-MAX(member!A:A)+1))</f>
        <v/>
      </c>
      <c r="D25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post!M152</v>
      </c>
      <c r="F250" s="5" t="str">
        <f ca="1">IF( OR(F249="commit;",F249=""),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('00000000-0000-0000-0000-000000000097', '00000000-0000-0000-0000-000000000013', '2018-08-03 00:26:10', '00000000-0000-0000-0000-000000000013', true, 'The title of &lt;151&gt;', 'The content of the post &lt;151&gt;');</v>
      </c>
    </row>
    <row r="251" spans="1:6" x14ac:dyDescent="0.3">
      <c r="A251" s="5">
        <f t="shared" si="3"/>
        <v>250</v>
      </c>
      <c r="B251" t="str">
        <f>IF(Tableau65[[#This Row],[numLigne]] &lt;= MAX(member!A:A), "member!I" &amp; (Tableau65[[#This Row],[numLigne]]+1), "")</f>
        <v/>
      </c>
      <c r="C251" s="5" t="str">
        <f>IF(  OR(        ROW()&lt;=MAX(member!A:A)+1, ROW() &gt; MAX(member!A:A) + MAX(board!A:A) + 1),    "",  "board!G" &amp; (Tableau65[[#This Row],[numLigne]]-MAX(member!A:A)+1))</f>
        <v/>
      </c>
      <c r="D25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post!M153</v>
      </c>
      <c r="F251" s="5" t="str">
        <f ca="1">IF( OR(F250="commit;",F250=""),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('00000000-0000-0000-0000-000000000098', '00000000-0000-0000-0000-000000000014', '2018-08-02 01:27:10', '00000000-0000-0000-0000-000000000014', true, 'The title of &lt;152&gt;', 'The content of the post &lt;152&gt;');</v>
      </c>
    </row>
    <row r="252" spans="1:6" x14ac:dyDescent="0.3">
      <c r="A252" s="5">
        <f t="shared" si="3"/>
        <v>251</v>
      </c>
      <c r="B252" t="str">
        <f>IF(Tableau65[[#This Row],[numLigne]] &lt;= MAX(member!A:A), "member!I" &amp; (Tableau65[[#This Row],[numLigne]]+1), "")</f>
        <v/>
      </c>
      <c r="C252" s="5" t="str">
        <f>IF(  OR(        ROW()&lt;=MAX(member!A:A)+1, ROW() &gt; MAX(member!A:A) + MAX(board!A:A) + 1),    "",  "board!G" &amp; (Tableau65[[#This Row],[numLigne]]-MAX(member!A:A)+1))</f>
        <v/>
      </c>
      <c r="D25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post!M154</v>
      </c>
      <c r="F252" s="5" t="str">
        <f ca="1">IF( OR(F251="commit;",F251=""),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('00000000-0000-0000-0000-000000000099', '00000000-0000-0000-0000-000000000015', '2018-08-01 02:28:10', '00000000-0000-0000-0000-000000000015', true, 'The title of &lt;153&gt;', 'The content of the post &lt;153&gt;');</v>
      </c>
    </row>
    <row r="253" spans="1:6" x14ac:dyDescent="0.3">
      <c r="A253" s="5">
        <f t="shared" si="3"/>
        <v>252</v>
      </c>
      <c r="B253" t="str">
        <f>IF(Tableau65[[#This Row],[numLigne]] &lt;= MAX(member!A:A), "member!I" &amp; (Tableau65[[#This Row],[numLigne]]+1), "")</f>
        <v/>
      </c>
      <c r="C253" s="5" t="str">
        <f>IF(  OR(        ROW()&lt;=MAX(member!A:A)+1, ROW() &gt; MAX(member!A:A) + MAX(board!A:A) + 1),    "",  "board!G" &amp; (Tableau65[[#This Row],[numLigne]]-MAX(member!A:A)+1))</f>
        <v/>
      </c>
      <c r="D25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post!M155</v>
      </c>
      <c r="F253" s="5" t="str">
        <f ca="1">IF( OR(F252="commit;",F252=""),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('00000000-0000-0000-0000-00000000009A', '00000000-0000-0000-0000-000000000016', '2018-07-31 03:29:10', '00000000-0000-0000-0000-000000000016', true, 'The title of &lt;154&gt;', 'The content of the post &lt;154&gt;');</v>
      </c>
    </row>
    <row r="254" spans="1:6" x14ac:dyDescent="0.3">
      <c r="A254" s="5">
        <f t="shared" si="3"/>
        <v>253</v>
      </c>
      <c r="B254" t="str">
        <f>IF(Tableau65[[#This Row],[numLigne]] &lt;= MAX(member!A:A), "member!I" &amp; (Tableau65[[#This Row],[numLigne]]+1), "")</f>
        <v/>
      </c>
      <c r="C254" s="5" t="str">
        <f>IF(  OR(        ROW()&lt;=MAX(member!A:A)+1, ROW() &gt; MAX(member!A:A) + MAX(board!A:A) + 1),    "",  "board!G" &amp; (Tableau65[[#This Row],[numLigne]]-MAX(member!A:A)+1))</f>
        <v/>
      </c>
      <c r="D25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post!M156</v>
      </c>
      <c r="F254" s="5" t="str">
        <f ca="1">IF( OR(F253="commit;",F253=""),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('00000000-0000-0000-0000-00000000009B', '00000000-0000-0000-0000-000000000017', '2018-07-30 04:30:10', '00000000-0000-0000-0000-000000000017', true, 'The title of &lt;155&gt;', 'The content of the post &lt;155&gt;');</v>
      </c>
    </row>
    <row r="255" spans="1:6" x14ac:dyDescent="0.3">
      <c r="A255" s="5">
        <f t="shared" si="3"/>
        <v>254</v>
      </c>
      <c r="B255" t="str">
        <f>IF(Tableau65[[#This Row],[numLigne]] &lt;= MAX(member!A:A), "member!I" &amp; (Tableau65[[#This Row],[numLigne]]+1), "")</f>
        <v/>
      </c>
      <c r="C255" s="5" t="str">
        <f>IF(  OR(        ROW()&lt;=MAX(member!A:A)+1, ROW() &gt; MAX(member!A:A) + MAX(board!A:A) + 1),    "",  "board!G" &amp; (Tableau65[[#This Row],[numLigne]]-MAX(member!A:A)+1))</f>
        <v/>
      </c>
      <c r="D25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post!M157</v>
      </c>
      <c r="F255" s="5" t="str">
        <f ca="1">IF( OR(F254="commit;",F254=""),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('00000000-0000-0000-0000-00000000009C', '00000000-0000-0000-0000-000000000018', '2018-07-29 05:31:10', '00000000-0000-0000-0000-000000000018', true, 'The title of &lt;156&gt;', 'The content of the post &lt;156&gt;');</v>
      </c>
    </row>
    <row r="256" spans="1:6" x14ac:dyDescent="0.3">
      <c r="A256" s="5">
        <f t="shared" si="3"/>
        <v>255</v>
      </c>
      <c r="B256" t="str">
        <f>IF(Tableau65[[#This Row],[numLigne]] &lt;= MAX(member!A:A), "member!I" &amp; (Tableau65[[#This Row],[numLigne]]+1), "")</f>
        <v/>
      </c>
      <c r="C256" s="5" t="str">
        <f>IF(  OR(        ROW()&lt;=MAX(member!A:A)+1, ROW() &gt; MAX(member!A:A) + MAX(board!A:A) + 1),    "",  "board!G" &amp; (Tableau65[[#This Row],[numLigne]]-MAX(member!A:A)+1))</f>
        <v/>
      </c>
      <c r="D25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post!M158</v>
      </c>
      <c r="F256" s="5" t="str">
        <f ca="1">IF( OR(F255="commit;",F255=""),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('00000000-0000-0000-0000-00000000009D', '00000000-0000-0000-0000-000000000019', '2018-07-28 06:32:10', '00000000-0000-0000-0000-000000000019', true, 'The title of &lt;157&gt;', 'The content of the post &lt;157&gt;');</v>
      </c>
    </row>
    <row r="257" spans="1:6" x14ac:dyDescent="0.3">
      <c r="A257" s="5">
        <f t="shared" si="3"/>
        <v>256</v>
      </c>
      <c r="B257" t="str">
        <f>IF(Tableau65[[#This Row],[numLigne]] &lt;= MAX(member!A:A), "member!I" &amp; (Tableau65[[#This Row],[numLigne]]+1), "")</f>
        <v/>
      </c>
      <c r="C257" s="5" t="str">
        <f>IF(  OR(        ROW()&lt;=MAX(member!A:A)+1, ROW() &gt; MAX(member!A:A) + MAX(board!A:A) + 1),    "",  "board!G" &amp; (Tableau65[[#This Row],[numLigne]]-MAX(member!A:A)+1))</f>
        <v/>
      </c>
      <c r="D25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post!M159</v>
      </c>
      <c r="F257" s="5" t="str">
        <f ca="1">IF( OR(F256="commit;",F256=""),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('00000000-0000-0000-0000-00000000009E', '00000000-0000-0000-0000-00000000001A', '2018-07-27 07:33:10', '00000000-0000-0000-0000-00000000001A', true, 'The title of &lt;158&gt;', 'The content of the post &lt;158&gt;');</v>
      </c>
    </row>
    <row r="258" spans="1:6" x14ac:dyDescent="0.3">
      <c r="A258" s="5">
        <f t="shared" ref="A258:A321" si="4">ROW()-1</f>
        <v>257</v>
      </c>
      <c r="B258" t="str">
        <f>IF(Tableau65[[#This Row],[numLigne]] &lt;= MAX(member!A:A), "member!I" &amp; (Tableau65[[#This Row],[numLigne]]+1), "")</f>
        <v/>
      </c>
      <c r="C258" s="5" t="str">
        <f>IF(  OR(        ROW()&lt;=MAX(member!A:A)+1, ROW() &gt; MAX(member!A:A) + MAX(board!A:A) + 1),    "",  "board!G" &amp; (Tableau65[[#This Row],[numLigne]]-MAX(member!A:A)+1))</f>
        <v/>
      </c>
      <c r="D25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post!M160</v>
      </c>
      <c r="F258" s="5" t="str">
        <f ca="1">IF( OR(F257="commit;",F257=""),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('00000000-0000-0000-0000-00000000009F', '00000000-0000-0000-0000-00000000001B', '2018-07-26 08:34:10', '00000000-0000-0000-0000-00000000001B', false, 'The title of &lt;159&gt;', 'The content of the post &lt;159&gt;');</v>
      </c>
    </row>
    <row r="259" spans="1:6" x14ac:dyDescent="0.3">
      <c r="A259" s="5">
        <f t="shared" si="4"/>
        <v>258</v>
      </c>
      <c r="B259" t="str">
        <f>IF(Tableau65[[#This Row],[numLigne]] &lt;= MAX(member!A:A), "member!I" &amp; (Tableau65[[#This Row],[numLigne]]+1), "")</f>
        <v/>
      </c>
      <c r="C259" s="5" t="str">
        <f>IF(  OR(        ROW()&lt;=MAX(member!A:A)+1, ROW() &gt; MAX(member!A:A) + MAX(board!A:A) + 1),    "",  "board!G" &amp; (Tableau65[[#This Row],[numLigne]]-MAX(member!A:A)+1))</f>
        <v/>
      </c>
      <c r="D25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post!M161</v>
      </c>
      <c r="F259" s="5" t="str">
        <f ca="1">IF( OR(F258="commit;",F258=""),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('00000000-0000-0000-0000-0000000000A0', '00000000-0000-0000-0000-00000000001C', '2018-07-24 10:35:10', '00000000-0000-0000-0000-00000000001C', true, 'The title of &lt;160&gt;', 'The content of the post &lt;160&gt;');</v>
      </c>
    </row>
    <row r="260" spans="1:6" x14ac:dyDescent="0.3">
      <c r="A260" s="5">
        <f t="shared" si="4"/>
        <v>259</v>
      </c>
      <c r="B260" t="str">
        <f>IF(Tableau65[[#This Row],[numLigne]] &lt;= MAX(member!A:A), "member!I" &amp; (Tableau65[[#This Row],[numLigne]]+1), "")</f>
        <v/>
      </c>
      <c r="C260" s="5" t="str">
        <f>IF(  OR(        ROW()&lt;=MAX(member!A:A)+1, ROW() &gt; MAX(member!A:A) + MAX(board!A:A) + 1),    "",  "board!G" &amp; (Tableau65[[#This Row],[numLigne]]-MAX(member!A:A)+1))</f>
        <v/>
      </c>
      <c r="D26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post!M162</v>
      </c>
      <c r="F260" s="5" t="str">
        <f ca="1">IF( OR(F259="commit;",F259=""),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('00000000-0000-0000-0000-0000000000A1', '00000000-0000-0000-0000-00000000001D', '2018-07-23 11:36:10', '00000000-0000-0000-0000-00000000001D', true, 'The title of &lt;161&gt;', 'The content of the post &lt;161&gt;');</v>
      </c>
    </row>
    <row r="261" spans="1:6" x14ac:dyDescent="0.3">
      <c r="A261" s="5">
        <f t="shared" si="4"/>
        <v>260</v>
      </c>
      <c r="B261" t="str">
        <f>IF(Tableau65[[#This Row],[numLigne]] &lt;= MAX(member!A:A), "member!I" &amp; (Tableau65[[#This Row],[numLigne]]+1), "")</f>
        <v/>
      </c>
      <c r="C261" s="5" t="str">
        <f>IF(  OR(        ROW()&lt;=MAX(member!A:A)+1, ROW() &gt; MAX(member!A:A) + MAX(board!A:A) + 1),    "",  "board!G" &amp; (Tableau65[[#This Row],[numLigne]]-MAX(member!A:A)+1))</f>
        <v/>
      </c>
      <c r="D26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post!M163</v>
      </c>
      <c r="F261" s="5" t="str">
        <f ca="1">IF( OR(F260="commit;",F260=""),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('00000000-0000-0000-0000-0000000000A2', '00000000-0000-0000-0000-00000000001E', '2018-07-22 12:37:10', '00000000-0000-0000-0000-00000000001E', true, 'The title of &lt;162&gt;', 'The content of the post &lt;162&gt;');</v>
      </c>
    </row>
    <row r="262" spans="1:6" x14ac:dyDescent="0.3">
      <c r="A262" s="5">
        <f t="shared" si="4"/>
        <v>261</v>
      </c>
      <c r="B262" t="str">
        <f>IF(Tableau65[[#This Row],[numLigne]] &lt;= MAX(member!A:A), "member!I" &amp; (Tableau65[[#This Row],[numLigne]]+1), "")</f>
        <v/>
      </c>
      <c r="C262" s="5" t="str">
        <f>IF(  OR(        ROW()&lt;=MAX(member!A:A)+1, ROW() &gt; MAX(member!A:A) + MAX(board!A:A) + 1),    "",  "board!G" &amp; (Tableau65[[#This Row],[numLigne]]-MAX(member!A:A)+1))</f>
        <v/>
      </c>
      <c r="D26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post!M164</v>
      </c>
      <c r="F262" s="5" t="str">
        <f ca="1">IF( OR(F261="commit;",F261=""),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('00000000-0000-0000-0000-0000000000A3', '00000000-0000-0000-0000-00000000001F', '2018-07-21 13:38:10', '00000000-0000-0000-0000-00000000001F', true, 'The title of &lt;163&gt;', 'The content of the post &lt;163&gt;');</v>
      </c>
    </row>
    <row r="263" spans="1:6" x14ac:dyDescent="0.3">
      <c r="A263" s="5">
        <f t="shared" si="4"/>
        <v>262</v>
      </c>
      <c r="B263" t="str">
        <f>IF(Tableau65[[#This Row],[numLigne]] &lt;= MAX(member!A:A), "member!I" &amp; (Tableau65[[#This Row],[numLigne]]+1), "")</f>
        <v/>
      </c>
      <c r="C263" s="5" t="str">
        <f>IF(  OR(        ROW()&lt;=MAX(member!A:A)+1, ROW() &gt; MAX(member!A:A) + MAX(board!A:A) + 1),    "",  "board!G" &amp; (Tableau65[[#This Row],[numLigne]]-MAX(member!A:A)+1))</f>
        <v/>
      </c>
      <c r="D26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post!M165</v>
      </c>
      <c r="F263" s="5" t="str">
        <f ca="1">IF( OR(F262="commit;",F262=""),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('00000000-0000-0000-0000-0000000000A4', '00000000-0000-0000-0000-000000000020', '2018-07-20 14:39:10', '00000000-0000-0000-0000-000000000020', true, 'The title of &lt;164&gt;', 'The content of the post &lt;164&gt;');</v>
      </c>
    </row>
    <row r="264" spans="1:6" x14ac:dyDescent="0.3">
      <c r="A264" s="5">
        <f t="shared" si="4"/>
        <v>263</v>
      </c>
      <c r="B264" t="str">
        <f>IF(Tableau65[[#This Row],[numLigne]] &lt;= MAX(member!A:A), "member!I" &amp; (Tableau65[[#This Row],[numLigne]]+1), "")</f>
        <v/>
      </c>
      <c r="C264" s="5" t="str">
        <f>IF(  OR(        ROW()&lt;=MAX(member!A:A)+1, ROW() &gt; MAX(member!A:A) + MAX(board!A:A) + 1),    "",  "board!G" &amp; (Tableau65[[#This Row],[numLigne]]-MAX(member!A:A)+1))</f>
        <v/>
      </c>
      <c r="D26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post!M166</v>
      </c>
      <c r="F264" s="5" t="str">
        <f ca="1">IF( OR(F263="commit;",F263=""),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('00000000-0000-0000-0000-0000000000A5', '00000000-0000-0000-0000-000000000021', '2018-07-19 15:40:10', '00000000-0000-0000-0000-000000000021', true, 'The title of &lt;165&gt;', 'The content of the post &lt;165&gt;');</v>
      </c>
    </row>
    <row r="265" spans="1:6" x14ac:dyDescent="0.3">
      <c r="A265" s="5">
        <f t="shared" si="4"/>
        <v>264</v>
      </c>
      <c r="B265" t="str">
        <f>IF(Tableau65[[#This Row],[numLigne]] &lt;= MAX(member!A:A), "member!I" &amp; (Tableau65[[#This Row],[numLigne]]+1), "")</f>
        <v/>
      </c>
      <c r="C265" s="5" t="str">
        <f>IF(  OR(        ROW()&lt;=MAX(member!A:A)+1, ROW() &gt; MAX(member!A:A) + MAX(board!A:A) + 1),    "",  "board!G" &amp; (Tableau65[[#This Row],[numLigne]]-MAX(member!A:A)+1))</f>
        <v/>
      </c>
      <c r="D26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post!M167</v>
      </c>
      <c r="F265" s="5" t="str">
        <f ca="1">IF( OR(F264="commit;",F264=""),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('00000000-0000-0000-0000-0000000000A6', '00000000-0000-0000-0000-000000000022', '2018-07-18 16:41:10', '00000000-0000-0000-0000-000000000022', true, 'The title of &lt;166&gt;', 'The content of the post &lt;166&gt;');</v>
      </c>
    </row>
    <row r="266" spans="1:6" x14ac:dyDescent="0.3">
      <c r="A266" s="5">
        <f t="shared" si="4"/>
        <v>265</v>
      </c>
      <c r="B266" t="str">
        <f>IF(Tableau65[[#This Row],[numLigne]] &lt;= MAX(member!A:A), "member!I" &amp; (Tableau65[[#This Row],[numLigne]]+1), "")</f>
        <v/>
      </c>
      <c r="C266" s="5" t="str">
        <f>IF(  OR(        ROW()&lt;=MAX(member!A:A)+1, ROW() &gt; MAX(member!A:A) + MAX(board!A:A) + 1),    "",  "board!G" &amp; (Tableau65[[#This Row],[numLigne]]-MAX(member!A:A)+1))</f>
        <v/>
      </c>
      <c r="D26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post!M168</v>
      </c>
      <c r="F266" s="5" t="str">
        <f ca="1">IF( OR(F265="commit;",F265=""),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('00000000-0000-0000-0000-0000000000A7', '00000000-0000-0000-0000-000000000023', '2018-07-17 17:42:10', '00000000-0000-0000-0000-000000000023', true, 'The title of &lt;167&gt;', 'The content of the post &lt;167&gt;');</v>
      </c>
    </row>
    <row r="267" spans="1:6" x14ac:dyDescent="0.3">
      <c r="A267" s="5">
        <f t="shared" si="4"/>
        <v>266</v>
      </c>
      <c r="B267" t="str">
        <f>IF(Tableau65[[#This Row],[numLigne]] &lt;= MAX(member!A:A), "member!I" &amp; (Tableau65[[#This Row],[numLigne]]+1), "")</f>
        <v/>
      </c>
      <c r="C267" s="5" t="str">
        <f>IF(  OR(        ROW()&lt;=MAX(member!A:A)+1, ROW() &gt; MAX(member!A:A) + MAX(board!A:A) + 1),    "",  "board!G" &amp; (Tableau65[[#This Row],[numLigne]]-MAX(member!A:A)+1))</f>
        <v/>
      </c>
      <c r="D26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post!M169</v>
      </c>
      <c r="F267" s="5" t="str">
        <f ca="1">IF( OR(F266="commit;",F266=""),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('00000000-0000-0000-0000-0000000000A8', '00000000-0000-0000-0000-000000000024', '2018-07-16 18:43:10', '00000000-0000-0000-0000-000000000024', true, 'The title of &lt;168&gt;', 'The content of the post &lt;168&gt;');</v>
      </c>
    </row>
    <row r="268" spans="1:6" x14ac:dyDescent="0.3">
      <c r="A268" s="5">
        <f t="shared" si="4"/>
        <v>267</v>
      </c>
      <c r="B268" t="str">
        <f>IF(Tableau65[[#This Row],[numLigne]] &lt;= MAX(member!A:A), "member!I" &amp; (Tableau65[[#This Row],[numLigne]]+1), "")</f>
        <v/>
      </c>
      <c r="C268" s="5" t="str">
        <f>IF(  OR(        ROW()&lt;=MAX(member!A:A)+1, ROW() &gt; MAX(member!A:A) + MAX(board!A:A) + 1),    "",  "board!G" &amp; (Tableau65[[#This Row],[numLigne]]-MAX(member!A:A)+1))</f>
        <v/>
      </c>
      <c r="D26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post!M170</v>
      </c>
      <c r="F268" s="5" t="str">
        <f ca="1">IF( OR(F267="commit;",F267=""),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('00000000-0000-0000-0000-0000000000A9', '00000000-0000-0000-0000-000000000025', '2018-07-15 19:44:10', '00000000-0000-0000-0000-000000000025', false, 'The title of &lt;169&gt;', 'The content of the post &lt;169&gt;');</v>
      </c>
    </row>
    <row r="269" spans="1:6" x14ac:dyDescent="0.3">
      <c r="A269" s="5">
        <f t="shared" si="4"/>
        <v>268</v>
      </c>
      <c r="B269" t="str">
        <f>IF(Tableau65[[#This Row],[numLigne]] &lt;= MAX(member!A:A), "member!I" &amp; (Tableau65[[#This Row],[numLigne]]+1), "")</f>
        <v/>
      </c>
      <c r="C269" s="5" t="str">
        <f>IF(  OR(        ROW()&lt;=MAX(member!A:A)+1, ROW() &gt; MAX(member!A:A) + MAX(board!A:A) + 1),    "",  "board!G" &amp; (Tableau65[[#This Row],[numLigne]]-MAX(member!A:A)+1))</f>
        <v/>
      </c>
      <c r="D26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post!M171</v>
      </c>
      <c r="F269" s="5" t="str">
        <f ca="1">IF( OR(F268="commit;",F268=""),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('00000000-0000-0000-0000-0000000000AA', '00000000-0000-0000-0000-000000000026', '2018-07-14 20:45:10', '00000000-0000-0000-0000-000000000026', true, 'The title of &lt;170&gt;', 'The content of the post &lt;170&gt;');</v>
      </c>
    </row>
    <row r="270" spans="1:6" x14ac:dyDescent="0.3">
      <c r="A270" s="5">
        <f t="shared" si="4"/>
        <v>269</v>
      </c>
      <c r="B270" t="str">
        <f>IF(Tableau65[[#This Row],[numLigne]] &lt;= MAX(member!A:A), "member!I" &amp; (Tableau65[[#This Row],[numLigne]]+1), "")</f>
        <v/>
      </c>
      <c r="C270" s="5" t="str">
        <f>IF(  OR(        ROW()&lt;=MAX(member!A:A)+1, ROW() &gt; MAX(member!A:A) + MAX(board!A:A) + 1),    "",  "board!G" &amp; (Tableau65[[#This Row],[numLigne]]-MAX(member!A:A)+1))</f>
        <v/>
      </c>
      <c r="D27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post!M172</v>
      </c>
      <c r="F270" s="5" t="str">
        <f ca="1">IF( OR(F269="commit;",F269=""),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('00000000-0000-0000-0000-0000000000AB', '00000000-0000-0000-0000-000000000027', '2018-07-13 21:46:10', '00000000-0000-0000-0000-000000000027', true, 'The title of &lt;171&gt;', 'The content of the post &lt;171&gt;');</v>
      </c>
    </row>
    <row r="271" spans="1:6" x14ac:dyDescent="0.3">
      <c r="A271" s="5">
        <f t="shared" si="4"/>
        <v>270</v>
      </c>
      <c r="B271" t="str">
        <f>IF(Tableau65[[#This Row],[numLigne]] &lt;= MAX(member!A:A), "member!I" &amp; (Tableau65[[#This Row],[numLigne]]+1), "")</f>
        <v/>
      </c>
      <c r="C271" s="5" t="str">
        <f>IF(  OR(        ROW()&lt;=MAX(member!A:A)+1, ROW() &gt; MAX(member!A:A) + MAX(board!A:A) + 1),    "",  "board!G" &amp; (Tableau65[[#This Row],[numLigne]]-MAX(member!A:A)+1))</f>
        <v/>
      </c>
      <c r="D27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post!M173</v>
      </c>
      <c r="F271" s="5" t="str">
        <f ca="1">IF( OR(F270="commit;",F270=""),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('00000000-0000-0000-0000-0000000000AC', '00000000-0000-0000-0000-000000000028', '2018-07-12 22:47:10', '00000000-0000-0000-0000-000000000028', true, 'The title of &lt;172&gt;', 'The content of the post &lt;172&gt;');</v>
      </c>
    </row>
    <row r="272" spans="1:6" x14ac:dyDescent="0.3">
      <c r="A272" s="5">
        <f t="shared" si="4"/>
        <v>271</v>
      </c>
      <c r="B272" t="str">
        <f>IF(Tableau65[[#This Row],[numLigne]] &lt;= MAX(member!A:A), "member!I" &amp; (Tableau65[[#This Row],[numLigne]]+1), "")</f>
        <v/>
      </c>
      <c r="C272" s="5" t="str">
        <f>IF(  OR(        ROW()&lt;=MAX(member!A:A)+1, ROW() &gt; MAX(member!A:A) + MAX(board!A:A) + 1),    "",  "board!G" &amp; (Tableau65[[#This Row],[numLigne]]-MAX(member!A:A)+1))</f>
        <v/>
      </c>
      <c r="D27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post!M174</v>
      </c>
      <c r="F272" s="5" t="str">
        <f ca="1">IF( OR(F271="commit;",F271=""),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('00000000-0000-0000-0000-0000000000AD', '00000000-0000-0000-0000-000000000029', '2018-07-11 23:48:10', '00000000-0000-0000-0000-000000000029', true, 'The title of &lt;173&gt;', 'The content of the post &lt;173&gt;');</v>
      </c>
    </row>
    <row r="273" spans="1:6" x14ac:dyDescent="0.3">
      <c r="A273" s="5">
        <f t="shared" si="4"/>
        <v>272</v>
      </c>
      <c r="B273" t="str">
        <f>IF(Tableau65[[#This Row],[numLigne]] &lt;= MAX(member!A:A), "member!I" &amp; (Tableau65[[#This Row],[numLigne]]+1), "")</f>
        <v/>
      </c>
      <c r="C273" s="5" t="str">
        <f>IF(  OR(        ROW()&lt;=MAX(member!A:A)+1, ROW() &gt; MAX(member!A:A) + MAX(board!A:A) + 1),    "",  "board!G" &amp; (Tableau65[[#This Row],[numLigne]]-MAX(member!A:A)+1))</f>
        <v/>
      </c>
      <c r="D27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post!M175</v>
      </c>
      <c r="F273" s="5" t="str">
        <f ca="1">IF( OR(F272="commit;",F272=""),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('00000000-0000-0000-0000-0000000000AE', '00000000-0000-0000-0000-00000000002A', '2018-07-11 00:49:10', '00000000-0000-0000-0000-00000000002A', true, 'The title of &lt;174&gt;', 'The content of the post &lt;174&gt;');</v>
      </c>
    </row>
    <row r="274" spans="1:6" x14ac:dyDescent="0.3">
      <c r="A274" s="5">
        <f t="shared" si="4"/>
        <v>273</v>
      </c>
      <c r="B274" t="str">
        <f>IF(Tableau65[[#This Row],[numLigne]] &lt;= MAX(member!A:A), "member!I" &amp; (Tableau65[[#This Row],[numLigne]]+1), "")</f>
        <v/>
      </c>
      <c r="C274" s="5" t="str">
        <f>IF(  OR(        ROW()&lt;=MAX(member!A:A)+1, ROW() &gt; MAX(member!A:A) + MAX(board!A:A) + 1),    "",  "board!G" &amp; (Tableau65[[#This Row],[numLigne]]-MAX(member!A:A)+1))</f>
        <v/>
      </c>
      <c r="D27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post!M176</v>
      </c>
      <c r="F274" s="5" t="str">
        <f ca="1">IF( OR(F273="commit;",F273=""),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('00000000-0000-0000-0000-0000000000AF', '00000000-0000-0000-0000-00000000002B', '2018-07-10 01:50:10', '00000000-0000-0000-0000-00000000002B', true, 'The title of &lt;175&gt;', 'The content of the post &lt;175&gt;');</v>
      </c>
    </row>
    <row r="275" spans="1:6" x14ac:dyDescent="0.3">
      <c r="A275" s="5">
        <f t="shared" si="4"/>
        <v>274</v>
      </c>
      <c r="B275" t="str">
        <f>IF(Tableau65[[#This Row],[numLigne]] &lt;= MAX(member!A:A), "member!I" &amp; (Tableau65[[#This Row],[numLigne]]+1), "")</f>
        <v/>
      </c>
      <c r="C275" s="5" t="str">
        <f>IF(  OR(        ROW()&lt;=MAX(member!A:A)+1, ROW() &gt; MAX(member!A:A) + MAX(board!A:A) + 1),    "",  "board!G" &amp; (Tableau65[[#This Row],[numLigne]]-MAX(member!A:A)+1))</f>
        <v/>
      </c>
      <c r="D27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post!M177</v>
      </c>
      <c r="F275" s="5" t="str">
        <f ca="1">IF( OR(F274="commit;",F274=""),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('00000000-0000-0000-0000-0000000000B0', '00000000-0000-0000-0000-00000000002C', '2018-07-09 02:51:10', '00000000-0000-0000-0000-00000000002C', true, 'The title of &lt;176&gt;', 'The content of the post &lt;176&gt;');</v>
      </c>
    </row>
    <row r="276" spans="1:6" x14ac:dyDescent="0.3">
      <c r="A276" s="5">
        <f t="shared" si="4"/>
        <v>275</v>
      </c>
      <c r="B276" t="str">
        <f>IF(Tableau65[[#This Row],[numLigne]] &lt;= MAX(member!A:A), "member!I" &amp; (Tableau65[[#This Row],[numLigne]]+1), "")</f>
        <v/>
      </c>
      <c r="C276" s="5" t="str">
        <f>IF(  OR(        ROW()&lt;=MAX(member!A:A)+1, ROW() &gt; MAX(member!A:A) + MAX(board!A:A) + 1),    "",  "board!G" &amp; (Tableau65[[#This Row],[numLigne]]-MAX(member!A:A)+1))</f>
        <v/>
      </c>
      <c r="D27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post!M178</v>
      </c>
      <c r="F276" s="5" t="str">
        <f ca="1">IF( OR(F275="commit;",F275=""),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('00000000-0000-0000-0000-0000000000B1', '00000000-0000-0000-0000-000000000001', '2018-07-08 03:52:10', '00000000-0000-0000-0000-000000000001', true, 'The title of &lt;177&gt;', 'The content of the post &lt;177&gt;');</v>
      </c>
    </row>
    <row r="277" spans="1:6" x14ac:dyDescent="0.3">
      <c r="A277" s="5">
        <f t="shared" si="4"/>
        <v>276</v>
      </c>
      <c r="B277" t="str">
        <f>IF(Tableau65[[#This Row],[numLigne]] &lt;= MAX(member!A:A), "member!I" &amp; (Tableau65[[#This Row],[numLigne]]+1), "")</f>
        <v/>
      </c>
      <c r="C277" s="5" t="str">
        <f>IF(  OR(        ROW()&lt;=MAX(member!A:A)+1, ROW() &gt; MAX(member!A:A) + MAX(board!A:A) + 1),    "",  "board!G" &amp; (Tableau65[[#This Row],[numLigne]]-MAX(member!A:A)+1))</f>
        <v/>
      </c>
      <c r="D27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post!M179</v>
      </c>
      <c r="F277" s="5" t="str">
        <f ca="1">IF( OR(F276="commit;",F276=""),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('00000000-0000-0000-0000-0000000000B2', '00000000-0000-0000-0000-000000000002', '2018-07-07 04:53:10', '00000000-0000-0000-0000-000000000002', true, 'The title of &lt;178&gt;', 'The content of the post &lt;178&gt;');</v>
      </c>
    </row>
    <row r="278" spans="1:6" x14ac:dyDescent="0.3">
      <c r="A278" s="5">
        <f t="shared" si="4"/>
        <v>277</v>
      </c>
      <c r="B278" t="str">
        <f>IF(Tableau65[[#This Row],[numLigne]] &lt;= MAX(member!A:A), "member!I" &amp; (Tableau65[[#This Row],[numLigne]]+1), "")</f>
        <v/>
      </c>
      <c r="C278" s="5" t="str">
        <f>IF(  OR(        ROW()&lt;=MAX(member!A:A)+1, ROW() &gt; MAX(member!A:A) + MAX(board!A:A) + 1),    "",  "board!G" &amp; (Tableau65[[#This Row],[numLigne]]-MAX(member!A:A)+1))</f>
        <v/>
      </c>
      <c r="D27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post!M180</v>
      </c>
      <c r="F278" s="5" t="str">
        <f ca="1">IF( OR(F277="commit;",F277=""),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('00000000-0000-0000-0000-0000000000B3', '00000000-0000-0000-0000-000000000003', '2018-07-06 05:54:10', '00000000-0000-0000-0000-000000000003', false, 'The title of &lt;179&gt;', 'The content of the post &lt;179&gt;');</v>
      </c>
    </row>
    <row r="279" spans="1:6" x14ac:dyDescent="0.3">
      <c r="A279" s="5">
        <f t="shared" si="4"/>
        <v>278</v>
      </c>
      <c r="B279" t="str">
        <f>IF(Tableau65[[#This Row],[numLigne]] &lt;= MAX(member!A:A), "member!I" &amp; (Tableau65[[#This Row],[numLigne]]+1), "")</f>
        <v/>
      </c>
      <c r="C279" s="5" t="str">
        <f>IF(  OR(        ROW()&lt;=MAX(member!A:A)+1, ROW() &gt; MAX(member!A:A) + MAX(board!A:A) + 1),    "",  "board!G" &amp; (Tableau65[[#This Row],[numLigne]]-MAX(member!A:A)+1))</f>
        <v/>
      </c>
      <c r="D27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post!M181</v>
      </c>
      <c r="F279" s="5" t="str">
        <f ca="1">IF( OR(F278="commit;",F278=""),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('00000000-0000-0000-0000-0000000000B4', '00000000-0000-0000-0000-000000000004', '2018-07-05 06:55:10', '00000000-0000-0000-0000-000000000004', true, 'The title of &lt;180&gt;', 'The content of the post &lt;180&gt;');</v>
      </c>
    </row>
    <row r="280" spans="1:6" x14ac:dyDescent="0.3">
      <c r="A280" s="5">
        <f t="shared" si="4"/>
        <v>279</v>
      </c>
      <c r="B280" t="str">
        <f>IF(Tableau65[[#This Row],[numLigne]] &lt;= MAX(member!A:A), "member!I" &amp; (Tableau65[[#This Row],[numLigne]]+1), "")</f>
        <v/>
      </c>
      <c r="C280" s="5" t="str">
        <f>IF(  OR(        ROW()&lt;=MAX(member!A:A)+1, ROW() &gt; MAX(member!A:A) + MAX(board!A:A) + 1),    "",  "board!G" &amp; (Tableau65[[#This Row],[numLigne]]-MAX(member!A:A)+1))</f>
        <v/>
      </c>
      <c r="D28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post!M182</v>
      </c>
      <c r="F280" s="5" t="str">
        <f ca="1">IF( OR(F279="commit;",F279=""),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('00000000-0000-0000-0000-0000000000B5', '00000000-0000-0000-0000-000000000005', '2018-07-04 07:56:10', '00000000-0000-0000-0000-000000000005', true, 'The title of &lt;181&gt;', 'The content of the post &lt;181&gt;');</v>
      </c>
    </row>
    <row r="281" spans="1:6" x14ac:dyDescent="0.3">
      <c r="A281" s="5">
        <f t="shared" si="4"/>
        <v>280</v>
      </c>
      <c r="B281" t="str">
        <f>IF(Tableau65[[#This Row],[numLigne]] &lt;= MAX(member!A:A), "member!I" &amp; (Tableau65[[#This Row],[numLigne]]+1), "")</f>
        <v/>
      </c>
      <c r="C281" s="5" t="str">
        <f>IF(  OR(        ROW()&lt;=MAX(member!A:A)+1, ROW() &gt; MAX(member!A:A) + MAX(board!A:A) + 1),    "",  "board!G" &amp; (Tableau65[[#This Row],[numLigne]]-MAX(member!A:A)+1))</f>
        <v/>
      </c>
      <c r="D28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post!M183</v>
      </c>
      <c r="F281" s="5" t="str">
        <f ca="1">IF( OR(F280="commit;",F280=""),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('00000000-0000-0000-0000-0000000000B6', '00000000-0000-0000-0000-000000000006', '2018-07-03 08:57:10', '00000000-0000-0000-0000-000000000006', true, 'The title of &lt;182&gt;', 'The content of the post &lt;182&gt;');</v>
      </c>
    </row>
    <row r="282" spans="1:6" x14ac:dyDescent="0.3">
      <c r="A282" s="5">
        <f t="shared" si="4"/>
        <v>281</v>
      </c>
      <c r="B282" t="str">
        <f>IF(Tableau65[[#This Row],[numLigne]] &lt;= MAX(member!A:A), "member!I" &amp; (Tableau65[[#This Row],[numLigne]]+1), "")</f>
        <v/>
      </c>
      <c r="C282" s="5" t="str">
        <f>IF(  OR(        ROW()&lt;=MAX(member!A:A)+1, ROW() &gt; MAX(member!A:A) + MAX(board!A:A) + 1),    "",  "board!G" &amp; (Tableau65[[#This Row],[numLigne]]-MAX(member!A:A)+1))</f>
        <v/>
      </c>
      <c r="D28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post!M184</v>
      </c>
      <c r="F282" s="5" t="str">
        <f ca="1">IF( OR(F281="commit;",F281=""),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('00000000-0000-0000-0000-0000000000B7', '00000000-0000-0000-0000-000000000007', '2018-07-01 10:58:10', '00000000-0000-0000-0000-000000000007', true, 'The title of &lt;183&gt;', 'The content of the post &lt;183&gt;');</v>
      </c>
    </row>
    <row r="283" spans="1:6" x14ac:dyDescent="0.3">
      <c r="A283" s="5">
        <f t="shared" si="4"/>
        <v>282</v>
      </c>
      <c r="B283" t="str">
        <f>IF(Tableau65[[#This Row],[numLigne]] &lt;= MAX(member!A:A), "member!I" &amp; (Tableau65[[#This Row],[numLigne]]+1), "")</f>
        <v/>
      </c>
      <c r="C283" s="5" t="str">
        <f>IF(  OR(        ROW()&lt;=MAX(member!A:A)+1, ROW() &gt; MAX(member!A:A) + MAX(board!A:A) + 1),    "",  "board!G" &amp; (Tableau65[[#This Row],[numLigne]]-MAX(member!A:A)+1))</f>
        <v/>
      </c>
      <c r="D28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post!M185</v>
      </c>
      <c r="F283" s="5" t="str">
        <f ca="1">IF( OR(F282="commit;",F282=""),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('00000000-0000-0000-0000-0000000000B8', '00000000-0000-0000-0000-000000000008', '2018-06-30 11:59:10', '00000000-0000-0000-0000-000000000008', true, 'The title of &lt;184&gt;', 'The content of the post &lt;184&gt;');</v>
      </c>
    </row>
    <row r="284" spans="1:6" x14ac:dyDescent="0.3">
      <c r="A284" s="5">
        <f t="shared" si="4"/>
        <v>283</v>
      </c>
      <c r="B284" t="str">
        <f>IF(Tableau65[[#This Row],[numLigne]] &lt;= MAX(member!A:A), "member!I" &amp; (Tableau65[[#This Row],[numLigne]]+1), "")</f>
        <v/>
      </c>
      <c r="C284" s="5" t="str">
        <f>IF(  OR(        ROW()&lt;=MAX(member!A:A)+1, ROW() &gt; MAX(member!A:A) + MAX(board!A:A) + 1),    "",  "board!G" &amp; (Tableau65[[#This Row],[numLigne]]-MAX(member!A:A)+1))</f>
        <v/>
      </c>
      <c r="D28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post!M186</v>
      </c>
      <c r="F284" s="5" t="str">
        <f ca="1">IF( OR(F283="commit;",F283=""),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('00000000-0000-0000-0000-0000000000B9', '00000000-0000-0000-0000-000000000009', '2018-06-29 13:00:10', '00000000-0000-0000-0000-000000000009', true, 'The title of &lt;185&gt;', 'The content of the post &lt;185&gt;');</v>
      </c>
    </row>
    <row r="285" spans="1:6" x14ac:dyDescent="0.3">
      <c r="A285" s="5">
        <f t="shared" si="4"/>
        <v>284</v>
      </c>
      <c r="B285" t="str">
        <f>IF(Tableau65[[#This Row],[numLigne]] &lt;= MAX(member!A:A), "member!I" &amp; (Tableau65[[#This Row],[numLigne]]+1), "")</f>
        <v/>
      </c>
      <c r="C285" s="5" t="str">
        <f>IF(  OR(        ROW()&lt;=MAX(member!A:A)+1, ROW() &gt; MAX(member!A:A) + MAX(board!A:A) + 1),    "",  "board!G" &amp; (Tableau65[[#This Row],[numLigne]]-MAX(member!A:A)+1))</f>
        <v/>
      </c>
      <c r="D28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post!M187</v>
      </c>
      <c r="F285" s="5" t="str">
        <f ca="1">IF( OR(F284="commit;",F284=""),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('00000000-0000-0000-0000-0000000000BA', '00000000-0000-0000-0000-00000000000A', '2018-06-28 14:01:10', '00000000-0000-0000-0000-00000000000A', true, 'The title of &lt;186&gt;', 'The content of the post &lt;186&gt;');</v>
      </c>
    </row>
    <row r="286" spans="1:6" x14ac:dyDescent="0.3">
      <c r="A286" s="5">
        <f t="shared" si="4"/>
        <v>285</v>
      </c>
      <c r="B286" t="str">
        <f>IF(Tableau65[[#This Row],[numLigne]] &lt;= MAX(member!A:A), "member!I" &amp; (Tableau65[[#This Row],[numLigne]]+1), "")</f>
        <v/>
      </c>
      <c r="C286" s="5" t="str">
        <f>IF(  OR(        ROW()&lt;=MAX(member!A:A)+1, ROW() &gt; MAX(member!A:A) + MAX(board!A:A) + 1),    "",  "board!G" &amp; (Tableau65[[#This Row],[numLigne]]-MAX(member!A:A)+1))</f>
        <v/>
      </c>
      <c r="D28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post!M188</v>
      </c>
      <c r="F286" s="5" t="str">
        <f ca="1">IF( OR(F285="commit;",F285=""),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('00000000-0000-0000-0000-0000000000BB', '00000000-0000-0000-0000-00000000000B', '2018-06-27 15:02:10', '00000000-0000-0000-0000-00000000000B', true, 'The title of &lt;187&gt;', 'The content of the post &lt;187&gt;');</v>
      </c>
    </row>
    <row r="287" spans="1:6" x14ac:dyDescent="0.3">
      <c r="A287" s="5">
        <f t="shared" si="4"/>
        <v>286</v>
      </c>
      <c r="B287" t="str">
        <f>IF(Tableau65[[#This Row],[numLigne]] &lt;= MAX(member!A:A), "member!I" &amp; (Tableau65[[#This Row],[numLigne]]+1), "")</f>
        <v/>
      </c>
      <c r="C287" s="5" t="str">
        <f>IF(  OR(        ROW()&lt;=MAX(member!A:A)+1, ROW() &gt; MAX(member!A:A) + MAX(board!A:A) + 1),    "",  "board!G" &amp; (Tableau65[[#This Row],[numLigne]]-MAX(member!A:A)+1))</f>
        <v/>
      </c>
      <c r="D28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post!M189</v>
      </c>
      <c r="F287" s="5" t="str">
        <f ca="1">IF( OR(F286="commit;",F286=""),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('00000000-0000-0000-0000-0000000000BC', '00000000-0000-0000-0000-00000000000C', '2018-06-26 16:03:10', '00000000-0000-0000-0000-00000000000C', true, 'The title of &lt;188&gt;', 'The content of the post &lt;188&gt;');</v>
      </c>
    </row>
    <row r="288" spans="1:6" x14ac:dyDescent="0.3">
      <c r="A288" s="5">
        <f t="shared" si="4"/>
        <v>287</v>
      </c>
      <c r="B288" t="str">
        <f>IF(Tableau65[[#This Row],[numLigne]] &lt;= MAX(member!A:A), "member!I" &amp; (Tableau65[[#This Row],[numLigne]]+1), "")</f>
        <v/>
      </c>
      <c r="C288" s="5" t="str">
        <f>IF(  OR(        ROW()&lt;=MAX(member!A:A)+1, ROW() &gt; MAX(member!A:A) + MAX(board!A:A) + 1),    "",  "board!G" &amp; (Tableau65[[#This Row],[numLigne]]-MAX(member!A:A)+1))</f>
        <v/>
      </c>
      <c r="D28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post!M190</v>
      </c>
      <c r="F288" s="5" t="str">
        <f ca="1">IF( OR(F287="commit;",F287=""),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('00000000-0000-0000-0000-0000000000BD', '00000000-0000-0000-0000-00000000000D', '2018-06-25 17:04:10', '00000000-0000-0000-0000-00000000000D', false, 'The title of &lt;189&gt;', 'The content of the post &lt;189&gt;');</v>
      </c>
    </row>
    <row r="289" spans="1:6" x14ac:dyDescent="0.3">
      <c r="A289" s="5">
        <f t="shared" si="4"/>
        <v>288</v>
      </c>
      <c r="B289" t="str">
        <f>IF(Tableau65[[#This Row],[numLigne]] &lt;= MAX(member!A:A), "member!I" &amp; (Tableau65[[#This Row],[numLigne]]+1), "")</f>
        <v/>
      </c>
      <c r="C289" s="5" t="str">
        <f>IF(  OR(        ROW()&lt;=MAX(member!A:A)+1, ROW() &gt; MAX(member!A:A) + MAX(board!A:A) + 1),    "",  "board!G" &amp; (Tableau65[[#This Row],[numLigne]]-MAX(member!A:A)+1))</f>
        <v/>
      </c>
      <c r="D28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post!M191</v>
      </c>
      <c r="F289" s="5" t="str">
        <f ca="1">IF( OR(F288="commit;",F288=""),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('00000000-0000-0000-0000-0000000000BE', '00000000-0000-0000-0000-00000000000E', '2018-06-24 18:05:10', '00000000-0000-0000-0000-00000000000E', true, 'The title of &lt;190&gt;', 'The content of the post &lt;190&gt;');</v>
      </c>
    </row>
    <row r="290" spans="1:6" x14ac:dyDescent="0.3">
      <c r="A290" s="5">
        <f t="shared" si="4"/>
        <v>289</v>
      </c>
      <c r="B290" t="str">
        <f>IF(Tableau65[[#This Row],[numLigne]] &lt;= MAX(member!A:A), "member!I" &amp; (Tableau65[[#This Row],[numLigne]]+1), "")</f>
        <v/>
      </c>
      <c r="C290" s="5" t="str">
        <f>IF(  OR(        ROW()&lt;=MAX(member!A:A)+1, ROW() &gt; MAX(member!A:A) + MAX(board!A:A) + 1),    "",  "board!G" &amp; (Tableau65[[#This Row],[numLigne]]-MAX(member!A:A)+1))</f>
        <v/>
      </c>
      <c r="D29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post!M192</v>
      </c>
      <c r="F290" s="5" t="str">
        <f ca="1">IF( OR(F289="commit;",F289=""),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('00000000-0000-0000-0000-0000000000BF', '00000000-0000-0000-0000-00000000000F', '2018-06-23 19:06:10', '00000000-0000-0000-0000-00000000000F', true, 'The title of &lt;191&gt;', 'The content of the post &lt;191&gt;');</v>
      </c>
    </row>
    <row r="291" spans="1:6" x14ac:dyDescent="0.3">
      <c r="A291" s="5">
        <f t="shared" si="4"/>
        <v>290</v>
      </c>
      <c r="B291" t="str">
        <f>IF(Tableau65[[#This Row],[numLigne]] &lt;= MAX(member!A:A), "member!I" &amp; (Tableau65[[#This Row],[numLigne]]+1), "")</f>
        <v/>
      </c>
      <c r="C291" s="5" t="str">
        <f>IF(  OR(        ROW()&lt;=MAX(member!A:A)+1, ROW() &gt; MAX(member!A:A) + MAX(board!A:A) + 1),    "",  "board!G" &amp; (Tableau65[[#This Row],[numLigne]]-MAX(member!A:A)+1))</f>
        <v/>
      </c>
      <c r="D29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post!M193</v>
      </c>
      <c r="F291" s="5" t="str">
        <f ca="1">IF( OR(F290="commit;",F290=""),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('00000000-0000-0000-0000-0000000000C0', '00000000-0000-0000-0000-000000000010', '2018-06-22 20:07:10', '00000000-0000-0000-0000-000000000010', true, 'The title of &lt;192&gt;', 'The content of the post &lt;192&gt;');</v>
      </c>
    </row>
    <row r="292" spans="1:6" x14ac:dyDescent="0.3">
      <c r="A292" s="5">
        <f t="shared" si="4"/>
        <v>291</v>
      </c>
      <c r="B292" t="str">
        <f>IF(Tableau65[[#This Row],[numLigne]] &lt;= MAX(member!A:A), "member!I" &amp; (Tableau65[[#This Row],[numLigne]]+1), "")</f>
        <v/>
      </c>
      <c r="C292" s="5" t="str">
        <f>IF(  OR(        ROW()&lt;=MAX(member!A:A)+1, ROW() &gt; MAX(member!A:A) + MAX(board!A:A) + 1),    "",  "board!G" &amp; (Tableau65[[#This Row],[numLigne]]-MAX(member!A:A)+1))</f>
        <v/>
      </c>
      <c r="D29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post!M194</v>
      </c>
      <c r="F292" s="5" t="str">
        <f ca="1">IF( OR(F291="commit;",F291=""),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('00000000-0000-0000-0000-0000000000C1', '00000000-0000-0000-0000-000000000011', '2018-06-21 21:08:10', '00000000-0000-0000-0000-000000000011', true, 'The title of &lt;193&gt;', 'The content of the post &lt;193&gt;');</v>
      </c>
    </row>
    <row r="293" spans="1:6" x14ac:dyDescent="0.3">
      <c r="A293" s="5">
        <f t="shared" si="4"/>
        <v>292</v>
      </c>
      <c r="B293" t="str">
        <f>IF(Tableau65[[#This Row],[numLigne]] &lt;= MAX(member!A:A), "member!I" &amp; (Tableau65[[#This Row],[numLigne]]+1), "")</f>
        <v/>
      </c>
      <c r="C293" s="5" t="str">
        <f>IF(  OR(        ROW()&lt;=MAX(member!A:A)+1, ROW() &gt; MAX(member!A:A) + MAX(board!A:A) + 1),    "",  "board!G" &amp; (Tableau65[[#This Row],[numLigne]]-MAX(member!A:A)+1))</f>
        <v/>
      </c>
      <c r="D29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post!M195</v>
      </c>
      <c r="F293" s="5" t="str">
        <f ca="1">IF( OR(F292="commit;",F292=""),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('00000000-0000-0000-0000-0000000000C2', '00000000-0000-0000-0000-000000000012', '2018-06-20 22:09:10', '00000000-0000-0000-0000-000000000012', true, 'The title of &lt;194&gt;', 'The content of the post &lt;194&gt;');</v>
      </c>
    </row>
    <row r="294" spans="1:6" x14ac:dyDescent="0.3">
      <c r="A294" s="5">
        <f t="shared" si="4"/>
        <v>293</v>
      </c>
      <c r="B294" t="str">
        <f>IF(Tableau65[[#This Row],[numLigne]] &lt;= MAX(member!A:A), "member!I" &amp; (Tableau65[[#This Row],[numLigne]]+1), "")</f>
        <v/>
      </c>
      <c r="C294" s="5" t="str">
        <f>IF(  OR(        ROW()&lt;=MAX(member!A:A)+1, ROW() &gt; MAX(member!A:A) + MAX(board!A:A) + 1),    "",  "board!G" &amp; (Tableau65[[#This Row],[numLigne]]-MAX(member!A:A)+1))</f>
        <v/>
      </c>
      <c r="D29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post!M196</v>
      </c>
      <c r="F294" s="5" t="str">
        <f ca="1">IF( OR(F293="commit;",F293=""),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('00000000-0000-0000-0000-0000000000C3', '00000000-0000-0000-0000-000000000013', '2018-06-19 22:10:10', '00000000-0000-0000-0000-000000000013', true, 'The title of &lt;195&gt;', 'The content of the post &lt;195&gt;');</v>
      </c>
    </row>
    <row r="295" spans="1:6" x14ac:dyDescent="0.3">
      <c r="A295" s="5">
        <f t="shared" si="4"/>
        <v>294</v>
      </c>
      <c r="B295" t="str">
        <f>IF(Tableau65[[#This Row],[numLigne]] &lt;= MAX(member!A:A), "member!I" &amp; (Tableau65[[#This Row],[numLigne]]+1), "")</f>
        <v/>
      </c>
      <c r="C295" s="5" t="str">
        <f>IF(  OR(        ROW()&lt;=MAX(member!A:A)+1, ROW() &gt; MAX(member!A:A) + MAX(board!A:A) + 1),    "",  "board!G" &amp; (Tableau65[[#This Row],[numLigne]]-MAX(member!A:A)+1))</f>
        <v/>
      </c>
      <c r="D29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post!M197</v>
      </c>
      <c r="F295" s="5" t="str">
        <f ca="1">IF( OR(F294="commit;",F294=""),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('00000000-0000-0000-0000-0000000000C4', '00000000-0000-0000-0000-000000000014', '2018-06-18 23:11:10', '00000000-0000-0000-0000-000000000014', true, 'The title of &lt;196&gt;', 'The content of the post &lt;196&gt;');</v>
      </c>
    </row>
    <row r="296" spans="1:6" x14ac:dyDescent="0.3">
      <c r="A296" s="5">
        <f t="shared" si="4"/>
        <v>295</v>
      </c>
      <c r="B296" t="str">
        <f>IF(Tableau65[[#This Row],[numLigne]] &lt;= MAX(member!A:A), "member!I" &amp; (Tableau65[[#This Row],[numLigne]]+1), "")</f>
        <v/>
      </c>
      <c r="C296" s="5" t="str">
        <f>IF(  OR(        ROW()&lt;=MAX(member!A:A)+1, ROW() &gt; MAX(member!A:A) + MAX(board!A:A) + 1),    "",  "board!G" &amp; (Tableau65[[#This Row],[numLigne]]-MAX(member!A:A)+1))</f>
        <v/>
      </c>
      <c r="D29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post!M198</v>
      </c>
      <c r="F296" s="5" t="str">
        <f ca="1">IF( OR(F295="commit;",F295=""),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('00000000-0000-0000-0000-0000000000C5', '00000000-0000-0000-0000-000000000015', '2018-06-18 00:12:10', '00000000-0000-0000-0000-000000000015', true, 'The title of &lt;197&gt;', 'The content of the post &lt;197&gt;');</v>
      </c>
    </row>
    <row r="297" spans="1:6" x14ac:dyDescent="0.3">
      <c r="A297" s="5">
        <f t="shared" si="4"/>
        <v>296</v>
      </c>
      <c r="B297" t="str">
        <f>IF(Tableau65[[#This Row],[numLigne]] &lt;= MAX(member!A:A), "member!I" &amp; (Tableau65[[#This Row],[numLigne]]+1), "")</f>
        <v/>
      </c>
      <c r="C297" s="5" t="str">
        <f>IF(  OR(        ROW()&lt;=MAX(member!A:A)+1, ROW() &gt; MAX(member!A:A) + MAX(board!A:A) + 1),    "",  "board!G" &amp; (Tableau65[[#This Row],[numLigne]]-MAX(member!A:A)+1))</f>
        <v/>
      </c>
      <c r="D29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post!M199</v>
      </c>
      <c r="F297" s="5" t="str">
        <f ca="1">IF( OR(F296="commit;",F296=""),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('00000000-0000-0000-0000-0000000000C6', '00000000-0000-0000-0000-000000000016', '2018-06-17 01:13:10', '00000000-0000-0000-0000-000000000016', true, 'The title of &lt;198&gt;', 'The content of the post &lt;198&gt;');</v>
      </c>
    </row>
    <row r="298" spans="1:6" x14ac:dyDescent="0.3">
      <c r="A298" s="5">
        <f t="shared" si="4"/>
        <v>297</v>
      </c>
      <c r="B298" t="str">
        <f>IF(Tableau65[[#This Row],[numLigne]] &lt;= MAX(member!A:A), "member!I" &amp; (Tableau65[[#This Row],[numLigne]]+1), "")</f>
        <v/>
      </c>
      <c r="C298" s="5" t="str">
        <f>IF(  OR(        ROW()&lt;=MAX(member!A:A)+1, ROW() &gt; MAX(member!A:A) + MAX(board!A:A) + 1),    "",  "board!G" &amp; (Tableau65[[#This Row],[numLigne]]-MAX(member!A:A)+1))</f>
        <v/>
      </c>
      <c r="D29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post!M200</v>
      </c>
      <c r="F298" s="5" t="str">
        <f ca="1">IF( OR(F297="commit;",F297=""),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('00000000-0000-0000-0000-0000000000C7', '00000000-0000-0000-0000-000000000017', '2018-06-16 02:14:10', '00000000-0000-0000-0000-000000000017', false, 'The title of &lt;199&gt;', 'The content of the post &lt;199&gt;');</v>
      </c>
    </row>
    <row r="299" spans="1:6" x14ac:dyDescent="0.3">
      <c r="A299" s="5">
        <f t="shared" si="4"/>
        <v>298</v>
      </c>
      <c r="B299" t="str">
        <f>IF(Tableau65[[#This Row],[numLigne]] &lt;= MAX(member!A:A), "member!I" &amp; (Tableau65[[#This Row],[numLigne]]+1), "")</f>
        <v/>
      </c>
      <c r="C299" s="5" t="str">
        <f>IF(  OR(        ROW()&lt;=MAX(member!A:A)+1, ROW() &gt; MAX(member!A:A) + MAX(board!A:A) + 1),    "",  "board!G" &amp; (Tableau65[[#This Row],[numLigne]]-MAX(member!A:A)+1))</f>
        <v/>
      </c>
      <c r="D29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post!M201</v>
      </c>
      <c r="F299" s="5" t="str">
        <f ca="1">IF( OR(F298="commit;",F298=""),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('00000000-0000-0000-0000-0000000000C8', '00000000-0000-0000-0000-000000000018', '2018-06-15 03:15:10', '00000000-0000-0000-0000-000000000018', true, 'The title of &lt;200&gt;', 'The content of the post &lt;200&gt;');</v>
      </c>
    </row>
    <row r="300" spans="1:6" x14ac:dyDescent="0.3">
      <c r="A300" s="5">
        <f t="shared" si="4"/>
        <v>299</v>
      </c>
      <c r="B300" t="str">
        <f>IF(Tableau65[[#This Row],[numLigne]] &lt;= MAX(member!A:A), "member!I" &amp; (Tableau65[[#This Row],[numLigne]]+1), "")</f>
        <v/>
      </c>
      <c r="C300" s="5" t="str">
        <f>IF(  OR(        ROW()&lt;=MAX(member!A:A)+1, ROW() &gt; MAX(member!A:A) + MAX(board!A:A) + 1),    "",  "board!G" &amp; (Tableau65[[#This Row],[numLigne]]-MAX(member!A:A)+1))</f>
        <v/>
      </c>
      <c r="D30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post!M202</v>
      </c>
      <c r="F300" s="5" t="str">
        <f ca="1">IF( OR(F299="commit;",F299=""),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('00000000-0000-0000-0000-0000000000C9', '00000000-0000-0000-0000-000000000019', '2018-06-14 04:16:10', '00000000-0000-0000-0000-000000000019', true, 'The title of &lt;201&gt;', 'The content of the post &lt;201&gt;');</v>
      </c>
    </row>
    <row r="301" spans="1:6" x14ac:dyDescent="0.3">
      <c r="A301" s="5">
        <f t="shared" si="4"/>
        <v>300</v>
      </c>
      <c r="B301" t="str">
        <f>IF(Tableau65[[#This Row],[numLigne]] &lt;= MAX(member!A:A), "member!I" &amp; (Tableau65[[#This Row],[numLigne]]+1), "")</f>
        <v/>
      </c>
      <c r="C301" s="5" t="str">
        <f>IF(  OR(        ROW()&lt;=MAX(member!A:A)+1, ROW() &gt; MAX(member!A:A) + MAX(board!A:A) + 1),    "",  "board!G" &amp; (Tableau65[[#This Row],[numLigne]]-MAX(member!A:A)+1))</f>
        <v/>
      </c>
      <c r="D30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post!M203</v>
      </c>
      <c r="F301" s="5" t="str">
        <f ca="1">IF( OR(F300="commit;",F300=""),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('00000000-0000-0000-0000-0000000000CA', '00000000-0000-0000-0000-00000000001A', '2018-06-13 05:17:10', '00000000-0000-0000-0000-00000000001A', true, 'The title of &lt;202&gt;', 'The content of the post &lt;202&gt;');</v>
      </c>
    </row>
    <row r="302" spans="1:6" x14ac:dyDescent="0.3">
      <c r="A302" s="5">
        <f t="shared" si="4"/>
        <v>301</v>
      </c>
      <c r="B302" t="str">
        <f>IF(Tableau65[[#This Row],[numLigne]] &lt;= MAX(member!A:A), "member!I" &amp; (Tableau65[[#This Row],[numLigne]]+1), "")</f>
        <v/>
      </c>
      <c r="C302" s="5" t="str">
        <f>IF(  OR(        ROW()&lt;=MAX(member!A:A)+1, ROW() &gt; MAX(member!A:A) + MAX(board!A:A) + 1),    "",  "board!G" &amp; (Tableau65[[#This Row],[numLigne]]-MAX(member!A:A)+1))</f>
        <v/>
      </c>
      <c r="D30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post!M204</v>
      </c>
      <c r="F302" s="5" t="str">
        <f ca="1">IF( OR(F301="commit;",F301=""),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('00000000-0000-0000-0000-0000000000CB', '00000000-0000-0000-0000-00000000001B', '2018-06-12 06:18:10', '00000000-0000-0000-0000-00000000001B', true, 'The title of &lt;203&gt;', 'The content of the post &lt;203&gt;');</v>
      </c>
    </row>
    <row r="303" spans="1:6" x14ac:dyDescent="0.3">
      <c r="A303" s="5">
        <f t="shared" si="4"/>
        <v>302</v>
      </c>
      <c r="B303" t="str">
        <f>IF(Tableau65[[#This Row],[numLigne]] &lt;= MAX(member!A:A), "member!I" &amp; (Tableau65[[#This Row],[numLigne]]+1), "")</f>
        <v/>
      </c>
      <c r="C303" s="5" t="str">
        <f>IF(  OR(        ROW()&lt;=MAX(member!A:A)+1, ROW() &gt; MAX(member!A:A) + MAX(board!A:A) + 1),    "",  "board!G" &amp; (Tableau65[[#This Row],[numLigne]]-MAX(member!A:A)+1))</f>
        <v/>
      </c>
      <c r="D30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post!M205</v>
      </c>
      <c r="F303" s="5" t="str">
        <f ca="1">IF( OR(F302="commit;",F302=""),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('00000000-0000-0000-0000-0000000000CC', '00000000-0000-0000-0000-00000000001C', '2018-06-11 07:19:10', '00000000-0000-0000-0000-00000000001C', true, 'The title of &lt;204&gt;', 'The content of the post &lt;204&gt;');</v>
      </c>
    </row>
    <row r="304" spans="1:6" x14ac:dyDescent="0.3">
      <c r="A304" s="5">
        <f t="shared" si="4"/>
        <v>303</v>
      </c>
      <c r="B304" t="str">
        <f>IF(Tableau65[[#This Row],[numLigne]] &lt;= MAX(member!A:A), "member!I" &amp; (Tableau65[[#This Row],[numLigne]]+1), "")</f>
        <v/>
      </c>
      <c r="C304" s="5" t="str">
        <f>IF(  OR(        ROW()&lt;=MAX(member!A:A)+1, ROW() &gt; MAX(member!A:A) + MAX(board!A:A) + 1),    "",  "board!G" &amp; (Tableau65[[#This Row],[numLigne]]-MAX(member!A:A)+1))</f>
        <v/>
      </c>
      <c r="D30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post!M206</v>
      </c>
      <c r="F304" s="5" t="str">
        <f ca="1">IF( OR(F303="commit;",F303=""),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('00000000-0000-0000-0000-0000000000CD', '00000000-0000-0000-0000-00000000001D', '2018-06-10 08:20:10', '00000000-0000-0000-0000-00000000001D', true, 'The title of &lt;205&gt;', 'The content of the post &lt;205&gt;');</v>
      </c>
    </row>
    <row r="305" spans="1:6" x14ac:dyDescent="0.3">
      <c r="A305" s="5">
        <f t="shared" si="4"/>
        <v>304</v>
      </c>
      <c r="B305" t="str">
        <f>IF(Tableau65[[#This Row],[numLigne]] &lt;= MAX(member!A:A), "member!I" &amp; (Tableau65[[#This Row],[numLigne]]+1), "")</f>
        <v/>
      </c>
      <c r="C305" s="5" t="str">
        <f>IF(  OR(        ROW()&lt;=MAX(member!A:A)+1, ROW() &gt; MAX(member!A:A) + MAX(board!A:A) + 1),    "",  "board!G" &amp; (Tableau65[[#This Row],[numLigne]]-MAX(member!A:A)+1))</f>
        <v/>
      </c>
      <c r="D30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post!M207</v>
      </c>
      <c r="F305" s="5" t="str">
        <f ca="1">IF( OR(F304="commit;",F304=""),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('00000000-0000-0000-0000-0000000000CE', '00000000-0000-0000-0000-00000000001E', '2018-06-08 10:21:10', '00000000-0000-0000-0000-00000000001E', true, 'The title of &lt;206&gt;', 'The content of the post &lt;206&gt;');</v>
      </c>
    </row>
    <row r="306" spans="1:6" x14ac:dyDescent="0.3">
      <c r="A306" s="5">
        <f t="shared" si="4"/>
        <v>305</v>
      </c>
      <c r="B306" s="5" t="str">
        <f>IF(Tableau65[[#This Row],[numLigne]] &lt;= MAX(member!A:A), "member!I" &amp; (Tableau65[[#This Row],[numLigne]]+1), "")</f>
        <v/>
      </c>
      <c r="C306" s="5" t="str">
        <f>IF(  OR(        ROW()&lt;=MAX(member!A:A)+1, ROW() &gt; MAX(member!A:A) + MAX(board!A:A) + 1),    "",  "board!G" &amp; (Tableau65[[#This Row],[numLigne]]-MAX(member!A:A)+1))</f>
        <v/>
      </c>
      <c r="D30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post!M208</v>
      </c>
      <c r="F306" s="5" t="str">
        <f ca="1">IF( OR(F305="commit;",F305=""),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('00000000-0000-0000-0000-0000000000CF', '00000000-0000-0000-0000-00000000001F', '2018-06-07 11:22:10', '00000000-0000-0000-0000-00000000001F', true, 'The title of &lt;207&gt;', 'The content of the post &lt;207&gt;');</v>
      </c>
    </row>
    <row r="307" spans="1:6" x14ac:dyDescent="0.3">
      <c r="A307" s="5">
        <f t="shared" si="4"/>
        <v>306</v>
      </c>
      <c r="B307" s="5" t="str">
        <f>IF(Tableau65[[#This Row],[numLigne]] &lt;= MAX(member!A:A), "member!I" &amp; (Tableau65[[#This Row],[numLigne]]+1), "")</f>
        <v/>
      </c>
      <c r="C307" s="5" t="str">
        <f>IF(  OR(        ROW()&lt;=MAX(member!A:A)+1, ROW() &gt; MAX(member!A:A) + MAX(board!A:A) + 1),    "",  "board!G" &amp; (Tableau65[[#This Row],[numLigne]]-MAX(member!A:A)+1))</f>
        <v/>
      </c>
      <c r="D30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post!M209</v>
      </c>
      <c r="F307" s="5" t="str">
        <f ca="1">IF( OR(F306="commit;",F306=""),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('00000000-0000-0000-0000-0000000000D0', '00000000-0000-0000-0000-000000000020', '2018-06-06 12:23:10', '00000000-0000-0000-0000-000000000020', true, 'The title of &lt;208&gt;', 'The content of the post &lt;208&gt;');</v>
      </c>
    </row>
    <row r="308" spans="1:6" x14ac:dyDescent="0.3">
      <c r="A308" s="5">
        <f t="shared" si="4"/>
        <v>307</v>
      </c>
      <c r="B308" s="5" t="str">
        <f>IF(Tableau65[[#This Row],[numLigne]] &lt;= MAX(member!A:A), "member!I" &amp; (Tableau65[[#This Row],[numLigne]]+1), "")</f>
        <v/>
      </c>
      <c r="C308" s="5" t="str">
        <f>IF(  OR(        ROW()&lt;=MAX(member!A:A)+1, ROW() &gt; MAX(member!A:A) + MAX(board!A:A) + 1),    "",  "board!G" &amp; (Tableau65[[#This Row],[numLigne]]-MAX(member!A:A)+1))</f>
        <v/>
      </c>
      <c r="D30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post!M210</v>
      </c>
      <c r="F308" s="5" t="str">
        <f ca="1">IF( OR(F307="commit;",F307=""),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('00000000-0000-0000-0000-0000000000D1', '00000000-0000-0000-0000-000000000021', '2018-06-05 13:24:10', '00000000-0000-0000-0000-000000000021', false, 'The title of &lt;209&gt;', 'The content of the post &lt;209&gt;');</v>
      </c>
    </row>
    <row r="309" spans="1:6" x14ac:dyDescent="0.3">
      <c r="A309" s="5">
        <f t="shared" si="4"/>
        <v>308</v>
      </c>
      <c r="B309" s="5" t="str">
        <f>IF(Tableau65[[#This Row],[numLigne]] &lt;= MAX(member!A:A), "member!I" &amp; (Tableau65[[#This Row],[numLigne]]+1), "")</f>
        <v/>
      </c>
      <c r="C309" s="5" t="str">
        <f>IF(  OR(        ROW()&lt;=MAX(member!A:A)+1, ROW() &gt; MAX(member!A:A) + MAX(board!A:A) + 1),    "",  "board!G" &amp; (Tableau65[[#This Row],[numLigne]]-MAX(member!A:A)+1))</f>
        <v/>
      </c>
      <c r="D30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post!M211</v>
      </c>
      <c r="F309" s="5" t="str">
        <f ca="1">IF( OR(F308="commit;",F308=""),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('00000000-0000-0000-0000-0000000000D2', '00000000-0000-0000-0000-000000000022', '2018-06-04 14:25:10', '00000000-0000-0000-0000-000000000022', true, 'The title of &lt;210&gt;', 'The content of the post &lt;210&gt;');</v>
      </c>
    </row>
    <row r="310" spans="1:6" x14ac:dyDescent="0.3">
      <c r="A310" s="5">
        <f t="shared" si="4"/>
        <v>309</v>
      </c>
      <c r="B310" s="5" t="str">
        <f>IF(Tableau65[[#This Row],[numLigne]] &lt;= MAX(member!A:A), "member!I" &amp; (Tableau65[[#This Row],[numLigne]]+1), "")</f>
        <v/>
      </c>
      <c r="C310" s="5" t="str">
        <f>IF(  OR(        ROW()&lt;=MAX(member!A:A)+1, ROW() &gt; MAX(member!A:A) + MAX(board!A:A) + 1),    "",  "board!G" &amp; (Tableau65[[#This Row],[numLigne]]-MAX(member!A:A)+1))</f>
        <v/>
      </c>
      <c r="D31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post!M212</v>
      </c>
      <c r="F310" s="5" t="str">
        <f ca="1">IF( OR(F309="commit;",F309=""),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('00000000-0000-0000-0000-0000000000D3', '00000000-0000-0000-0000-000000000023', '2018-06-03 15:26:10', '00000000-0000-0000-0000-000000000023', true, 'The title of &lt;211&gt;', 'The content of the post &lt;211&gt;');</v>
      </c>
    </row>
    <row r="311" spans="1:6" x14ac:dyDescent="0.3">
      <c r="A311" s="5">
        <f t="shared" si="4"/>
        <v>310</v>
      </c>
      <c r="B311" s="5" t="str">
        <f>IF(Tableau65[[#This Row],[numLigne]] &lt;= MAX(member!A:A), "member!I" &amp; (Tableau65[[#This Row],[numLigne]]+1), "")</f>
        <v/>
      </c>
      <c r="C311" s="5" t="str">
        <f>IF(  OR(        ROW()&lt;=MAX(member!A:A)+1, ROW() &gt; MAX(member!A:A) + MAX(board!A:A) + 1),    "",  "board!G" &amp; (Tableau65[[#This Row],[numLigne]]-MAX(member!A:A)+1))</f>
        <v/>
      </c>
      <c r="D31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post!M213</v>
      </c>
      <c r="F311" s="5" t="str">
        <f ca="1">IF( OR(F310="commit;",F310=""),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('00000000-0000-0000-0000-0000000000D4', '00000000-0000-0000-0000-000000000024', '2018-06-02 16:27:10', '00000000-0000-0000-0000-000000000024', true, 'The title of &lt;212&gt;', 'The content of the post &lt;212&gt;');</v>
      </c>
    </row>
    <row r="312" spans="1:6" x14ac:dyDescent="0.3">
      <c r="A312" s="5">
        <f t="shared" si="4"/>
        <v>311</v>
      </c>
      <c r="B312" s="5" t="str">
        <f>IF(Tableau65[[#This Row],[numLigne]] &lt;= MAX(member!A:A), "member!I" &amp; (Tableau65[[#This Row],[numLigne]]+1), "")</f>
        <v/>
      </c>
      <c r="C312" s="5" t="str">
        <f>IF(  OR(        ROW()&lt;=MAX(member!A:A)+1, ROW() &gt; MAX(member!A:A) + MAX(board!A:A) + 1),    "",  "board!G" &amp; (Tableau65[[#This Row],[numLigne]]-MAX(member!A:A)+1))</f>
        <v/>
      </c>
      <c r="D31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post!M214</v>
      </c>
      <c r="F312" s="5" t="str">
        <f ca="1">IF( OR(F311="commit;",F311=""),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('00000000-0000-0000-0000-0000000000D5', '00000000-0000-0000-0000-000000000025', '2018-06-01 17:28:10', '00000000-0000-0000-0000-000000000025', true, 'The title of &lt;213&gt;', 'The content of the post &lt;213&gt;');</v>
      </c>
    </row>
    <row r="313" spans="1:6" x14ac:dyDescent="0.3">
      <c r="A313" s="5">
        <f t="shared" si="4"/>
        <v>312</v>
      </c>
      <c r="B313" s="5" t="str">
        <f>IF(Tableau65[[#This Row],[numLigne]] &lt;= MAX(member!A:A), "member!I" &amp; (Tableau65[[#This Row],[numLigne]]+1), "")</f>
        <v/>
      </c>
      <c r="C313" s="5" t="str">
        <f>IF(  OR(        ROW()&lt;=MAX(member!A:A)+1, ROW() &gt; MAX(member!A:A) + MAX(board!A:A) + 1),    "",  "board!G" &amp; (Tableau65[[#This Row],[numLigne]]-MAX(member!A:A)+1))</f>
        <v/>
      </c>
      <c r="D31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post!M215</v>
      </c>
      <c r="F313" s="5" t="str">
        <f ca="1">IF( OR(F312="commit;",F312=""),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('00000000-0000-0000-0000-0000000000D6', '00000000-0000-0000-0000-000000000026', '2018-05-31 18:29:10', '00000000-0000-0000-0000-000000000026', true, 'The title of &lt;214&gt;', 'The content of the post &lt;214&gt;');</v>
      </c>
    </row>
    <row r="314" spans="1:6" x14ac:dyDescent="0.3">
      <c r="A314" s="5">
        <f t="shared" si="4"/>
        <v>313</v>
      </c>
      <c r="B314" s="5" t="str">
        <f>IF(Tableau65[[#This Row],[numLigne]] &lt;= MAX(member!A:A), "member!I" &amp; (Tableau65[[#This Row],[numLigne]]+1), "")</f>
        <v/>
      </c>
      <c r="C314" s="5" t="str">
        <f>IF(  OR(        ROW()&lt;=MAX(member!A:A)+1, ROW() &gt; MAX(member!A:A) + MAX(board!A:A) + 1),    "",  "board!G" &amp; (Tableau65[[#This Row],[numLigne]]-MAX(member!A:A)+1))</f>
        <v/>
      </c>
      <c r="D31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post!M216</v>
      </c>
      <c r="F314" s="5" t="str">
        <f ca="1">IF( OR(F313="commit;",F313=""),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('00000000-0000-0000-0000-0000000000D7', '00000000-0000-0000-0000-000000000027', '2018-05-30 19:30:10', '00000000-0000-0000-0000-000000000027', true, 'The title of &lt;215&gt;', 'The content of the post &lt;215&gt;');</v>
      </c>
    </row>
    <row r="315" spans="1:6" x14ac:dyDescent="0.3">
      <c r="A315" s="5">
        <f t="shared" si="4"/>
        <v>314</v>
      </c>
      <c r="B315" s="5" t="str">
        <f>IF(Tableau65[[#This Row],[numLigne]] &lt;= MAX(member!A:A), "member!I" &amp; (Tableau65[[#This Row],[numLigne]]+1), "")</f>
        <v/>
      </c>
      <c r="C315" s="5" t="str">
        <f>IF(  OR(        ROW()&lt;=MAX(member!A:A)+1, ROW() &gt; MAX(member!A:A) + MAX(board!A:A) + 1),    "",  "board!G" &amp; (Tableau65[[#This Row],[numLigne]]-MAX(member!A:A)+1))</f>
        <v/>
      </c>
      <c r="D31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post!M217</v>
      </c>
      <c r="F315" s="5" t="str">
        <f ca="1">IF( OR(F314="commit;",F314=""),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('00000000-0000-0000-0000-0000000000D8', '00000000-0000-0000-0000-000000000028', '2018-05-29 20:31:10', '00000000-0000-0000-0000-000000000028', true, 'The title of &lt;216&gt;', 'The content of the post &lt;216&gt;');</v>
      </c>
    </row>
    <row r="316" spans="1:6" x14ac:dyDescent="0.3">
      <c r="A316" s="5">
        <f t="shared" si="4"/>
        <v>315</v>
      </c>
      <c r="B316" s="5" t="str">
        <f>IF(Tableau65[[#This Row],[numLigne]] &lt;= MAX(member!A:A), "member!I" &amp; (Tableau65[[#This Row],[numLigne]]+1), "")</f>
        <v/>
      </c>
      <c r="C316" s="5" t="str">
        <f>IF(  OR(        ROW()&lt;=MAX(member!A:A)+1, ROW() &gt; MAX(member!A:A) + MAX(board!A:A) + 1),    "",  "board!G" &amp; (Tableau65[[#This Row],[numLigne]]-MAX(member!A:A)+1))</f>
        <v/>
      </c>
      <c r="D31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post!M218</v>
      </c>
      <c r="F316" s="5" t="str">
        <f ca="1">IF( OR(F315="commit;",F315=""),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('00000000-0000-0000-0000-0000000000D9', '00000000-0000-0000-0000-000000000029', '2018-05-28 21:32:10', '00000000-0000-0000-0000-000000000029', true, 'The title of &lt;217&gt;', 'The content of the post &lt;217&gt;');</v>
      </c>
    </row>
    <row r="317" spans="1:6" x14ac:dyDescent="0.3">
      <c r="A317" s="5">
        <f t="shared" si="4"/>
        <v>316</v>
      </c>
      <c r="B317" s="5" t="str">
        <f>IF(Tableau65[[#This Row],[numLigne]] &lt;= MAX(member!A:A), "member!I" &amp; (Tableau65[[#This Row],[numLigne]]+1), "")</f>
        <v/>
      </c>
      <c r="C317" s="5" t="str">
        <f>IF(  OR(        ROW()&lt;=MAX(member!A:A)+1, ROW() &gt; MAX(member!A:A) + MAX(board!A:A) + 1),    "",  "board!G" &amp; (Tableau65[[#This Row],[numLigne]]-MAX(member!A:A)+1))</f>
        <v/>
      </c>
      <c r="D31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post!M219</v>
      </c>
      <c r="F317" s="5" t="str">
        <f ca="1">IF( OR(F316="commit;",F316=""),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('00000000-0000-0000-0000-0000000000DA', '00000000-0000-0000-0000-00000000002A', '2018-05-27 22:33:10', '00000000-0000-0000-0000-00000000002A', true, 'The title of &lt;218&gt;', 'The content of the post &lt;218&gt;');</v>
      </c>
    </row>
    <row r="318" spans="1:6" x14ac:dyDescent="0.3">
      <c r="A318" s="5">
        <f t="shared" si="4"/>
        <v>317</v>
      </c>
      <c r="B318" s="5" t="str">
        <f>IF(Tableau65[[#This Row],[numLigne]] &lt;= MAX(member!A:A), "member!I" &amp; (Tableau65[[#This Row],[numLigne]]+1), "")</f>
        <v/>
      </c>
      <c r="C318" s="5" t="str">
        <f>IF(  OR(        ROW()&lt;=MAX(member!A:A)+1, ROW() &gt; MAX(member!A:A) + MAX(board!A:A) + 1),    "",  "board!G" &amp; (Tableau65[[#This Row],[numLigne]]-MAX(member!A:A)+1))</f>
        <v/>
      </c>
      <c r="D31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post!M220</v>
      </c>
      <c r="F318" s="5" t="str">
        <f ca="1">IF( OR(F317="commit;",F317=""),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('00000000-0000-0000-0000-0000000000DB', '00000000-0000-0000-0000-00000000002B', '2018-05-26 23:34:10', '00000000-0000-0000-0000-00000000002B', false, 'The title of &lt;219&gt;', 'The content of the post &lt;219&gt;');</v>
      </c>
    </row>
    <row r="319" spans="1:6" x14ac:dyDescent="0.3">
      <c r="A319" s="5">
        <f t="shared" si="4"/>
        <v>318</v>
      </c>
      <c r="B319" s="5" t="str">
        <f>IF(Tableau65[[#This Row],[numLigne]] &lt;= MAX(member!A:A), "member!I" &amp; (Tableau65[[#This Row],[numLigne]]+1), "")</f>
        <v/>
      </c>
      <c r="C319" s="5" t="str">
        <f>IF(  OR(        ROW()&lt;=MAX(member!A:A)+1, ROW() &gt; MAX(member!A:A) + MAX(board!A:A) + 1),    "",  "board!G" &amp; (Tableau65[[#This Row],[numLigne]]-MAX(member!A:A)+1))</f>
        <v/>
      </c>
      <c r="D31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post!M221</v>
      </c>
      <c r="F319" s="5" t="str">
        <f ca="1">IF( OR(F318="commit;",F318=""),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('00000000-0000-0000-0000-0000000000DC', '00000000-0000-0000-0000-00000000002C', '2018-05-26 00:35:10', '00000000-0000-0000-0000-00000000002C', true, 'The title of &lt;220&gt;', 'The content of the post &lt;220&gt;');</v>
      </c>
    </row>
    <row r="320" spans="1:6" x14ac:dyDescent="0.3">
      <c r="A320" s="5">
        <f t="shared" si="4"/>
        <v>319</v>
      </c>
      <c r="B320" s="5" t="str">
        <f>IF(Tableau65[[#This Row],[numLigne]] &lt;= MAX(member!A:A), "member!I" &amp; (Tableau65[[#This Row],[numLigne]]+1), "")</f>
        <v/>
      </c>
      <c r="C320" s="5" t="str">
        <f>IF(  OR(        ROW()&lt;=MAX(member!A:A)+1, ROW() &gt; MAX(member!A:A) + MAX(board!A:A) + 1),    "",  "board!G" &amp; (Tableau65[[#This Row],[numLigne]]-MAX(member!A:A)+1))</f>
        <v/>
      </c>
      <c r="D32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post!M222</v>
      </c>
      <c r="F320" s="5" t="str">
        <f ca="1">IF( OR(F319="commit;",F319=""),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('00000000-0000-0000-0000-0000000000DD', '00000000-0000-0000-0000-000000000001', '2018-05-25 01:36:10', '00000000-0000-0000-0000-000000000001', true, 'The title of &lt;221&gt;', 'The content of the post &lt;221&gt;');</v>
      </c>
    </row>
    <row r="321" spans="1:6" x14ac:dyDescent="0.3">
      <c r="A321" s="5">
        <f t="shared" si="4"/>
        <v>320</v>
      </c>
      <c r="B321" s="5" t="str">
        <f>IF(Tableau65[[#This Row],[numLigne]] &lt;= MAX(member!A:A), "member!I" &amp; (Tableau65[[#This Row],[numLigne]]+1), "")</f>
        <v/>
      </c>
      <c r="C321" s="5" t="str">
        <f>IF(  OR(        ROW()&lt;=MAX(member!A:A)+1, ROW() &gt; MAX(member!A:A) + MAX(board!A:A) + 1),    "",  "board!G" &amp; (Tableau65[[#This Row],[numLigne]]-MAX(member!A:A)+1))</f>
        <v/>
      </c>
      <c r="D32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post!M223</v>
      </c>
      <c r="F321" s="5" t="str">
        <f ca="1">IF( OR(F320="commit;",F320=""),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('00000000-0000-0000-0000-0000000000DE', '00000000-0000-0000-0000-000000000002', '2018-05-24 02:37:10', '00000000-0000-0000-0000-000000000002', true, 'The title of &lt;222&gt;', 'The content of the post &lt;222&gt;');</v>
      </c>
    </row>
    <row r="322" spans="1:6" x14ac:dyDescent="0.3">
      <c r="A322" s="5">
        <f t="shared" ref="A322:A385" si="5">ROW()-1</f>
        <v>321</v>
      </c>
      <c r="B322" s="5" t="str">
        <f>IF(Tableau65[[#This Row],[numLigne]] &lt;= MAX(member!A:A), "member!I" &amp; (Tableau65[[#This Row],[numLigne]]+1), "")</f>
        <v/>
      </c>
      <c r="C322" s="5" t="str">
        <f>IF(  OR(        ROW()&lt;=MAX(member!A:A)+1, ROW() &gt; MAX(member!A:A) + MAX(board!A:A) + 1),    "",  "board!G" &amp; (Tableau65[[#This Row],[numLigne]]-MAX(member!A:A)+1))</f>
        <v/>
      </c>
      <c r="D32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post!M224</v>
      </c>
      <c r="F322" s="5" t="str">
        <f ca="1">IF( OR(F321="commit;",F321=""),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('00000000-0000-0000-0000-0000000000DF', '00000000-0000-0000-0000-000000000003', '2018-05-23 03:38:10', '00000000-0000-0000-0000-000000000003', true, 'The title of &lt;223&gt;', 'The content of the post &lt;223&gt;');</v>
      </c>
    </row>
    <row r="323" spans="1:6" x14ac:dyDescent="0.3">
      <c r="A323" s="5">
        <f t="shared" si="5"/>
        <v>322</v>
      </c>
      <c r="B323" s="5" t="str">
        <f>IF(Tableau65[[#This Row],[numLigne]] &lt;= MAX(member!A:A), "member!I" &amp; (Tableau65[[#This Row],[numLigne]]+1), "")</f>
        <v/>
      </c>
      <c r="C323" s="5" t="str">
        <f>IF(  OR(        ROW()&lt;=MAX(member!A:A)+1, ROW() &gt; MAX(member!A:A) + MAX(board!A:A) + 1),    "",  "board!G" &amp; (Tableau65[[#This Row],[numLigne]]-MAX(member!A:A)+1))</f>
        <v/>
      </c>
      <c r="D32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post!M225</v>
      </c>
      <c r="F323" s="5" t="str">
        <f ca="1">IF( OR(F322="commit;",F322=""),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('00000000-0000-0000-0000-0000000000E0', '00000000-0000-0000-0000-000000000004', '2018-05-22 04:39:10', '00000000-0000-0000-0000-000000000004', true, 'The title of &lt;224&gt;', 'The content of the post &lt;224&gt;');</v>
      </c>
    </row>
    <row r="324" spans="1:6" x14ac:dyDescent="0.3">
      <c r="A324" s="5">
        <f t="shared" si="5"/>
        <v>323</v>
      </c>
      <c r="B324" s="5" t="str">
        <f>IF(Tableau65[[#This Row],[numLigne]] &lt;= MAX(member!A:A), "member!I" &amp; (Tableau65[[#This Row],[numLigne]]+1), "")</f>
        <v/>
      </c>
      <c r="C324" s="5" t="str">
        <f>IF(  OR(        ROW()&lt;=MAX(member!A:A)+1, ROW() &gt; MAX(member!A:A) + MAX(board!A:A) + 1),    "",  "board!G" &amp; (Tableau65[[#This Row],[numLigne]]-MAX(member!A:A)+1))</f>
        <v/>
      </c>
      <c r="D32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post!M226</v>
      </c>
      <c r="F324" s="5" t="str">
        <f ca="1">IF( OR(F323="commit;",F323=""),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('00000000-0000-0000-0000-0000000000E1', '00000000-0000-0000-0000-000000000005', '2018-05-21 05:40:10', '00000000-0000-0000-0000-000000000005', true, 'The title of &lt;225&gt;', 'The content of the post &lt;225&gt;');</v>
      </c>
    </row>
    <row r="325" spans="1:6" x14ac:dyDescent="0.3">
      <c r="A325" s="5">
        <f t="shared" si="5"/>
        <v>324</v>
      </c>
      <c r="B325" s="5" t="str">
        <f>IF(Tableau65[[#This Row],[numLigne]] &lt;= MAX(member!A:A), "member!I" &amp; (Tableau65[[#This Row],[numLigne]]+1), "")</f>
        <v/>
      </c>
      <c r="C325" s="5" t="str">
        <f>IF(  OR(        ROW()&lt;=MAX(member!A:A)+1, ROW() &gt; MAX(member!A:A) + MAX(board!A:A) + 1),    "",  "board!G" &amp; (Tableau65[[#This Row],[numLigne]]-MAX(member!A:A)+1))</f>
        <v/>
      </c>
      <c r="D32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post!M227</v>
      </c>
      <c r="F325" s="5" t="str">
        <f ca="1">IF( OR(F324="commit;",F324=""),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('00000000-0000-0000-0000-0000000000E2', '00000000-0000-0000-0000-000000000006', '2018-05-20 06:41:10', '00000000-0000-0000-0000-000000000006', true, 'The title of &lt;226&gt;', 'The content of the post &lt;226&gt;');</v>
      </c>
    </row>
    <row r="326" spans="1:6" x14ac:dyDescent="0.3">
      <c r="A326" s="5">
        <f t="shared" si="5"/>
        <v>325</v>
      </c>
      <c r="B326" s="5" t="str">
        <f>IF(Tableau65[[#This Row],[numLigne]] &lt;= MAX(member!A:A), "member!I" &amp; (Tableau65[[#This Row],[numLigne]]+1), "")</f>
        <v/>
      </c>
      <c r="C326" s="5" t="str">
        <f>IF(  OR(        ROW()&lt;=MAX(member!A:A)+1, ROW() &gt; MAX(member!A:A) + MAX(board!A:A) + 1),    "",  "board!G" &amp; (Tableau65[[#This Row],[numLigne]]-MAX(member!A:A)+1))</f>
        <v/>
      </c>
      <c r="D32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post!M228</v>
      </c>
      <c r="F326" s="5" t="str">
        <f ca="1">IF( OR(F325="commit;",F325=""),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('00000000-0000-0000-0000-0000000000E3', '00000000-0000-0000-0000-000000000007', '2018-05-19 07:42:10', '00000000-0000-0000-0000-000000000007', true, 'The title of &lt;227&gt;', 'The content of the post &lt;227&gt;');</v>
      </c>
    </row>
    <row r="327" spans="1:6" x14ac:dyDescent="0.3">
      <c r="A327" s="5">
        <f t="shared" si="5"/>
        <v>326</v>
      </c>
      <c r="B327" s="5" t="str">
        <f>IF(Tableau65[[#This Row],[numLigne]] &lt;= MAX(member!A:A), "member!I" &amp; (Tableau65[[#This Row],[numLigne]]+1), "")</f>
        <v/>
      </c>
      <c r="C327" s="5" t="str">
        <f>IF(  OR(        ROW()&lt;=MAX(member!A:A)+1, ROW() &gt; MAX(member!A:A) + MAX(board!A:A) + 1),    "",  "board!G" &amp; (Tableau65[[#This Row],[numLigne]]-MAX(member!A:A)+1))</f>
        <v/>
      </c>
      <c r="D32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post!M229</v>
      </c>
      <c r="F327" s="5" t="str">
        <f ca="1">IF( OR(F326="commit;",F326=""),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('00000000-0000-0000-0000-0000000000E4', '00000000-0000-0000-0000-000000000008', '2018-05-18 08:43:10', '00000000-0000-0000-0000-000000000008', true, 'The title of &lt;228&gt;', 'The content of the post &lt;228&gt;');</v>
      </c>
    </row>
    <row r="328" spans="1:6" x14ac:dyDescent="0.3">
      <c r="A328" s="5">
        <f t="shared" si="5"/>
        <v>327</v>
      </c>
      <c r="B328" s="5" t="str">
        <f>IF(Tableau65[[#This Row],[numLigne]] &lt;= MAX(member!A:A), "member!I" &amp; (Tableau65[[#This Row],[numLigne]]+1), "")</f>
        <v/>
      </c>
      <c r="C328" s="5" t="str">
        <f>IF(  OR(        ROW()&lt;=MAX(member!A:A)+1, ROW() &gt; MAX(member!A:A) + MAX(board!A:A) + 1),    "",  "board!G" &amp; (Tableau65[[#This Row],[numLigne]]-MAX(member!A:A)+1))</f>
        <v/>
      </c>
      <c r="D32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post!M230</v>
      </c>
      <c r="F328" s="5" t="str">
        <f ca="1">IF( OR(F327="commit;",F327=""),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('00000000-0000-0000-0000-0000000000E5', '00000000-0000-0000-0000-000000000009', '2018-05-16 10:44:10', '00000000-0000-0000-0000-000000000009', false, 'The title of &lt;229&gt;', 'The content of the post &lt;229&gt;');</v>
      </c>
    </row>
    <row r="329" spans="1:6" x14ac:dyDescent="0.3">
      <c r="A329" s="5">
        <f t="shared" si="5"/>
        <v>328</v>
      </c>
      <c r="B329" s="5" t="str">
        <f>IF(Tableau65[[#This Row],[numLigne]] &lt;= MAX(member!A:A), "member!I" &amp; (Tableau65[[#This Row],[numLigne]]+1), "")</f>
        <v/>
      </c>
      <c r="C329" s="5" t="str">
        <f>IF(  OR(        ROW()&lt;=MAX(member!A:A)+1, ROW() &gt; MAX(member!A:A) + MAX(board!A:A) + 1),    "",  "board!G" &amp; (Tableau65[[#This Row],[numLigne]]-MAX(member!A:A)+1))</f>
        <v/>
      </c>
      <c r="D32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post!M231</v>
      </c>
      <c r="F329" s="5" t="str">
        <f ca="1">IF( OR(F328="commit;",F328=""),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('00000000-0000-0000-0000-0000000000E6', '00000000-0000-0000-0000-00000000000A', '2018-05-15 11:45:10', '00000000-0000-0000-0000-00000000000A', true, 'The title of &lt;230&gt;', 'The content of the post &lt;230&gt;');</v>
      </c>
    </row>
    <row r="330" spans="1:6" x14ac:dyDescent="0.3">
      <c r="A330" s="5">
        <f t="shared" si="5"/>
        <v>329</v>
      </c>
      <c r="B330" s="5" t="str">
        <f>IF(Tableau65[[#This Row],[numLigne]] &lt;= MAX(member!A:A), "member!I" &amp; (Tableau65[[#This Row],[numLigne]]+1), "")</f>
        <v/>
      </c>
      <c r="C330" s="5" t="str">
        <f>IF(  OR(        ROW()&lt;=MAX(member!A:A)+1, ROW() &gt; MAX(member!A:A) + MAX(board!A:A) + 1),    "",  "board!G" &amp; (Tableau65[[#This Row],[numLigne]]-MAX(member!A:A)+1))</f>
        <v/>
      </c>
      <c r="D33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post!M232</v>
      </c>
      <c r="F330" s="5" t="str">
        <f ca="1">IF( OR(F329="commit;",F329=""),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('00000000-0000-0000-0000-0000000000E7', '00000000-0000-0000-0000-00000000000B', '2018-05-14 12:46:10', '00000000-0000-0000-0000-00000000000B', true, 'The title of &lt;231&gt;', 'The content of the post &lt;231&gt;');</v>
      </c>
    </row>
    <row r="331" spans="1:6" x14ac:dyDescent="0.3">
      <c r="A331" s="5">
        <f t="shared" si="5"/>
        <v>330</v>
      </c>
      <c r="B331" s="5" t="str">
        <f>IF(Tableau65[[#This Row],[numLigne]] &lt;= MAX(member!A:A), "member!I" &amp; (Tableau65[[#This Row],[numLigne]]+1), "")</f>
        <v/>
      </c>
      <c r="C331" s="5" t="str">
        <f>IF(  OR(        ROW()&lt;=MAX(member!A:A)+1, ROW() &gt; MAX(member!A:A) + MAX(board!A:A) + 1),    "",  "board!G" &amp; (Tableau65[[#This Row],[numLigne]]-MAX(member!A:A)+1))</f>
        <v/>
      </c>
      <c r="D33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post!M233</v>
      </c>
      <c r="F331" s="5" t="str">
        <f ca="1">IF( OR(F330="commit;",F330=""),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('00000000-0000-0000-0000-0000000000E8', '00000000-0000-0000-0000-00000000000C', '2018-05-13 13:47:10', '00000000-0000-0000-0000-00000000000C', true, 'The title of &lt;232&gt;', 'The content of the post &lt;232&gt;');</v>
      </c>
    </row>
    <row r="332" spans="1:6" x14ac:dyDescent="0.3">
      <c r="A332" s="5">
        <f t="shared" si="5"/>
        <v>331</v>
      </c>
      <c r="B332" s="5" t="str">
        <f>IF(Tableau65[[#This Row],[numLigne]] &lt;= MAX(member!A:A), "member!I" &amp; (Tableau65[[#This Row],[numLigne]]+1), "")</f>
        <v/>
      </c>
      <c r="C332" s="5" t="str">
        <f>IF(  OR(        ROW()&lt;=MAX(member!A:A)+1, ROW() &gt; MAX(member!A:A) + MAX(board!A:A) + 1),    "",  "board!G" &amp; (Tableau65[[#This Row],[numLigne]]-MAX(member!A:A)+1))</f>
        <v/>
      </c>
      <c r="D33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post!M234</v>
      </c>
      <c r="F332" s="5" t="str">
        <f ca="1">IF( OR(F331="commit;",F331=""),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('00000000-0000-0000-0000-0000000000E9', '00000000-0000-0000-0000-00000000000D', '2018-05-12 14:48:10', '00000000-0000-0000-0000-00000000000D', true, 'The title of &lt;233&gt;', 'The content of the post &lt;233&gt;');</v>
      </c>
    </row>
    <row r="333" spans="1:6" x14ac:dyDescent="0.3">
      <c r="A333" s="5">
        <f t="shared" si="5"/>
        <v>332</v>
      </c>
      <c r="B333" s="5" t="str">
        <f>IF(Tableau65[[#This Row],[numLigne]] &lt;= MAX(member!A:A), "member!I" &amp; (Tableau65[[#This Row],[numLigne]]+1), "")</f>
        <v/>
      </c>
      <c r="C333" s="5" t="str">
        <f>IF(  OR(        ROW()&lt;=MAX(member!A:A)+1, ROW() &gt; MAX(member!A:A) + MAX(board!A:A) + 1),    "",  "board!G" &amp; (Tableau65[[#This Row],[numLigne]]-MAX(member!A:A)+1))</f>
        <v/>
      </c>
      <c r="D33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post!M235</v>
      </c>
      <c r="F333" s="5" t="str">
        <f ca="1">IF( OR(F332="commit;",F332=""),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('00000000-0000-0000-0000-0000000000EA', '00000000-0000-0000-0000-00000000000E', '2018-05-11 15:49:10', '00000000-0000-0000-0000-00000000000E', true, 'The title of &lt;234&gt;', 'The content of the post &lt;234&gt;');</v>
      </c>
    </row>
    <row r="334" spans="1:6" x14ac:dyDescent="0.3">
      <c r="A334" s="5">
        <f t="shared" si="5"/>
        <v>333</v>
      </c>
      <c r="B334" s="5" t="str">
        <f>IF(Tableau65[[#This Row],[numLigne]] &lt;= MAX(member!A:A), "member!I" &amp; (Tableau65[[#This Row],[numLigne]]+1), "")</f>
        <v/>
      </c>
      <c r="C334" s="5" t="str">
        <f>IF(  OR(        ROW()&lt;=MAX(member!A:A)+1, ROW() &gt; MAX(member!A:A) + MAX(board!A:A) + 1),    "",  "board!G" &amp; (Tableau65[[#This Row],[numLigne]]-MAX(member!A:A)+1))</f>
        <v/>
      </c>
      <c r="D33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post!M236</v>
      </c>
      <c r="F334" s="5" t="str">
        <f ca="1">IF( OR(F333="commit;",F333=""),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('00000000-0000-0000-0000-0000000000EB', '00000000-0000-0000-0000-00000000000F', '2018-05-10 16:50:10', '00000000-0000-0000-0000-00000000000F', true, 'The title of &lt;235&gt;', 'The content of the post &lt;235&gt;');</v>
      </c>
    </row>
    <row r="335" spans="1:6" x14ac:dyDescent="0.3">
      <c r="A335" s="5">
        <f t="shared" si="5"/>
        <v>334</v>
      </c>
      <c r="B335" s="5" t="str">
        <f>IF(Tableau65[[#This Row],[numLigne]] &lt;= MAX(member!A:A), "member!I" &amp; (Tableau65[[#This Row],[numLigne]]+1), "")</f>
        <v/>
      </c>
      <c r="C335" s="5" t="str">
        <f>IF(  OR(        ROW()&lt;=MAX(member!A:A)+1, ROW() &gt; MAX(member!A:A) + MAX(board!A:A) + 1),    "",  "board!G" &amp; (Tableau65[[#This Row],[numLigne]]-MAX(member!A:A)+1))</f>
        <v/>
      </c>
      <c r="D33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post!M237</v>
      </c>
      <c r="F335" s="5" t="str">
        <f ca="1">IF( OR(F334="commit;",F334=""),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('00000000-0000-0000-0000-0000000000EC', '00000000-0000-0000-0000-000000000010', '2018-05-09 17:51:10', '00000000-0000-0000-0000-000000000010', true, 'The title of &lt;236&gt;', 'The content of the post &lt;236&gt;');</v>
      </c>
    </row>
    <row r="336" spans="1:6" x14ac:dyDescent="0.3">
      <c r="A336" s="5">
        <f t="shared" si="5"/>
        <v>335</v>
      </c>
      <c r="B336" s="5" t="str">
        <f>IF(Tableau65[[#This Row],[numLigne]] &lt;= MAX(member!A:A), "member!I" &amp; (Tableau65[[#This Row],[numLigne]]+1), "")</f>
        <v/>
      </c>
      <c r="C336" s="5" t="str">
        <f>IF(  OR(        ROW()&lt;=MAX(member!A:A)+1, ROW() &gt; MAX(member!A:A) + MAX(board!A:A) + 1),    "",  "board!G" &amp; (Tableau65[[#This Row],[numLigne]]-MAX(member!A:A)+1))</f>
        <v/>
      </c>
      <c r="D33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post!M238</v>
      </c>
      <c r="F336" s="5" t="str">
        <f ca="1">IF( OR(F335="commit;",F335=""),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('00000000-0000-0000-0000-0000000000ED', '00000000-0000-0000-0000-000000000011', '2018-05-08 18:52:10', '00000000-0000-0000-0000-000000000011', true, 'The title of &lt;237&gt;', 'The content of the post &lt;237&gt;');</v>
      </c>
    </row>
    <row r="337" spans="1:6" x14ac:dyDescent="0.3">
      <c r="A337" s="5">
        <f t="shared" si="5"/>
        <v>336</v>
      </c>
      <c r="B337" s="5" t="str">
        <f>IF(Tableau65[[#This Row],[numLigne]] &lt;= MAX(member!A:A), "member!I" &amp; (Tableau65[[#This Row],[numLigne]]+1), "")</f>
        <v/>
      </c>
      <c r="C337" s="5" t="str">
        <f>IF(  OR(        ROW()&lt;=MAX(member!A:A)+1, ROW() &gt; MAX(member!A:A) + MAX(board!A:A) + 1),    "",  "board!G" &amp; (Tableau65[[#This Row],[numLigne]]-MAX(member!A:A)+1))</f>
        <v/>
      </c>
      <c r="D33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post!M239</v>
      </c>
      <c r="F337" s="5" t="str">
        <f ca="1">IF( OR(F336="commit;",F336=""),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('00000000-0000-0000-0000-0000000000EE', '00000000-0000-0000-0000-000000000012', '2018-05-07 19:53:10', '00000000-0000-0000-0000-000000000012', true, 'The title of &lt;238&gt;', 'The content of the post &lt;238&gt;');</v>
      </c>
    </row>
    <row r="338" spans="1:6" x14ac:dyDescent="0.3">
      <c r="A338" s="5">
        <f t="shared" si="5"/>
        <v>337</v>
      </c>
      <c r="B338" s="5" t="str">
        <f>IF(Tableau65[[#This Row],[numLigne]] &lt;= MAX(member!A:A), "member!I" &amp; (Tableau65[[#This Row],[numLigne]]+1), "")</f>
        <v/>
      </c>
      <c r="C338" s="5" t="str">
        <f>IF(  OR(        ROW()&lt;=MAX(member!A:A)+1, ROW() &gt; MAX(member!A:A) + MAX(board!A:A) + 1),    "",  "board!G" &amp; (Tableau65[[#This Row],[numLigne]]-MAX(member!A:A)+1))</f>
        <v/>
      </c>
      <c r="D33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post!M240</v>
      </c>
      <c r="F338" s="5" t="str">
        <f ca="1">IF( OR(F337="commit;",F337=""),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('00000000-0000-0000-0000-0000000000EF', '00000000-0000-0000-0000-000000000013', '2018-05-06 20:54:10', '00000000-0000-0000-0000-000000000013', false, 'The title of &lt;239&gt;', 'The content of the post &lt;239&gt;');</v>
      </c>
    </row>
    <row r="339" spans="1:6" x14ac:dyDescent="0.3">
      <c r="A339" s="5">
        <f t="shared" si="5"/>
        <v>338</v>
      </c>
      <c r="B339" s="5" t="str">
        <f>IF(Tableau65[[#This Row],[numLigne]] &lt;= MAX(member!A:A), "member!I" &amp; (Tableau65[[#This Row],[numLigne]]+1), "")</f>
        <v/>
      </c>
      <c r="C339" s="5" t="str">
        <f>IF(  OR(        ROW()&lt;=MAX(member!A:A)+1, ROW() &gt; MAX(member!A:A) + MAX(board!A:A) + 1),    "",  "board!G" &amp; (Tableau65[[#This Row],[numLigne]]-MAX(member!A:A)+1))</f>
        <v/>
      </c>
      <c r="D33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post!M241</v>
      </c>
      <c r="F339" s="5" t="str">
        <f ca="1">IF( OR(F338="commit;",F338=""),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('00000000-0000-0000-0000-0000000000F0', '00000000-0000-0000-0000-000000000014', '2018-05-05 21:55:10', '00000000-0000-0000-0000-000000000014', true, 'The title of &lt;240&gt;', 'The content of the post &lt;240&gt;');</v>
      </c>
    </row>
    <row r="340" spans="1:6" x14ac:dyDescent="0.3">
      <c r="A340" s="5">
        <f t="shared" si="5"/>
        <v>339</v>
      </c>
      <c r="B340" s="5" t="str">
        <f>IF(Tableau65[[#This Row],[numLigne]] &lt;= MAX(member!A:A), "member!I" &amp; (Tableau65[[#This Row],[numLigne]]+1), "")</f>
        <v/>
      </c>
      <c r="C340" s="5" t="str">
        <f>IF(  OR(        ROW()&lt;=MAX(member!A:A)+1, ROW() &gt; MAX(member!A:A) + MAX(board!A:A) + 1),    "",  "board!G" &amp; (Tableau65[[#This Row],[numLigne]]-MAX(member!A:A)+1))</f>
        <v/>
      </c>
      <c r="D34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post!M242</v>
      </c>
      <c r="F340" s="5" t="str">
        <f ca="1">IF( OR(F339="commit;",F339=""),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('00000000-0000-0000-0000-0000000000F1', '00000000-0000-0000-0000-000000000015', '2018-05-04 22:56:10', '00000000-0000-0000-0000-000000000015', true, 'The title of &lt;241&gt;', 'The content of the post &lt;241&gt;');</v>
      </c>
    </row>
    <row r="341" spans="1:6" x14ac:dyDescent="0.3">
      <c r="A341" s="5">
        <f t="shared" si="5"/>
        <v>340</v>
      </c>
      <c r="B341" s="5" t="str">
        <f>IF(Tableau65[[#This Row],[numLigne]] &lt;= MAX(member!A:A), "member!I" &amp; (Tableau65[[#This Row],[numLigne]]+1), "")</f>
        <v/>
      </c>
      <c r="C341" s="5" t="str">
        <f>IF(  OR(        ROW()&lt;=MAX(member!A:A)+1, ROW() &gt; MAX(member!A:A) + MAX(board!A:A) + 1),    "",  "board!G" &amp; (Tableau65[[#This Row],[numLigne]]-MAX(member!A:A)+1))</f>
        <v/>
      </c>
      <c r="D34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post!M243</v>
      </c>
      <c r="F341" s="5" t="str">
        <f ca="1">IF( OR(F340="commit;",F340=""),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('00000000-0000-0000-0000-0000000000F2', '00000000-0000-0000-0000-000000000016', '2018-05-03 23:57:10', '00000000-0000-0000-0000-000000000016', true, 'The title of &lt;242&gt;', 'The content of the post &lt;242&gt;');</v>
      </c>
    </row>
    <row r="342" spans="1:6" x14ac:dyDescent="0.3">
      <c r="A342" s="5">
        <f t="shared" si="5"/>
        <v>341</v>
      </c>
      <c r="B342" s="5" t="str">
        <f>IF(Tableau65[[#This Row],[numLigne]] &lt;= MAX(member!A:A), "member!I" &amp; (Tableau65[[#This Row],[numLigne]]+1), "")</f>
        <v/>
      </c>
      <c r="C342" s="5" t="str">
        <f>IF(  OR(        ROW()&lt;=MAX(member!A:A)+1, ROW() &gt; MAX(member!A:A) + MAX(board!A:A) + 1),    "",  "board!G" &amp; (Tableau65[[#This Row],[numLigne]]-MAX(member!A:A)+1))</f>
        <v/>
      </c>
      <c r="D34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post!M244</v>
      </c>
      <c r="F342" s="5" t="str">
        <f ca="1">IF( OR(F341="commit;",F341=""),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('00000000-0000-0000-0000-0000000000F3', '00000000-0000-0000-0000-000000000017', '2018-05-03 00:58:10', '00000000-0000-0000-0000-000000000017', true, 'The title of &lt;243&gt;', 'The content of the post &lt;243&gt;');</v>
      </c>
    </row>
    <row r="343" spans="1:6" x14ac:dyDescent="0.3">
      <c r="A343" s="5">
        <f t="shared" si="5"/>
        <v>342</v>
      </c>
      <c r="B343" s="5" t="str">
        <f>IF(Tableau65[[#This Row],[numLigne]] &lt;= MAX(member!A:A), "member!I" &amp; (Tableau65[[#This Row],[numLigne]]+1), "")</f>
        <v/>
      </c>
      <c r="C343" s="5" t="str">
        <f>IF(  OR(        ROW()&lt;=MAX(member!A:A)+1, ROW() &gt; MAX(member!A:A) + MAX(board!A:A) + 1),    "",  "board!G" &amp; (Tableau65[[#This Row],[numLigne]]-MAX(member!A:A)+1))</f>
        <v/>
      </c>
      <c r="D34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post!M245</v>
      </c>
      <c r="F343" s="5" t="str">
        <f ca="1">IF( OR(F342="commit;",F342=""),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('00000000-0000-0000-0000-0000000000F4', '00000000-0000-0000-0000-000000000018', '2018-05-02 01:59:10', '00000000-0000-0000-0000-000000000018', true, 'The title of &lt;244&gt;', 'The content of the post &lt;244&gt;');</v>
      </c>
    </row>
    <row r="344" spans="1:6" x14ac:dyDescent="0.3">
      <c r="A344" s="5">
        <f t="shared" si="5"/>
        <v>343</v>
      </c>
      <c r="B344" s="5" t="str">
        <f>IF(Tableau65[[#This Row],[numLigne]] &lt;= MAX(member!A:A), "member!I" &amp; (Tableau65[[#This Row],[numLigne]]+1), "")</f>
        <v/>
      </c>
      <c r="C344" s="5" t="str">
        <f>IF(  OR(        ROW()&lt;=MAX(member!A:A)+1, ROW() &gt; MAX(member!A:A) + MAX(board!A:A) + 1),    "",  "board!G" &amp; (Tableau65[[#This Row],[numLigne]]-MAX(member!A:A)+1))</f>
        <v/>
      </c>
      <c r="D34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post!M246</v>
      </c>
      <c r="F344" s="5" t="str">
        <f ca="1">IF( OR(F343="commit;",F343=""),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('00000000-0000-0000-0000-0000000000F5', '00000000-0000-0000-0000-000000000019', '2018-05-01 03:00:10', '00000000-0000-0000-0000-000000000019', true, 'The title of &lt;245&gt;', 'The content of the post &lt;245&gt;');</v>
      </c>
    </row>
    <row r="345" spans="1:6" x14ac:dyDescent="0.3">
      <c r="A345" s="5">
        <f t="shared" si="5"/>
        <v>344</v>
      </c>
      <c r="B345" s="5" t="str">
        <f>IF(Tableau65[[#This Row],[numLigne]] &lt;= MAX(member!A:A), "member!I" &amp; (Tableau65[[#This Row],[numLigne]]+1), "")</f>
        <v/>
      </c>
      <c r="C345" s="5" t="str">
        <f>IF(  OR(        ROW()&lt;=MAX(member!A:A)+1, ROW() &gt; MAX(member!A:A) + MAX(board!A:A) + 1),    "",  "board!G" &amp; (Tableau65[[#This Row],[numLigne]]-MAX(member!A:A)+1))</f>
        <v/>
      </c>
      <c r="D34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post!M247</v>
      </c>
      <c r="F345" s="5" t="str">
        <f ca="1">IF( OR(F344="commit;",F344=""),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('00000000-0000-0000-0000-0000000000F6', '00000000-0000-0000-0000-00000000001A', '2018-04-30 04:01:10', '00000000-0000-0000-0000-00000000001A', true, 'The title of &lt;246&gt;', 'The content of the post &lt;246&gt;');</v>
      </c>
    </row>
    <row r="346" spans="1:6" x14ac:dyDescent="0.3">
      <c r="A346" s="5">
        <f t="shared" si="5"/>
        <v>345</v>
      </c>
      <c r="B346" s="5" t="str">
        <f>IF(Tableau65[[#This Row],[numLigne]] &lt;= MAX(member!A:A), "member!I" &amp; (Tableau65[[#This Row],[numLigne]]+1), "")</f>
        <v/>
      </c>
      <c r="C346" s="5" t="str">
        <f>IF(  OR(        ROW()&lt;=MAX(member!A:A)+1, ROW() &gt; MAX(member!A:A) + MAX(board!A:A) + 1),    "",  "board!G" &amp; (Tableau65[[#This Row],[numLigne]]-MAX(member!A:A)+1))</f>
        <v/>
      </c>
      <c r="D34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post!M248</v>
      </c>
      <c r="F346" s="5" t="str">
        <f ca="1">IF( OR(F345="commit;",F345=""),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('00000000-0000-0000-0000-0000000000F7', '00000000-0000-0000-0000-00000000001B', '2018-04-29 05:02:10', '00000000-0000-0000-0000-00000000001B', true, 'The title of &lt;247&gt;', 'The content of the post &lt;247&gt;');</v>
      </c>
    </row>
    <row r="347" spans="1:6" x14ac:dyDescent="0.3">
      <c r="A347" s="5">
        <f t="shared" si="5"/>
        <v>346</v>
      </c>
      <c r="B347" s="5" t="str">
        <f>IF(Tableau65[[#This Row],[numLigne]] &lt;= MAX(member!A:A), "member!I" &amp; (Tableau65[[#This Row],[numLigne]]+1), "")</f>
        <v/>
      </c>
      <c r="C347" s="5" t="str">
        <f>IF(  OR(        ROW()&lt;=MAX(member!A:A)+1, ROW() &gt; MAX(member!A:A) + MAX(board!A:A) + 1),    "",  "board!G" &amp; (Tableau65[[#This Row],[numLigne]]-MAX(member!A:A)+1))</f>
        <v/>
      </c>
      <c r="D34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post!M249</v>
      </c>
      <c r="F347" s="5" t="str">
        <f ca="1">IF( OR(F346="commit;",F346=""),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('00000000-0000-0000-0000-0000000000F8', '00000000-0000-0000-0000-00000000001C', '2018-04-28 06:03:10', '00000000-0000-0000-0000-00000000001C', true, 'The title of &lt;248&gt;', 'The content of the post &lt;248&gt;');</v>
      </c>
    </row>
    <row r="348" spans="1:6" x14ac:dyDescent="0.3">
      <c r="A348" s="5">
        <f t="shared" si="5"/>
        <v>347</v>
      </c>
      <c r="B348" s="5" t="str">
        <f>IF(Tableau65[[#This Row],[numLigne]] &lt;= MAX(member!A:A), "member!I" &amp; (Tableau65[[#This Row],[numLigne]]+1), "")</f>
        <v/>
      </c>
      <c r="C348" s="5" t="str">
        <f>IF(  OR(        ROW()&lt;=MAX(member!A:A)+1, ROW() &gt; MAX(member!A:A) + MAX(board!A:A) + 1),    "",  "board!G" &amp; (Tableau65[[#This Row],[numLigne]]-MAX(member!A:A)+1))</f>
        <v/>
      </c>
      <c r="D34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post!M250</v>
      </c>
      <c r="F348" s="5" t="str">
        <f ca="1">IF( OR(F347="commit;",F347=""),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('00000000-0000-0000-0000-0000000000F9', '00000000-0000-0000-0000-00000000001D', '2018-04-27 07:04:10', '00000000-0000-0000-0000-00000000001D', false, 'The title of &lt;249&gt;', 'The content of the post &lt;249&gt;');</v>
      </c>
    </row>
    <row r="349" spans="1:6" x14ac:dyDescent="0.3">
      <c r="A349" s="5">
        <f t="shared" si="5"/>
        <v>348</v>
      </c>
      <c r="B349" s="5" t="str">
        <f>IF(Tableau65[[#This Row],[numLigne]] &lt;= MAX(member!A:A), "member!I" &amp; (Tableau65[[#This Row],[numLigne]]+1), "")</f>
        <v/>
      </c>
      <c r="C349" s="5" t="str">
        <f>IF(  OR(        ROW()&lt;=MAX(member!A:A)+1, ROW() &gt; MAX(member!A:A) + MAX(board!A:A) + 1),    "",  "board!G" &amp; (Tableau65[[#This Row],[numLigne]]-MAX(member!A:A)+1))</f>
        <v/>
      </c>
      <c r="D34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post!M251</v>
      </c>
      <c r="F349" s="5" t="str">
        <f ca="1">IF( OR(F348="commit;",F348=""),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('00000000-0000-0000-0000-0000000000FA', '00000000-0000-0000-0000-00000000001E', '2018-04-26 08:05:10', '00000000-0000-0000-0000-00000000001E', true, 'The title of &lt;250&gt;', 'The content of the post &lt;250&gt;');</v>
      </c>
    </row>
    <row r="350" spans="1:6" x14ac:dyDescent="0.3">
      <c r="A350" s="5">
        <f t="shared" si="5"/>
        <v>349</v>
      </c>
      <c r="B350" s="5" t="str">
        <f>IF(Tableau65[[#This Row],[numLigne]] &lt;= MAX(member!A:A), "member!I" &amp; (Tableau65[[#This Row],[numLigne]]+1), "")</f>
        <v/>
      </c>
      <c r="C350" s="5" t="str">
        <f>IF(  OR(        ROW()&lt;=MAX(member!A:A)+1, ROW() &gt; MAX(member!A:A) + MAX(board!A:A) + 1),    "",  "board!G" &amp; (Tableau65[[#This Row],[numLigne]]-MAX(member!A:A)+1))</f>
        <v/>
      </c>
      <c r="D35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post!M252</v>
      </c>
      <c r="F350" s="5" t="str">
        <f ca="1">IF( OR(F349="commit;",F349=""),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('00000000-0000-0000-0000-0000000000FB', '00000000-0000-0000-0000-00000000001F', '2018-04-25 09:06:10', '00000000-0000-0000-0000-00000000001F', true, 'The title of &lt;251&gt;', 'The content of the post &lt;251&gt;');</v>
      </c>
    </row>
    <row r="351" spans="1:6" x14ac:dyDescent="0.3">
      <c r="A351" s="5">
        <f t="shared" si="5"/>
        <v>350</v>
      </c>
      <c r="B351" s="5" t="str">
        <f>IF(Tableau65[[#This Row],[numLigne]] &lt;= MAX(member!A:A), "member!I" &amp; (Tableau65[[#This Row],[numLigne]]+1), "")</f>
        <v/>
      </c>
      <c r="C351" s="5" t="str">
        <f>IF(  OR(        ROW()&lt;=MAX(member!A:A)+1, ROW() &gt; MAX(member!A:A) + MAX(board!A:A) + 1),    "",  "board!G" &amp; (Tableau65[[#This Row],[numLigne]]-MAX(member!A:A)+1))</f>
        <v/>
      </c>
      <c r="D35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post!M253</v>
      </c>
      <c r="F351" s="5" t="str">
        <f ca="1">IF( OR(F350="commit;",F350=""),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('00000000-0000-0000-0000-0000000000FC', '00000000-0000-0000-0000-000000000020', '2018-04-23 11:07:10', '00000000-0000-0000-0000-000000000020', true, 'The title of &lt;252&gt;', 'The content of the post &lt;252&gt;');</v>
      </c>
    </row>
    <row r="352" spans="1:6" x14ac:dyDescent="0.3">
      <c r="A352" s="5">
        <f t="shared" si="5"/>
        <v>351</v>
      </c>
      <c r="B352" s="5" t="str">
        <f>IF(Tableau65[[#This Row],[numLigne]] &lt;= MAX(member!A:A), "member!I" &amp; (Tableau65[[#This Row],[numLigne]]+1), "")</f>
        <v/>
      </c>
      <c r="C352" s="5" t="str">
        <f>IF(  OR(        ROW()&lt;=MAX(member!A:A)+1, ROW() &gt; MAX(member!A:A) + MAX(board!A:A) + 1),    "",  "board!G" &amp; (Tableau65[[#This Row],[numLigne]]-MAX(member!A:A)+1))</f>
        <v/>
      </c>
      <c r="D35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post!M254</v>
      </c>
      <c r="F352" s="5" t="str">
        <f ca="1">IF( OR(F351="commit;",F351=""),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('00000000-0000-0000-0000-0000000000FD', '00000000-0000-0000-0000-000000000021', '2018-04-22 12:08:10', '00000000-0000-0000-0000-000000000021', true, 'The title of &lt;253&gt;', 'The content of the post &lt;253&gt;');</v>
      </c>
    </row>
    <row r="353" spans="1:6" x14ac:dyDescent="0.3">
      <c r="A353" s="5">
        <f t="shared" si="5"/>
        <v>352</v>
      </c>
      <c r="B353" s="5" t="str">
        <f>IF(Tableau65[[#This Row],[numLigne]] &lt;= MAX(member!A:A), "member!I" &amp; (Tableau65[[#This Row],[numLigne]]+1), "")</f>
        <v/>
      </c>
      <c r="C353" s="5" t="str">
        <f>IF(  OR(        ROW()&lt;=MAX(member!A:A)+1, ROW() &gt; MAX(member!A:A) + MAX(board!A:A) + 1),    "",  "board!G" &amp; (Tableau65[[#This Row],[numLigne]]-MAX(member!A:A)+1))</f>
        <v/>
      </c>
      <c r="D35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post!M255</v>
      </c>
      <c r="F353" s="5" t="str">
        <f ca="1">IF( OR(F352="commit;",F352=""),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('00000000-0000-0000-0000-0000000000FE', '00000000-0000-0000-0000-000000000022', '2018-04-21 13:09:10', '00000000-0000-0000-0000-000000000022', true, 'The title of &lt;254&gt;', 'The content of the post &lt;254&gt;');</v>
      </c>
    </row>
    <row r="354" spans="1:6" x14ac:dyDescent="0.3">
      <c r="A354" s="5">
        <f t="shared" si="5"/>
        <v>353</v>
      </c>
      <c r="B354" s="5" t="str">
        <f>IF(Tableau65[[#This Row],[numLigne]] &lt;= MAX(member!A:A), "member!I" &amp; (Tableau65[[#This Row],[numLigne]]+1), "")</f>
        <v/>
      </c>
      <c r="C354" s="5" t="str">
        <f>IF(  OR(        ROW()&lt;=MAX(member!A:A)+1, ROW() &gt; MAX(member!A:A) + MAX(board!A:A) + 1),    "",  "board!G" &amp; (Tableau65[[#This Row],[numLigne]]-MAX(member!A:A)+1))</f>
        <v/>
      </c>
      <c r="D35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post!M256</v>
      </c>
      <c r="F354" s="5" t="str">
        <f ca="1">IF( OR(F353="commit;",F353=""),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('00000000-0000-0000-0000-0000000000FF', '00000000-0000-0000-0000-000000000023', '2018-04-20 13:10:10', '00000000-0000-0000-0000-000000000023', true, 'The title of &lt;255&gt;', 'The content of the post &lt;255&gt;');</v>
      </c>
    </row>
    <row r="355" spans="1:6" x14ac:dyDescent="0.3">
      <c r="A355" s="5">
        <f t="shared" si="5"/>
        <v>354</v>
      </c>
      <c r="B355" s="5" t="str">
        <f>IF(Tableau65[[#This Row],[numLigne]] &lt;= MAX(member!A:A), "member!I" &amp; (Tableau65[[#This Row],[numLigne]]+1), "")</f>
        <v/>
      </c>
      <c r="C355" s="5" t="str">
        <f>IF(  OR(        ROW()&lt;=MAX(member!A:A)+1, ROW() &gt; MAX(member!A:A) + MAX(board!A:A) + 1),    "",  "board!G" &amp; (Tableau65[[#This Row],[numLigne]]-MAX(member!A:A)+1))</f>
        <v/>
      </c>
      <c r="D35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post!M257</v>
      </c>
      <c r="F355" s="5" t="str">
        <f ca="1">IF( OR(F354="commit;",F354=""),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('00000000-0000-0000-0000-000000000100', '00000000-0000-0000-0000-000000000024', '2018-04-19 14:11:10', '00000000-0000-0000-0000-000000000024', true, 'The title of &lt;256&gt;', 'The content of the post &lt;256&gt;');</v>
      </c>
    </row>
    <row r="356" spans="1:6" x14ac:dyDescent="0.3">
      <c r="A356" s="5">
        <f t="shared" si="5"/>
        <v>355</v>
      </c>
      <c r="B356" s="5" t="str">
        <f>IF(Tableau65[[#This Row],[numLigne]] &lt;= MAX(member!A:A), "member!I" &amp; (Tableau65[[#This Row],[numLigne]]+1), "")</f>
        <v/>
      </c>
      <c r="C356" s="5" t="str">
        <f>IF(  OR(        ROW()&lt;=MAX(member!A:A)+1, ROW() &gt; MAX(member!A:A) + MAX(board!A:A) + 1),    "",  "board!G" &amp; (Tableau65[[#This Row],[numLigne]]-MAX(member!A:A)+1))</f>
        <v/>
      </c>
      <c r="D35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post!M258</v>
      </c>
      <c r="F356" s="5" t="str">
        <f ca="1">IF( OR(F355="commit;",F355=""),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('00000000-0000-0000-0000-000000000101', '00000000-0000-0000-0000-000000000025', '2018-04-18 15:12:10', '00000000-0000-0000-0000-000000000025', true, 'The title of &lt;257&gt;', 'The content of the post &lt;257&gt;');</v>
      </c>
    </row>
    <row r="357" spans="1:6" x14ac:dyDescent="0.3">
      <c r="A357" s="5">
        <f t="shared" si="5"/>
        <v>356</v>
      </c>
      <c r="B357" s="5" t="str">
        <f>IF(Tableau65[[#This Row],[numLigne]] &lt;= MAX(member!A:A), "member!I" &amp; (Tableau65[[#This Row],[numLigne]]+1), "")</f>
        <v/>
      </c>
      <c r="C357" s="5" t="str">
        <f>IF(  OR(        ROW()&lt;=MAX(member!A:A)+1, ROW() &gt; MAX(member!A:A) + MAX(board!A:A) + 1),    "",  "board!G" &amp; (Tableau65[[#This Row],[numLigne]]-MAX(member!A:A)+1))</f>
        <v/>
      </c>
      <c r="D35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post!M259</v>
      </c>
      <c r="F357" s="5" t="str">
        <f ca="1">IF( OR(F356="commit;",F356=""),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('00000000-0000-0000-0000-000000000102', '00000000-0000-0000-0000-000000000026', '2018-04-17 16:13:10', '00000000-0000-0000-0000-000000000026', true, 'The title of &lt;258&gt;', 'The content of the post &lt;258&gt;');</v>
      </c>
    </row>
    <row r="358" spans="1:6" x14ac:dyDescent="0.3">
      <c r="A358" s="5">
        <f t="shared" si="5"/>
        <v>357</v>
      </c>
      <c r="B358" s="5" t="str">
        <f>IF(Tableau65[[#This Row],[numLigne]] &lt;= MAX(member!A:A), "member!I" &amp; (Tableau65[[#This Row],[numLigne]]+1), "")</f>
        <v/>
      </c>
      <c r="C358" s="5" t="str">
        <f>IF(  OR(        ROW()&lt;=MAX(member!A:A)+1, ROW() &gt; MAX(member!A:A) + MAX(board!A:A) + 1),    "",  "board!G" &amp; (Tableau65[[#This Row],[numLigne]]-MAX(member!A:A)+1))</f>
        <v/>
      </c>
      <c r="D35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post!M260</v>
      </c>
      <c r="F358" s="5" t="str">
        <f ca="1">IF( OR(F357="commit;",F357=""),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('00000000-0000-0000-0000-000000000103', '00000000-0000-0000-0000-000000000027', '2018-04-16 17:14:10', '00000000-0000-0000-0000-000000000027', false, 'The title of &lt;259&gt;', 'The content of the post &lt;259&gt;');</v>
      </c>
    </row>
    <row r="359" spans="1:6" x14ac:dyDescent="0.3">
      <c r="A359" s="5">
        <f t="shared" si="5"/>
        <v>358</v>
      </c>
      <c r="B359" s="5" t="str">
        <f>IF(Tableau65[[#This Row],[numLigne]] &lt;= MAX(member!A:A), "member!I" &amp; (Tableau65[[#This Row],[numLigne]]+1), "")</f>
        <v/>
      </c>
      <c r="C359" s="5" t="str">
        <f>IF(  OR(        ROW()&lt;=MAX(member!A:A)+1, ROW() &gt; MAX(member!A:A) + MAX(board!A:A) + 1),    "",  "board!G" &amp; (Tableau65[[#This Row],[numLigne]]-MAX(member!A:A)+1))</f>
        <v/>
      </c>
      <c r="D35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post!M261</v>
      </c>
      <c r="F359" s="5" t="str">
        <f ca="1">IF( OR(F358="commit;",F358=""),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('00000000-0000-0000-0000-000000000104', '00000000-0000-0000-0000-000000000028', '2018-04-15 18:15:10', '00000000-0000-0000-0000-000000000028', true, 'The title of &lt;260&gt;', 'The content of the post &lt;260&gt;');</v>
      </c>
    </row>
    <row r="360" spans="1:6" x14ac:dyDescent="0.3">
      <c r="A360" s="5">
        <f t="shared" si="5"/>
        <v>359</v>
      </c>
      <c r="B360" s="5" t="str">
        <f>IF(Tableau65[[#This Row],[numLigne]] &lt;= MAX(member!A:A), "member!I" &amp; (Tableau65[[#This Row],[numLigne]]+1), "")</f>
        <v/>
      </c>
      <c r="C360" s="5" t="str">
        <f>IF(  OR(        ROW()&lt;=MAX(member!A:A)+1, ROW() &gt; MAX(member!A:A) + MAX(board!A:A) + 1),    "",  "board!G" &amp; (Tableau65[[#This Row],[numLigne]]-MAX(member!A:A)+1))</f>
        <v/>
      </c>
      <c r="D36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post!M262</v>
      </c>
      <c r="F360" s="5" t="str">
        <f ca="1">IF( OR(F359="commit;",F359=""),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('00000000-0000-0000-0000-000000000105', '00000000-0000-0000-0000-000000000029', '2018-04-14 19:16:10', '00000000-0000-0000-0000-000000000029', true, 'The title of &lt;261&gt;', 'The content of the post &lt;261&gt;');</v>
      </c>
    </row>
    <row r="361" spans="1:6" x14ac:dyDescent="0.3">
      <c r="A361" s="5">
        <f t="shared" si="5"/>
        <v>360</v>
      </c>
      <c r="B361" s="5" t="str">
        <f>IF(Tableau65[[#This Row],[numLigne]] &lt;= MAX(member!A:A), "member!I" &amp; (Tableau65[[#This Row],[numLigne]]+1), "")</f>
        <v/>
      </c>
      <c r="C361" s="5" t="str">
        <f>IF(  OR(        ROW()&lt;=MAX(member!A:A)+1, ROW() &gt; MAX(member!A:A) + MAX(board!A:A) + 1),    "",  "board!G" &amp; (Tableau65[[#This Row],[numLigne]]-MAX(member!A:A)+1))</f>
        <v/>
      </c>
      <c r="D36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post!M263</v>
      </c>
      <c r="F361" s="5" t="str">
        <f ca="1">IF( OR(F360="commit;",F360=""),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('00000000-0000-0000-0000-000000000106', '00000000-0000-0000-0000-00000000002A', '2018-04-13 20:17:10', '00000000-0000-0000-0000-00000000002A', true, 'The title of &lt;262&gt;', 'The content of the post &lt;262&gt;');</v>
      </c>
    </row>
    <row r="362" spans="1:6" x14ac:dyDescent="0.3">
      <c r="A362" s="5">
        <f t="shared" si="5"/>
        <v>361</v>
      </c>
      <c r="B362" s="5" t="str">
        <f>IF(Tableau65[[#This Row],[numLigne]] &lt;= MAX(member!A:A), "member!I" &amp; (Tableau65[[#This Row],[numLigne]]+1), "")</f>
        <v/>
      </c>
      <c r="C362" s="5" t="str">
        <f>IF(  OR(        ROW()&lt;=MAX(member!A:A)+1, ROW() &gt; MAX(member!A:A) + MAX(board!A:A) + 1),    "",  "board!G" &amp; (Tableau65[[#This Row],[numLigne]]-MAX(member!A:A)+1))</f>
        <v/>
      </c>
      <c r="D36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post!M264</v>
      </c>
      <c r="F362" s="5" t="str">
        <f ca="1">IF( OR(F361="commit;",F361=""),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('00000000-0000-0000-0000-000000000107', '00000000-0000-0000-0000-00000000002B', '2018-04-12 21:18:10', '00000000-0000-0000-0000-00000000002B', true, 'The title of &lt;263&gt;', 'The content of the post &lt;263&gt;');</v>
      </c>
    </row>
    <row r="363" spans="1:6" x14ac:dyDescent="0.3">
      <c r="A363" s="5">
        <f t="shared" si="5"/>
        <v>362</v>
      </c>
      <c r="B363" s="5" t="str">
        <f>IF(Tableau65[[#This Row],[numLigne]] &lt;= MAX(member!A:A), "member!I" &amp; (Tableau65[[#This Row],[numLigne]]+1), "")</f>
        <v/>
      </c>
      <c r="C363" s="5" t="str">
        <f>IF(  OR(        ROW()&lt;=MAX(member!A:A)+1, ROW() &gt; MAX(member!A:A) + MAX(board!A:A) + 1),    "",  "board!G" &amp; (Tableau65[[#This Row],[numLigne]]-MAX(member!A:A)+1))</f>
        <v/>
      </c>
      <c r="D36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post!M265</v>
      </c>
      <c r="F363" s="5" t="str">
        <f ca="1">IF( OR(F362="commit;",F362=""),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('00000000-0000-0000-0000-000000000108', '00000000-0000-0000-0000-00000000002C', '2018-04-11 22:19:10', '00000000-0000-0000-0000-00000000002C', true, 'The title of &lt;264&gt;', 'The content of the post &lt;264&gt;');</v>
      </c>
    </row>
    <row r="364" spans="1:6" x14ac:dyDescent="0.3">
      <c r="A364" s="5">
        <f t="shared" si="5"/>
        <v>363</v>
      </c>
      <c r="B364" s="5" t="str">
        <f>IF(Tableau65[[#This Row],[numLigne]] &lt;= MAX(member!A:A), "member!I" &amp; (Tableau65[[#This Row],[numLigne]]+1), "")</f>
        <v/>
      </c>
      <c r="C364" s="5" t="str">
        <f>IF(  OR(        ROW()&lt;=MAX(member!A:A)+1, ROW() &gt; MAX(member!A:A) + MAX(board!A:A) + 1),    "",  "board!G" &amp; (Tableau65[[#This Row],[numLigne]]-MAX(member!A:A)+1))</f>
        <v/>
      </c>
      <c r="D36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post!M266</v>
      </c>
      <c r="F364" s="5" t="str">
        <f ca="1">IF( OR(F363="commit;",F363=""),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('00000000-0000-0000-0000-000000000109', '00000000-0000-0000-0000-000000000001', '2018-04-10 23:20:10', '00000000-0000-0000-0000-000000000001', true, 'The title of &lt;265&gt;', 'The content of the post &lt;265&gt;');</v>
      </c>
    </row>
    <row r="365" spans="1:6" x14ac:dyDescent="0.3">
      <c r="A365" s="5">
        <f t="shared" si="5"/>
        <v>364</v>
      </c>
      <c r="B365" s="5" t="str">
        <f>IF(Tableau65[[#This Row],[numLigne]] &lt;= MAX(member!A:A), "member!I" &amp; (Tableau65[[#This Row],[numLigne]]+1), "")</f>
        <v/>
      </c>
      <c r="C365" s="5" t="str">
        <f>IF(  OR(        ROW()&lt;=MAX(member!A:A)+1, ROW() &gt; MAX(member!A:A) + MAX(board!A:A) + 1),    "",  "board!G" &amp; (Tableau65[[#This Row],[numLigne]]-MAX(member!A:A)+1))</f>
        <v/>
      </c>
      <c r="D36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post!M267</v>
      </c>
      <c r="F365" s="5" t="str">
        <f ca="1">IF( OR(F364="commit;",F364=""),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('00000000-0000-0000-0000-00000000010A', '00000000-0000-0000-0000-000000000002', '2018-04-10 00:21:10', '00000000-0000-0000-0000-000000000002', true, 'The title of &lt;266&gt;', 'The content of the post &lt;266&gt;');</v>
      </c>
    </row>
    <row r="366" spans="1:6" x14ac:dyDescent="0.3">
      <c r="A366" s="5">
        <f t="shared" si="5"/>
        <v>365</v>
      </c>
      <c r="B366" s="5" t="str">
        <f>IF(Tableau65[[#This Row],[numLigne]] &lt;= MAX(member!A:A), "member!I" &amp; (Tableau65[[#This Row],[numLigne]]+1), "")</f>
        <v/>
      </c>
      <c r="C366" s="5" t="str">
        <f>IF(  OR(        ROW()&lt;=MAX(member!A:A)+1, ROW() &gt; MAX(member!A:A) + MAX(board!A:A) + 1),    "",  "board!G" &amp; (Tableau65[[#This Row],[numLigne]]-MAX(member!A:A)+1))</f>
        <v/>
      </c>
      <c r="D36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post!M268</v>
      </c>
      <c r="F366" s="5" t="str">
        <f ca="1">IF( OR(F365="commit;",F365=""),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('00000000-0000-0000-0000-00000000010B', '00000000-0000-0000-0000-000000000003', '2018-04-09 01:22:10', '00000000-0000-0000-0000-000000000003', true, 'The title of &lt;267&gt;', 'The content of the post &lt;267&gt;');</v>
      </c>
    </row>
    <row r="367" spans="1:6" x14ac:dyDescent="0.3">
      <c r="A367" s="5">
        <f t="shared" si="5"/>
        <v>366</v>
      </c>
      <c r="B367" s="5" t="str">
        <f>IF(Tableau65[[#This Row],[numLigne]] &lt;= MAX(member!A:A), "member!I" &amp; (Tableau65[[#This Row],[numLigne]]+1), "")</f>
        <v/>
      </c>
      <c r="C367" s="5" t="str">
        <f>IF(  OR(        ROW()&lt;=MAX(member!A:A)+1, ROW() &gt; MAX(member!A:A) + MAX(board!A:A) + 1),    "",  "board!G" &amp; (Tableau65[[#This Row],[numLigne]]-MAX(member!A:A)+1))</f>
        <v/>
      </c>
      <c r="D36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post!M269</v>
      </c>
      <c r="F367" s="5" t="str">
        <f ca="1">IF( OR(F366="commit;",F366=""),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('00000000-0000-0000-0000-00000000010C', '00000000-0000-0000-0000-000000000004', '2018-04-08 02:23:10', '00000000-0000-0000-0000-000000000004', true, 'The title of &lt;268&gt;', 'The content of the post &lt;268&gt;');</v>
      </c>
    </row>
    <row r="368" spans="1:6" x14ac:dyDescent="0.3">
      <c r="A368" s="5">
        <f t="shared" si="5"/>
        <v>367</v>
      </c>
      <c r="B368" s="5" t="str">
        <f>IF(Tableau65[[#This Row],[numLigne]] &lt;= MAX(member!A:A), "member!I" &amp; (Tableau65[[#This Row],[numLigne]]+1), "")</f>
        <v/>
      </c>
      <c r="C368" s="5" t="str">
        <f>IF(  OR(        ROW()&lt;=MAX(member!A:A)+1, ROW() &gt; MAX(member!A:A) + MAX(board!A:A) + 1),    "",  "board!G" &amp; (Tableau65[[#This Row],[numLigne]]-MAX(member!A:A)+1))</f>
        <v/>
      </c>
      <c r="D36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post!M270</v>
      </c>
      <c r="F368" s="5" t="str">
        <f ca="1">IF( OR(F367="commit;",F367=""),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('00000000-0000-0000-0000-00000000010D', '00000000-0000-0000-0000-000000000005', '2018-04-07 03:24:10', '00000000-0000-0000-0000-000000000005', false, 'The title of &lt;269&gt;', 'The content of the post &lt;269&gt;');</v>
      </c>
    </row>
    <row r="369" spans="1:6" x14ac:dyDescent="0.3">
      <c r="A369" s="5">
        <f t="shared" si="5"/>
        <v>368</v>
      </c>
      <c r="B369" s="5" t="str">
        <f>IF(Tableau65[[#This Row],[numLigne]] &lt;= MAX(member!A:A), "member!I" &amp; (Tableau65[[#This Row],[numLigne]]+1), "")</f>
        <v/>
      </c>
      <c r="C369" s="5" t="str">
        <f>IF(  OR(        ROW()&lt;=MAX(member!A:A)+1, ROW() &gt; MAX(member!A:A) + MAX(board!A:A) + 1),    "",  "board!G" &amp; (Tableau65[[#This Row],[numLigne]]-MAX(member!A:A)+1))</f>
        <v/>
      </c>
      <c r="D36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post!M271</v>
      </c>
      <c r="F369" s="5" t="str">
        <f ca="1">IF( OR(F368="commit;",F368=""),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('00000000-0000-0000-0000-00000000010E', '00000000-0000-0000-0000-000000000006', '2018-04-06 04:25:10', '00000000-0000-0000-0000-000000000006', true, 'The title of &lt;270&gt;', 'The content of the post &lt;270&gt;');</v>
      </c>
    </row>
    <row r="370" spans="1:6" x14ac:dyDescent="0.3">
      <c r="A370" s="5">
        <f t="shared" si="5"/>
        <v>369</v>
      </c>
      <c r="B370" s="5" t="str">
        <f>IF(Tableau65[[#This Row],[numLigne]] &lt;= MAX(member!A:A), "member!I" &amp; (Tableau65[[#This Row],[numLigne]]+1), "")</f>
        <v/>
      </c>
      <c r="C370" s="5" t="str">
        <f>IF(  OR(        ROW()&lt;=MAX(member!A:A)+1, ROW() &gt; MAX(member!A:A) + MAX(board!A:A) + 1),    "",  "board!G" &amp; (Tableau65[[#This Row],[numLigne]]-MAX(member!A:A)+1))</f>
        <v/>
      </c>
      <c r="D37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post!M272</v>
      </c>
      <c r="F370" s="5" t="str">
        <f ca="1">IF( OR(F369="commit;",F369=""),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('00000000-0000-0000-0000-00000000010F', '00000000-0000-0000-0000-000000000007', '2018-04-05 05:26:10', '00000000-0000-0000-0000-000000000007', true, 'The title of &lt;271&gt;', 'The content of the post &lt;271&gt;');</v>
      </c>
    </row>
    <row r="371" spans="1:6" x14ac:dyDescent="0.3">
      <c r="A371" s="5">
        <f t="shared" si="5"/>
        <v>370</v>
      </c>
      <c r="B371" s="5" t="str">
        <f>IF(Tableau65[[#This Row],[numLigne]] &lt;= MAX(member!A:A), "member!I" &amp; (Tableau65[[#This Row],[numLigne]]+1), "")</f>
        <v/>
      </c>
      <c r="C371" s="5" t="str">
        <f>IF(  OR(        ROW()&lt;=MAX(member!A:A)+1, ROW() &gt; MAX(member!A:A) + MAX(board!A:A) + 1),    "",  "board!G" &amp; (Tableau65[[#This Row],[numLigne]]-MAX(member!A:A)+1))</f>
        <v/>
      </c>
      <c r="D37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post!M273</v>
      </c>
      <c r="F371" s="5" t="str">
        <f ca="1">IF( OR(F370="commit;",F370=""),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('00000000-0000-0000-0000-000000000110', '00000000-0000-0000-0000-000000000008', '2018-04-04 06:27:10', '00000000-0000-0000-0000-000000000008', true, 'The title of &lt;272&gt;', 'The content of the post &lt;272&gt;');</v>
      </c>
    </row>
    <row r="372" spans="1:6" x14ac:dyDescent="0.3">
      <c r="A372" s="5">
        <f t="shared" si="5"/>
        <v>371</v>
      </c>
      <c r="B372" s="5" t="str">
        <f>IF(Tableau65[[#This Row],[numLigne]] &lt;= MAX(member!A:A), "member!I" &amp; (Tableau65[[#This Row],[numLigne]]+1), "")</f>
        <v/>
      </c>
      <c r="C372" s="5" t="str">
        <f>IF(  OR(        ROW()&lt;=MAX(member!A:A)+1, ROW() &gt; MAX(member!A:A) + MAX(board!A:A) + 1),    "",  "board!G" &amp; (Tableau65[[#This Row],[numLigne]]-MAX(member!A:A)+1))</f>
        <v/>
      </c>
      <c r="D37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post!M274</v>
      </c>
      <c r="F372" s="5" t="str">
        <f ca="1">IF( OR(F371="commit;",F371=""),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('00000000-0000-0000-0000-000000000111', '00000000-0000-0000-0000-000000000009', '2018-04-03 07:28:10', '00000000-0000-0000-0000-000000000009', true, 'The title of &lt;273&gt;', 'The content of the post &lt;273&gt;');</v>
      </c>
    </row>
    <row r="373" spans="1:6" x14ac:dyDescent="0.3">
      <c r="A373" s="5">
        <f t="shared" si="5"/>
        <v>372</v>
      </c>
      <c r="B373" s="5" t="str">
        <f>IF(Tableau65[[#This Row],[numLigne]] &lt;= MAX(member!A:A), "member!I" &amp; (Tableau65[[#This Row],[numLigne]]+1), "")</f>
        <v/>
      </c>
      <c r="C373" s="5" t="str">
        <f>IF(  OR(        ROW()&lt;=MAX(member!A:A)+1, ROW() &gt; MAX(member!A:A) + MAX(board!A:A) + 1),    "",  "board!G" &amp; (Tableau65[[#This Row],[numLigne]]-MAX(member!A:A)+1))</f>
        <v/>
      </c>
      <c r="D37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post!M275</v>
      </c>
      <c r="F373" s="5" t="str">
        <f ca="1">IF( OR(F372="commit;",F372=""),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('00000000-0000-0000-0000-000000000112', '00000000-0000-0000-0000-00000000000A', '2018-04-02 08:29:10', '00000000-0000-0000-0000-00000000000A', true, 'The title of &lt;274&gt;', 'The content of the post &lt;274&gt;');</v>
      </c>
    </row>
    <row r="374" spans="1:6" x14ac:dyDescent="0.3">
      <c r="A374" s="5">
        <f t="shared" si="5"/>
        <v>373</v>
      </c>
      <c r="B374" s="5" t="str">
        <f>IF(Tableau65[[#This Row],[numLigne]] &lt;= MAX(member!A:A), "member!I" &amp; (Tableau65[[#This Row],[numLigne]]+1), "")</f>
        <v/>
      </c>
      <c r="C374" s="5" t="str">
        <f>IF(  OR(        ROW()&lt;=MAX(member!A:A)+1, ROW() &gt; MAX(member!A:A) + MAX(board!A:A) + 1),    "",  "board!G" &amp; (Tableau65[[#This Row],[numLigne]]-MAX(member!A:A)+1))</f>
        <v/>
      </c>
      <c r="D37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post!M276</v>
      </c>
      <c r="F374" s="5" t="str">
        <f ca="1">IF( OR(F373="commit;",F373=""),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('00000000-0000-0000-0000-000000000113', '00000000-0000-0000-0000-00000000000B', '2018-03-31 10:30:10', '00000000-0000-0000-0000-00000000000B', true, 'The title of &lt;275&gt;', 'The content of the post &lt;275&gt;');</v>
      </c>
    </row>
    <row r="375" spans="1:6" x14ac:dyDescent="0.3">
      <c r="A375" s="5">
        <f t="shared" si="5"/>
        <v>374</v>
      </c>
      <c r="B375" s="5" t="str">
        <f>IF(Tableau65[[#This Row],[numLigne]] &lt;= MAX(member!A:A), "member!I" &amp; (Tableau65[[#This Row],[numLigne]]+1), "")</f>
        <v/>
      </c>
      <c r="C375" s="5" t="str">
        <f>IF(  OR(        ROW()&lt;=MAX(member!A:A)+1, ROW() &gt; MAX(member!A:A) + MAX(board!A:A) + 1),    "",  "board!G" &amp; (Tableau65[[#This Row],[numLigne]]-MAX(member!A:A)+1))</f>
        <v/>
      </c>
      <c r="D37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post!M277</v>
      </c>
      <c r="F375" s="5" t="str">
        <f ca="1">IF( OR(F374="commit;",F374=""),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('00000000-0000-0000-0000-000000000114', '00000000-0000-0000-0000-00000000000C', '2018-03-30 11:31:10', '00000000-0000-0000-0000-00000000000C', true, 'The title of &lt;276&gt;', 'The content of the post &lt;276&gt;');</v>
      </c>
    </row>
    <row r="376" spans="1:6" x14ac:dyDescent="0.3">
      <c r="A376" s="5">
        <f t="shared" si="5"/>
        <v>375</v>
      </c>
      <c r="B376" s="5" t="str">
        <f>IF(Tableau65[[#This Row],[numLigne]] &lt;= MAX(member!A:A), "member!I" &amp; (Tableau65[[#This Row],[numLigne]]+1), "")</f>
        <v/>
      </c>
      <c r="C376" s="5" t="str">
        <f>IF(  OR(        ROW()&lt;=MAX(member!A:A)+1, ROW() &gt; MAX(member!A:A) + MAX(board!A:A) + 1),    "",  "board!G" &amp; (Tableau65[[#This Row],[numLigne]]-MAX(member!A:A)+1))</f>
        <v/>
      </c>
      <c r="D37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post!M278</v>
      </c>
      <c r="F376" s="5" t="str">
        <f ca="1">IF( OR(F375="commit;",F375=""),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('00000000-0000-0000-0000-000000000115', '00000000-0000-0000-0000-00000000000D', '2018-03-29 12:32:10', '00000000-0000-0000-0000-00000000000D', true, 'The title of &lt;277&gt;', 'The content of the post &lt;277&gt;');</v>
      </c>
    </row>
    <row r="377" spans="1:6" x14ac:dyDescent="0.3">
      <c r="A377" s="5">
        <f t="shared" si="5"/>
        <v>376</v>
      </c>
      <c r="B377" s="5" t="str">
        <f>IF(Tableau65[[#This Row],[numLigne]] &lt;= MAX(member!A:A), "member!I" &amp; (Tableau65[[#This Row],[numLigne]]+1), "")</f>
        <v/>
      </c>
      <c r="C377" s="5" t="str">
        <f>IF(  OR(        ROW()&lt;=MAX(member!A:A)+1, ROW() &gt; MAX(member!A:A) + MAX(board!A:A) + 1),    "",  "board!G" &amp; (Tableau65[[#This Row],[numLigne]]-MAX(member!A:A)+1))</f>
        <v/>
      </c>
      <c r="D37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post!M279</v>
      </c>
      <c r="F377" s="5" t="str">
        <f ca="1">IF( OR(F376="commit;",F376=""),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('00000000-0000-0000-0000-000000000116', '00000000-0000-0000-0000-00000000000E', '2018-03-28 13:33:10', '00000000-0000-0000-0000-00000000000E', true, 'The title of &lt;278&gt;', 'The content of the post &lt;278&gt;');</v>
      </c>
    </row>
    <row r="378" spans="1:6" x14ac:dyDescent="0.3">
      <c r="A378" s="5">
        <f t="shared" si="5"/>
        <v>377</v>
      </c>
      <c r="B378" s="5" t="str">
        <f>IF(Tableau65[[#This Row],[numLigne]] &lt;= MAX(member!A:A), "member!I" &amp; (Tableau65[[#This Row],[numLigne]]+1), "")</f>
        <v/>
      </c>
      <c r="C378" s="5" t="str">
        <f>IF(  OR(        ROW()&lt;=MAX(member!A:A)+1, ROW() &gt; MAX(member!A:A) + MAX(board!A:A) + 1),    "",  "board!G" &amp; (Tableau65[[#This Row],[numLigne]]-MAX(member!A:A)+1))</f>
        <v/>
      </c>
      <c r="D37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post!M280</v>
      </c>
      <c r="F378" s="5" t="str">
        <f ca="1">IF( OR(F377="commit;",F377=""),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('00000000-0000-0000-0000-000000000117', '00000000-0000-0000-0000-00000000000F', '2018-03-27 14:34:10', '00000000-0000-0000-0000-00000000000F', false, 'The title of &lt;279&gt;', 'The content of the post &lt;279&gt;');</v>
      </c>
    </row>
    <row r="379" spans="1:6" x14ac:dyDescent="0.3">
      <c r="A379" s="5">
        <f t="shared" si="5"/>
        <v>378</v>
      </c>
      <c r="B379" s="5" t="str">
        <f>IF(Tableau65[[#This Row],[numLigne]] &lt;= MAX(member!A:A), "member!I" &amp; (Tableau65[[#This Row],[numLigne]]+1), "")</f>
        <v/>
      </c>
      <c r="C379" s="5" t="str">
        <f>IF(  OR(        ROW()&lt;=MAX(member!A:A)+1, ROW() &gt; MAX(member!A:A) + MAX(board!A:A) + 1),    "",  "board!G" &amp; (Tableau65[[#This Row],[numLigne]]-MAX(member!A:A)+1))</f>
        <v/>
      </c>
      <c r="D37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post!M281</v>
      </c>
      <c r="F379" s="5" t="str">
        <f ca="1">IF( OR(F378="commit;",F378=""),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('00000000-0000-0000-0000-000000000118', '00000000-0000-0000-0000-000000000010', '2018-03-26 15:35:10', '00000000-0000-0000-0000-000000000010', true, 'The title of &lt;280&gt;', 'The content of the post &lt;280&gt;');</v>
      </c>
    </row>
    <row r="380" spans="1:6" x14ac:dyDescent="0.3">
      <c r="A380" s="5">
        <f t="shared" si="5"/>
        <v>379</v>
      </c>
      <c r="B380" s="5" t="str">
        <f>IF(Tableau65[[#This Row],[numLigne]] &lt;= MAX(member!A:A), "member!I" &amp; (Tableau65[[#This Row],[numLigne]]+1), "")</f>
        <v/>
      </c>
      <c r="C380" s="5" t="str">
        <f>IF(  OR(        ROW()&lt;=MAX(member!A:A)+1, ROW() &gt; MAX(member!A:A) + MAX(board!A:A) + 1),    "",  "board!G" &amp; (Tableau65[[#This Row],[numLigne]]-MAX(member!A:A)+1))</f>
        <v/>
      </c>
      <c r="D38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post!M282</v>
      </c>
      <c r="F380" s="5" t="str">
        <f ca="1">IF( OR(F379="commit;",F379=""),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('00000000-0000-0000-0000-000000000119', '00000000-0000-0000-0000-000000000011', '2018-03-25 16:36:10', '00000000-0000-0000-0000-000000000011', true, 'The title of &lt;281&gt;', 'The content of the post &lt;281&gt;');</v>
      </c>
    </row>
    <row r="381" spans="1:6" x14ac:dyDescent="0.3">
      <c r="A381" s="5">
        <f t="shared" si="5"/>
        <v>380</v>
      </c>
      <c r="B381" s="5" t="str">
        <f>IF(Tableau65[[#This Row],[numLigne]] &lt;= MAX(member!A:A), "member!I" &amp; (Tableau65[[#This Row],[numLigne]]+1), "")</f>
        <v/>
      </c>
      <c r="C381" s="5" t="str">
        <f>IF(  OR(        ROW()&lt;=MAX(member!A:A)+1, ROW() &gt; MAX(member!A:A) + MAX(board!A:A) + 1),    "",  "board!G" &amp; (Tableau65[[#This Row],[numLigne]]-MAX(member!A:A)+1))</f>
        <v/>
      </c>
      <c r="D38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post!M283</v>
      </c>
      <c r="F381" s="5" t="str">
        <f ca="1">IF( OR(F380="commit;",F380=""),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('00000000-0000-0000-0000-00000000011A', '00000000-0000-0000-0000-000000000012', '2018-03-24 17:37:10', '00000000-0000-0000-0000-000000000012', true, 'The title of &lt;282&gt;', 'The content of the post &lt;282&gt;');</v>
      </c>
    </row>
    <row r="382" spans="1:6" x14ac:dyDescent="0.3">
      <c r="A382" s="5">
        <f t="shared" si="5"/>
        <v>381</v>
      </c>
      <c r="B382" s="5" t="str">
        <f>IF(Tableau65[[#This Row],[numLigne]] &lt;= MAX(member!A:A), "member!I" &amp; (Tableau65[[#This Row],[numLigne]]+1), "")</f>
        <v/>
      </c>
      <c r="C382" s="5" t="str">
        <f>IF(  OR(        ROW()&lt;=MAX(member!A:A)+1, ROW() &gt; MAX(member!A:A) + MAX(board!A:A) + 1),    "",  "board!G" &amp; (Tableau65[[#This Row],[numLigne]]-MAX(member!A:A)+1))</f>
        <v/>
      </c>
      <c r="D38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post!M284</v>
      </c>
      <c r="F382" s="5" t="str">
        <f ca="1">IF( OR(F381="commit;",F381=""),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('00000000-0000-0000-0000-00000000011B', '00000000-0000-0000-0000-000000000013', '2018-03-23 18:38:10', '00000000-0000-0000-0000-000000000013', true, 'The title of &lt;283&gt;', 'The content of the post &lt;283&gt;');</v>
      </c>
    </row>
    <row r="383" spans="1:6" x14ac:dyDescent="0.3">
      <c r="A383" s="5">
        <f t="shared" si="5"/>
        <v>382</v>
      </c>
      <c r="B383" s="5" t="str">
        <f>IF(Tableau65[[#This Row],[numLigne]] &lt;= MAX(member!A:A), "member!I" &amp; (Tableau65[[#This Row],[numLigne]]+1), "")</f>
        <v/>
      </c>
      <c r="C383" s="5" t="str">
        <f>IF(  OR(        ROW()&lt;=MAX(member!A:A)+1, ROW() &gt; MAX(member!A:A) + MAX(board!A:A) + 1),    "",  "board!G" &amp; (Tableau65[[#This Row],[numLigne]]-MAX(member!A:A)+1))</f>
        <v/>
      </c>
      <c r="D38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post!M285</v>
      </c>
      <c r="F383" s="5" t="str">
        <f ca="1">IF( OR(F382="commit;",F382=""),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('00000000-0000-0000-0000-00000000011C', '00000000-0000-0000-0000-000000000014', '2018-03-22 19:39:10', '00000000-0000-0000-0000-000000000014', true, 'The title of &lt;284&gt;', 'The content of the post &lt;284&gt;');</v>
      </c>
    </row>
    <row r="384" spans="1:6" x14ac:dyDescent="0.3">
      <c r="A384" s="5">
        <f t="shared" si="5"/>
        <v>383</v>
      </c>
      <c r="B384" s="5" t="str">
        <f>IF(Tableau65[[#This Row],[numLigne]] &lt;= MAX(member!A:A), "member!I" &amp; (Tableau65[[#This Row],[numLigne]]+1), "")</f>
        <v/>
      </c>
      <c r="C384" s="5" t="str">
        <f>IF(  OR(        ROW()&lt;=MAX(member!A:A)+1, ROW() &gt; MAX(member!A:A) + MAX(board!A:A) + 1),    "",  "board!G" &amp; (Tableau65[[#This Row],[numLigne]]-MAX(member!A:A)+1))</f>
        <v/>
      </c>
      <c r="D38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post!M286</v>
      </c>
      <c r="F384" s="5" t="str">
        <f ca="1">IF( OR(F383="commit;",F383=""),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('00000000-0000-0000-0000-00000000011D', '00000000-0000-0000-0000-000000000015', '2018-03-21 20:40:10', '00000000-0000-0000-0000-000000000015', true, 'The title of &lt;285&gt;', 'The content of the post &lt;285&gt;');</v>
      </c>
    </row>
    <row r="385" spans="1:6" x14ac:dyDescent="0.3">
      <c r="A385" s="5">
        <f t="shared" si="5"/>
        <v>384</v>
      </c>
      <c r="B385" s="5" t="str">
        <f>IF(Tableau65[[#This Row],[numLigne]] &lt;= MAX(member!A:A), "member!I" &amp; (Tableau65[[#This Row],[numLigne]]+1), "")</f>
        <v/>
      </c>
      <c r="C385" s="5" t="str">
        <f>IF(  OR(        ROW()&lt;=MAX(member!A:A)+1, ROW() &gt; MAX(member!A:A) + MAX(board!A:A) + 1),    "",  "board!G" &amp; (Tableau65[[#This Row],[numLigne]]-MAX(member!A:A)+1))</f>
        <v/>
      </c>
      <c r="D38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post!M287</v>
      </c>
      <c r="F385" s="5" t="str">
        <f ca="1">IF( OR(F384="commit;",F384=""),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('00000000-0000-0000-0000-00000000011E', '00000000-0000-0000-0000-000000000016', '2018-03-20 21:41:10', '00000000-0000-0000-0000-000000000016', true, 'The title of &lt;286&gt;', 'The content of the post &lt;286&gt;');</v>
      </c>
    </row>
    <row r="386" spans="1:6" x14ac:dyDescent="0.3">
      <c r="A386" s="5">
        <f t="shared" ref="A386:A449" si="6">ROW()-1</f>
        <v>385</v>
      </c>
      <c r="B386" s="5" t="str">
        <f>IF(Tableau65[[#This Row],[numLigne]] &lt;= MAX(member!A:A), "member!I" &amp; (Tableau65[[#This Row],[numLigne]]+1), "")</f>
        <v/>
      </c>
      <c r="C386" s="5" t="str">
        <f>IF(  OR(        ROW()&lt;=MAX(member!A:A)+1, ROW() &gt; MAX(member!A:A) + MAX(board!A:A) + 1),    "",  "board!G" &amp; (Tableau65[[#This Row],[numLigne]]-MAX(member!A:A)+1))</f>
        <v/>
      </c>
      <c r="D38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post!M288</v>
      </c>
      <c r="F386" s="5" t="str">
        <f ca="1">IF( OR(F385="commit;",F385=""),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('00000000-0000-0000-0000-00000000011F', '00000000-0000-0000-0000-000000000017', '2018-03-19 22:42:10', '00000000-0000-0000-0000-000000000017', true, 'The title of &lt;287&gt;', 'The content of the post &lt;287&gt;');</v>
      </c>
    </row>
    <row r="387" spans="1:6" x14ac:dyDescent="0.3">
      <c r="A387" s="5">
        <f t="shared" si="6"/>
        <v>386</v>
      </c>
      <c r="B387" s="5" t="str">
        <f>IF(Tableau65[[#This Row],[numLigne]] &lt;= MAX(member!A:A), "member!I" &amp; (Tableau65[[#This Row],[numLigne]]+1), "")</f>
        <v/>
      </c>
      <c r="C387" s="5" t="str">
        <f>IF(  OR(        ROW()&lt;=MAX(member!A:A)+1, ROW() &gt; MAX(member!A:A) + MAX(board!A:A) + 1),    "",  "board!G" &amp; (Tableau65[[#This Row],[numLigne]]-MAX(member!A:A)+1))</f>
        <v/>
      </c>
      <c r="D38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post!M289</v>
      </c>
      <c r="F387" s="5" t="str">
        <f ca="1">IF( OR(F386="commit;",F386=""),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('00000000-0000-0000-0000-000000000120', '00000000-0000-0000-0000-000000000018', '2018-03-18 23:43:10', '00000000-0000-0000-0000-000000000018', true, 'The title of &lt;288&gt;', 'The content of the post &lt;288&gt;');</v>
      </c>
    </row>
    <row r="388" spans="1:6" x14ac:dyDescent="0.3">
      <c r="A388" s="5">
        <f t="shared" si="6"/>
        <v>387</v>
      </c>
      <c r="B388" s="5" t="str">
        <f>IF(Tableau65[[#This Row],[numLigne]] &lt;= MAX(member!A:A), "member!I" &amp; (Tableau65[[#This Row],[numLigne]]+1), "")</f>
        <v/>
      </c>
      <c r="C388" s="5" t="str">
        <f>IF(  OR(        ROW()&lt;=MAX(member!A:A)+1, ROW() &gt; MAX(member!A:A) + MAX(board!A:A) + 1),    "",  "board!G" &amp; (Tableau65[[#This Row],[numLigne]]-MAX(member!A:A)+1))</f>
        <v/>
      </c>
      <c r="D38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post!M290</v>
      </c>
      <c r="F388" s="5" t="str">
        <f ca="1">IF( OR(F387="commit;",F387=""),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('00000000-0000-0000-0000-000000000121', '00000000-0000-0000-0000-000000000019', '2018-03-18 00:44:10', '00000000-0000-0000-0000-000000000019', false, 'The title of &lt;289&gt;', 'The content of the post &lt;289&gt;');</v>
      </c>
    </row>
    <row r="389" spans="1:6" x14ac:dyDescent="0.3">
      <c r="A389" s="5">
        <f t="shared" si="6"/>
        <v>388</v>
      </c>
      <c r="B389" s="5" t="str">
        <f>IF(Tableau65[[#This Row],[numLigne]] &lt;= MAX(member!A:A), "member!I" &amp; (Tableau65[[#This Row],[numLigne]]+1), "")</f>
        <v/>
      </c>
      <c r="C389" s="5" t="str">
        <f>IF(  OR(        ROW()&lt;=MAX(member!A:A)+1, ROW() &gt; MAX(member!A:A) + MAX(board!A:A) + 1),    "",  "board!G" &amp; (Tableau65[[#This Row],[numLigne]]-MAX(member!A:A)+1))</f>
        <v/>
      </c>
      <c r="D38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post!M291</v>
      </c>
      <c r="F389" s="5" t="str">
        <f ca="1">IF( OR(F388="commit;",F388=""),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('00000000-0000-0000-0000-000000000122', '00000000-0000-0000-0000-00000000001A', '2018-03-17 01:45:10', '00000000-0000-0000-0000-00000000001A', true, 'The title of &lt;290&gt;', 'The content of the post &lt;290&gt;');</v>
      </c>
    </row>
    <row r="390" spans="1:6" x14ac:dyDescent="0.3">
      <c r="A390" s="5">
        <f t="shared" si="6"/>
        <v>389</v>
      </c>
      <c r="B390" s="5" t="str">
        <f>IF(Tableau65[[#This Row],[numLigne]] &lt;= MAX(member!A:A), "member!I" &amp; (Tableau65[[#This Row],[numLigne]]+1), "")</f>
        <v/>
      </c>
      <c r="C390" s="5" t="str">
        <f>IF(  OR(        ROW()&lt;=MAX(member!A:A)+1, ROW() &gt; MAX(member!A:A) + MAX(board!A:A) + 1),    "",  "board!G" &amp; (Tableau65[[#This Row],[numLigne]]-MAX(member!A:A)+1))</f>
        <v/>
      </c>
      <c r="D39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post!M292</v>
      </c>
      <c r="F390" s="5" t="str">
        <f ca="1">IF( OR(F389="commit;",F389=""),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('00000000-0000-0000-0000-000000000123', '00000000-0000-0000-0000-00000000001B', '2018-03-16 02:46:10', '00000000-0000-0000-0000-00000000001B', true, 'The title of &lt;291&gt;', 'The content of the post &lt;291&gt;');</v>
      </c>
    </row>
    <row r="391" spans="1:6" x14ac:dyDescent="0.3">
      <c r="A391" s="5">
        <f t="shared" si="6"/>
        <v>390</v>
      </c>
      <c r="B391" s="5" t="str">
        <f>IF(Tableau65[[#This Row],[numLigne]] &lt;= MAX(member!A:A), "member!I" &amp; (Tableau65[[#This Row],[numLigne]]+1), "")</f>
        <v/>
      </c>
      <c r="C391" s="5" t="str">
        <f>IF(  OR(        ROW()&lt;=MAX(member!A:A)+1, ROW() &gt; MAX(member!A:A) + MAX(board!A:A) + 1),    "",  "board!G" &amp; (Tableau65[[#This Row],[numLigne]]-MAX(member!A:A)+1))</f>
        <v/>
      </c>
      <c r="D39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post!M293</v>
      </c>
      <c r="F391" s="5" t="str">
        <f ca="1">IF( OR(F390="commit;",F390=""),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('00000000-0000-0000-0000-000000000124', '00000000-0000-0000-0000-00000000001C', '2018-03-15 03:47:10', '00000000-0000-0000-0000-00000000001C', true, 'The title of &lt;292&gt;', 'The content of the post &lt;292&gt;');</v>
      </c>
    </row>
    <row r="392" spans="1:6" x14ac:dyDescent="0.3">
      <c r="A392" s="5">
        <f t="shared" si="6"/>
        <v>391</v>
      </c>
      <c r="B392" s="5" t="str">
        <f>IF(Tableau65[[#This Row],[numLigne]] &lt;= MAX(member!A:A), "member!I" &amp; (Tableau65[[#This Row],[numLigne]]+1), "")</f>
        <v/>
      </c>
      <c r="C392" s="5" t="str">
        <f>IF(  OR(        ROW()&lt;=MAX(member!A:A)+1, ROW() &gt; MAX(member!A:A) + MAX(board!A:A) + 1),    "",  "board!G" &amp; (Tableau65[[#This Row],[numLigne]]-MAX(member!A:A)+1))</f>
        <v/>
      </c>
      <c r="D39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post!M294</v>
      </c>
      <c r="F392" s="5" t="str">
        <f ca="1">IF( OR(F391="commit;",F391=""),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('00000000-0000-0000-0000-000000000125', '00000000-0000-0000-0000-00000000001D', '2018-03-14 04:48:10', '00000000-0000-0000-0000-00000000001D', true, 'The title of &lt;293&gt;', 'The content of the post &lt;293&gt;');</v>
      </c>
    </row>
    <row r="393" spans="1:6" x14ac:dyDescent="0.3">
      <c r="A393" s="5">
        <f t="shared" si="6"/>
        <v>392</v>
      </c>
      <c r="B393" s="5" t="str">
        <f>IF(Tableau65[[#This Row],[numLigne]] &lt;= MAX(member!A:A), "member!I" &amp; (Tableau65[[#This Row],[numLigne]]+1), "")</f>
        <v/>
      </c>
      <c r="C393" s="5" t="str">
        <f>IF(  OR(        ROW()&lt;=MAX(member!A:A)+1, ROW() &gt; MAX(member!A:A) + MAX(board!A:A) + 1),    "",  "board!G" &amp; (Tableau65[[#This Row],[numLigne]]-MAX(member!A:A)+1))</f>
        <v/>
      </c>
      <c r="D39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post!M295</v>
      </c>
      <c r="F393" s="5" t="str">
        <f ca="1">IF( OR(F392="commit;",F392=""),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('00000000-0000-0000-0000-000000000126', '00000000-0000-0000-0000-00000000001E', '2018-03-13 05:49:10', '00000000-0000-0000-0000-00000000001E', true, 'The title of &lt;294&gt;', 'The content of the post &lt;294&gt;');</v>
      </c>
    </row>
    <row r="394" spans="1:6" x14ac:dyDescent="0.3">
      <c r="A394" s="5">
        <f t="shared" si="6"/>
        <v>393</v>
      </c>
      <c r="B394" s="5" t="str">
        <f>IF(Tableau65[[#This Row],[numLigne]] &lt;= MAX(member!A:A), "member!I" &amp; (Tableau65[[#This Row],[numLigne]]+1), "")</f>
        <v/>
      </c>
      <c r="C394" s="5" t="str">
        <f>IF(  OR(        ROW()&lt;=MAX(member!A:A)+1, ROW() &gt; MAX(member!A:A) + MAX(board!A:A) + 1),    "",  "board!G" &amp; (Tableau65[[#This Row],[numLigne]]-MAX(member!A:A)+1))</f>
        <v/>
      </c>
      <c r="D39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post!M296</v>
      </c>
      <c r="F394" s="5" t="str">
        <f ca="1">IF( OR(F393="commit;",F393=""),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('00000000-0000-0000-0000-000000000127', '00000000-0000-0000-0000-00000000001F', '2018-03-12 06:50:10', '00000000-0000-0000-0000-00000000001F', true, 'The title of &lt;295&gt;', 'The content of the post &lt;295&gt;');</v>
      </c>
    </row>
    <row r="395" spans="1:6" x14ac:dyDescent="0.3">
      <c r="A395" s="5">
        <f t="shared" si="6"/>
        <v>394</v>
      </c>
      <c r="B395" s="5" t="str">
        <f>IF(Tableau65[[#This Row],[numLigne]] &lt;= MAX(member!A:A), "member!I" &amp; (Tableau65[[#This Row],[numLigne]]+1), "")</f>
        <v/>
      </c>
      <c r="C395" s="5" t="str">
        <f>IF(  OR(        ROW()&lt;=MAX(member!A:A)+1, ROW() &gt; MAX(member!A:A) + MAX(board!A:A) + 1),    "",  "board!G" &amp; (Tableau65[[#This Row],[numLigne]]-MAX(member!A:A)+1))</f>
        <v/>
      </c>
      <c r="D39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post!M297</v>
      </c>
      <c r="F395" s="5" t="str">
        <f ca="1">IF( OR(F394="commit;",F394=""),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('00000000-0000-0000-0000-000000000128', '00000000-0000-0000-0000-000000000020', '2018-03-11 07:51:10', '00000000-0000-0000-0000-000000000020', true, 'The title of &lt;296&gt;', 'The content of the post &lt;296&gt;');</v>
      </c>
    </row>
    <row r="396" spans="1:6" x14ac:dyDescent="0.3">
      <c r="A396" s="5">
        <f t="shared" si="6"/>
        <v>395</v>
      </c>
      <c r="B396" s="5" t="str">
        <f>IF(Tableau65[[#This Row],[numLigne]] &lt;= MAX(member!A:A), "member!I" &amp; (Tableau65[[#This Row],[numLigne]]+1), "")</f>
        <v/>
      </c>
      <c r="C396" s="5" t="str">
        <f>IF(  OR(        ROW()&lt;=MAX(member!A:A)+1, ROW() &gt; MAX(member!A:A) + MAX(board!A:A) + 1),    "",  "board!G" &amp; (Tableau65[[#This Row],[numLigne]]-MAX(member!A:A)+1))</f>
        <v/>
      </c>
      <c r="D39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post!M298</v>
      </c>
      <c r="F396" s="5" t="str">
        <f ca="1">IF( OR(F395="commit;",F395=""),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('00000000-0000-0000-0000-000000000129', '00000000-0000-0000-0000-000000000021', '2018-03-10 08:52:10', '00000000-0000-0000-0000-000000000021', true, 'The title of &lt;297&gt;', 'The content of the post &lt;297&gt;');</v>
      </c>
    </row>
    <row r="397" spans="1:6" x14ac:dyDescent="0.3">
      <c r="A397" s="5">
        <f t="shared" si="6"/>
        <v>396</v>
      </c>
      <c r="B397" s="5" t="str">
        <f>IF(Tableau65[[#This Row],[numLigne]] &lt;= MAX(member!A:A), "member!I" &amp; (Tableau65[[#This Row],[numLigne]]+1), "")</f>
        <v/>
      </c>
      <c r="C397" s="5" t="str">
        <f>IF(  OR(        ROW()&lt;=MAX(member!A:A)+1, ROW() &gt; MAX(member!A:A) + MAX(board!A:A) + 1),    "",  "board!G" &amp; (Tableau65[[#This Row],[numLigne]]-MAX(member!A:A)+1))</f>
        <v/>
      </c>
      <c r="D39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post!M299</v>
      </c>
      <c r="F397" s="5" t="str">
        <f ca="1">IF( OR(F396="commit;",F396=""),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('00000000-0000-0000-0000-00000000012A', '00000000-0000-0000-0000-000000000022', '2018-03-08 10:53:10', '00000000-0000-0000-0000-000000000022', true, 'The title of &lt;298&gt;', 'The content of the post &lt;298&gt;');</v>
      </c>
    </row>
    <row r="398" spans="1:6" x14ac:dyDescent="0.3">
      <c r="A398" s="5">
        <f t="shared" si="6"/>
        <v>397</v>
      </c>
      <c r="B398" s="5" t="str">
        <f>IF(Tableau65[[#This Row],[numLigne]] &lt;= MAX(member!A:A), "member!I" &amp; (Tableau65[[#This Row],[numLigne]]+1), "")</f>
        <v/>
      </c>
      <c r="C398" s="5" t="str">
        <f>IF(  OR(        ROW()&lt;=MAX(member!A:A)+1, ROW() &gt; MAX(member!A:A) + MAX(board!A:A) + 1),    "",  "board!G" &amp; (Tableau65[[#This Row],[numLigne]]-MAX(member!A:A)+1))</f>
        <v/>
      </c>
      <c r="D39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post!M300</v>
      </c>
      <c r="F398" s="5" t="str">
        <f ca="1">IF( OR(F397="commit;",F397=""),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('00000000-0000-0000-0000-00000000012B', '00000000-0000-0000-0000-000000000023', '2018-03-07 11:54:10', '00000000-0000-0000-0000-000000000023', false, 'The title of &lt;299&gt;', 'The content of the post &lt;299&gt;');</v>
      </c>
    </row>
    <row r="399" spans="1:6" x14ac:dyDescent="0.3">
      <c r="A399" s="5">
        <f t="shared" si="6"/>
        <v>398</v>
      </c>
      <c r="B399" s="5" t="str">
        <f>IF(Tableau65[[#This Row],[numLigne]] &lt;= MAX(member!A:A), "member!I" &amp; (Tableau65[[#This Row],[numLigne]]+1), "")</f>
        <v/>
      </c>
      <c r="C399" s="5" t="str">
        <f>IF(  OR(        ROW()&lt;=MAX(member!A:A)+1, ROW() &gt; MAX(member!A:A) + MAX(board!A:A) + 1),    "",  "board!G" &amp; (Tableau65[[#This Row],[numLigne]]-MAX(member!A:A)+1))</f>
        <v/>
      </c>
      <c r="D39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post!M301</v>
      </c>
      <c r="F399" s="5" t="str">
        <f ca="1">IF( OR(F398="commit;",F398=""),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('00000000-0000-0000-0000-00000000012C', '00000000-0000-0000-0000-000000000024', '2018-03-06 12:55:10', '00000000-0000-0000-0000-000000000024', true, 'The title of &lt;300&gt;', 'The content of the post &lt;300&gt;');</v>
      </c>
    </row>
    <row r="400" spans="1:6" x14ac:dyDescent="0.3">
      <c r="A400" s="5">
        <f t="shared" si="6"/>
        <v>399</v>
      </c>
      <c r="B400" s="5" t="str">
        <f>IF(Tableau65[[#This Row],[numLigne]] &lt;= MAX(member!A:A), "member!I" &amp; (Tableau65[[#This Row],[numLigne]]+1), "")</f>
        <v/>
      </c>
      <c r="C400" s="5" t="str">
        <f>IF(  OR(        ROW()&lt;=MAX(member!A:A)+1, ROW() &gt; MAX(member!A:A) + MAX(board!A:A) + 1),    "",  "board!G" &amp; (Tableau65[[#This Row],[numLigne]]-MAX(member!A:A)+1))</f>
        <v/>
      </c>
      <c r="D40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post!M302</v>
      </c>
      <c r="F400" s="5" t="str">
        <f ca="1">IF( OR(F399="commit;",F399=""),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('00000000-0000-0000-0000-00000000012D', '00000000-0000-0000-0000-000000000025', '2018-03-05 13:56:10', '00000000-0000-0000-0000-000000000025', true, 'The title of &lt;301&gt;', 'The content of the post &lt;301&gt;');</v>
      </c>
    </row>
    <row r="401" spans="1:6" x14ac:dyDescent="0.3">
      <c r="A401" s="5">
        <f t="shared" si="6"/>
        <v>400</v>
      </c>
      <c r="B401" s="5" t="str">
        <f>IF(Tableau65[[#This Row],[numLigne]] &lt;= MAX(member!A:A), "member!I" &amp; (Tableau65[[#This Row],[numLigne]]+1), "")</f>
        <v/>
      </c>
      <c r="C401" s="5" t="str">
        <f>IF(  OR(        ROW()&lt;=MAX(member!A:A)+1, ROW() &gt; MAX(member!A:A) + MAX(board!A:A) + 1),    "",  "board!G" &amp; (Tableau65[[#This Row],[numLigne]]-MAX(member!A:A)+1))</f>
        <v/>
      </c>
      <c r="D40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post!M303</v>
      </c>
      <c r="F401" s="5" t="str">
        <f ca="1">IF( OR(F400="commit;",F400=""),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('00000000-0000-0000-0000-00000000012E', '00000000-0000-0000-0000-000000000026', '2018-03-04 14:57:10', '00000000-0000-0000-0000-000000000026', true, 'The title of &lt;302&gt;', 'The content of the post &lt;302&gt;');</v>
      </c>
    </row>
    <row r="402" spans="1:6" x14ac:dyDescent="0.3">
      <c r="A402" s="5">
        <f t="shared" si="6"/>
        <v>401</v>
      </c>
      <c r="B402" s="5" t="str">
        <f>IF(Tableau65[[#This Row],[numLigne]] &lt;= MAX(member!A:A), "member!I" &amp; (Tableau65[[#This Row],[numLigne]]+1), "")</f>
        <v/>
      </c>
      <c r="C402" s="5" t="str">
        <f>IF(  OR(        ROW()&lt;=MAX(member!A:A)+1, ROW() &gt; MAX(member!A:A) + MAX(board!A:A) + 1),    "",  "board!G" &amp; (Tableau65[[#This Row],[numLigne]]-MAX(member!A:A)+1))</f>
        <v/>
      </c>
      <c r="D40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post!M304</v>
      </c>
      <c r="F402" s="5" t="str">
        <f ca="1">IF( OR(F401="commit;",F401=""),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('00000000-0000-0000-0000-00000000012F', '00000000-0000-0000-0000-000000000027', '2018-03-03 15:58:10', '00000000-0000-0000-0000-000000000027', true, 'The title of &lt;303&gt;', 'The content of the post &lt;303&gt;');</v>
      </c>
    </row>
    <row r="403" spans="1:6" x14ac:dyDescent="0.3">
      <c r="A403" s="5">
        <f t="shared" si="6"/>
        <v>402</v>
      </c>
      <c r="B403" s="5" t="str">
        <f>IF(Tableau65[[#This Row],[numLigne]] &lt;= MAX(member!A:A), "member!I" &amp; (Tableau65[[#This Row],[numLigne]]+1), "")</f>
        <v/>
      </c>
      <c r="C403" s="5" t="str">
        <f>IF(  OR(        ROW()&lt;=MAX(member!A:A)+1, ROW() &gt; MAX(member!A:A) + MAX(board!A:A) + 1),    "",  "board!G" &amp; (Tableau65[[#This Row],[numLigne]]-MAX(member!A:A)+1))</f>
        <v/>
      </c>
      <c r="D40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post!M305</v>
      </c>
      <c r="F403" s="5" t="str">
        <f ca="1">IF( OR(F402="commit;",F402=""),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('00000000-0000-0000-0000-000000000130', '00000000-0000-0000-0000-000000000028', '2018-03-02 16:59:10', '00000000-0000-0000-0000-000000000028', true, 'The title of &lt;304&gt;', 'The content of the post &lt;304&gt;');</v>
      </c>
    </row>
    <row r="404" spans="1:6" x14ac:dyDescent="0.3">
      <c r="A404" s="5">
        <f t="shared" si="6"/>
        <v>403</v>
      </c>
      <c r="B404" s="5" t="str">
        <f>IF(Tableau65[[#This Row],[numLigne]] &lt;= MAX(member!A:A), "member!I" &amp; (Tableau65[[#This Row],[numLigne]]+1), "")</f>
        <v/>
      </c>
      <c r="C404" s="5" t="str">
        <f>IF(  OR(        ROW()&lt;=MAX(member!A:A)+1, ROW() &gt; MAX(member!A:A) + MAX(board!A:A) + 1),    "",  "board!G" &amp; (Tableau65[[#This Row],[numLigne]]-MAX(member!A:A)+1))</f>
        <v/>
      </c>
      <c r="D40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post!M306</v>
      </c>
      <c r="F404" s="5" t="str">
        <f ca="1">IF( OR(F403="commit;",F403=""),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('00000000-0000-0000-0000-000000000131', '00000000-0000-0000-0000-000000000029', '2018-03-01 18:00:10', '00000000-0000-0000-0000-000000000029', true, 'The title of &lt;305&gt;', 'The content of the post &lt;305&gt;');</v>
      </c>
    </row>
    <row r="405" spans="1:6" x14ac:dyDescent="0.3">
      <c r="A405" s="5">
        <f t="shared" si="6"/>
        <v>404</v>
      </c>
      <c r="B405" s="5" t="str">
        <f>IF(Tableau65[[#This Row],[numLigne]] &lt;= MAX(member!A:A), "member!I" &amp; (Tableau65[[#This Row],[numLigne]]+1), "")</f>
        <v/>
      </c>
      <c r="C405" s="5" t="str">
        <f>IF(  OR(        ROW()&lt;=MAX(member!A:A)+1, ROW() &gt; MAX(member!A:A) + MAX(board!A:A) + 1),    "",  "board!G" &amp; (Tableau65[[#This Row],[numLigne]]-MAX(member!A:A)+1))</f>
        <v/>
      </c>
      <c r="D40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post!M307</v>
      </c>
      <c r="F405" s="5" t="str">
        <f ca="1">IF( OR(F404="commit;",F404=""),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('00000000-0000-0000-0000-000000000132', '00000000-0000-0000-0000-00000000002A', '2018-02-28 19:01:10', '00000000-0000-0000-0000-00000000002A', true, 'The title of &lt;306&gt;', 'The content of the post &lt;306&gt;');</v>
      </c>
    </row>
    <row r="406" spans="1:6" x14ac:dyDescent="0.3">
      <c r="A406" s="5">
        <f t="shared" si="6"/>
        <v>405</v>
      </c>
      <c r="B406" s="5" t="str">
        <f>IF(Tableau65[[#This Row],[numLigne]] &lt;= MAX(member!A:A), "member!I" &amp; (Tableau65[[#This Row],[numLigne]]+1), "")</f>
        <v/>
      </c>
      <c r="C406" s="5" t="str">
        <f>IF(  OR(        ROW()&lt;=MAX(member!A:A)+1, ROW() &gt; MAX(member!A:A) + MAX(board!A:A) + 1),    "",  "board!G" &amp; (Tableau65[[#This Row],[numLigne]]-MAX(member!A:A)+1))</f>
        <v/>
      </c>
      <c r="D40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post!M308</v>
      </c>
      <c r="F406" s="5" t="str">
        <f ca="1">IF( OR(F405="commit;",F405=""),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('00000000-0000-0000-0000-000000000133', '00000000-0000-0000-0000-00000000002B', '2018-02-27 20:02:10', '00000000-0000-0000-0000-00000000002B', true, 'The title of &lt;307&gt;', 'The content of the post &lt;307&gt;');</v>
      </c>
    </row>
    <row r="407" spans="1:6" x14ac:dyDescent="0.3">
      <c r="A407" s="5">
        <f t="shared" si="6"/>
        <v>406</v>
      </c>
      <c r="B407" s="5" t="str">
        <f>IF(Tableau65[[#This Row],[numLigne]] &lt;= MAX(member!A:A), "member!I" &amp; (Tableau65[[#This Row],[numLigne]]+1), "")</f>
        <v/>
      </c>
      <c r="C407" s="5" t="str">
        <f>IF(  OR(        ROW()&lt;=MAX(member!A:A)+1, ROW() &gt; MAX(member!A:A) + MAX(board!A:A) + 1),    "",  "board!G" &amp; (Tableau65[[#This Row],[numLigne]]-MAX(member!A:A)+1))</f>
        <v/>
      </c>
      <c r="D40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post!M309</v>
      </c>
      <c r="F407" s="5" t="str">
        <f ca="1">IF( OR(F406="commit;",F406=""),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('00000000-0000-0000-0000-000000000134', '00000000-0000-0000-0000-00000000002C', '2018-02-26 21:03:10', '00000000-0000-0000-0000-00000000002C', true, 'The title of &lt;308&gt;', 'The content of the post &lt;308&gt;');</v>
      </c>
    </row>
    <row r="408" spans="1:6" x14ac:dyDescent="0.3">
      <c r="A408" s="5">
        <f t="shared" si="6"/>
        <v>407</v>
      </c>
      <c r="B408" s="5" t="str">
        <f>IF(Tableau65[[#This Row],[numLigne]] &lt;= MAX(member!A:A), "member!I" &amp; (Tableau65[[#This Row],[numLigne]]+1), "")</f>
        <v/>
      </c>
      <c r="C408" s="5" t="str">
        <f>IF(  OR(        ROW()&lt;=MAX(member!A:A)+1, ROW() &gt; MAX(member!A:A) + MAX(board!A:A) + 1),    "",  "board!G" &amp; (Tableau65[[#This Row],[numLigne]]-MAX(member!A:A)+1))</f>
        <v/>
      </c>
      <c r="D40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post!M310</v>
      </c>
      <c r="F408" s="5" t="str">
        <f ca="1">IF( OR(F407="commit;",F407=""),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('00000000-0000-0000-0000-000000000135', '00000000-0000-0000-0000-000000000001', '2018-02-25 22:04:10', '00000000-0000-0000-0000-000000000001', false, 'The title of &lt;309&gt;', 'The content of the post &lt;309&gt;');</v>
      </c>
    </row>
    <row r="409" spans="1:6" x14ac:dyDescent="0.3">
      <c r="A409" s="5">
        <f t="shared" si="6"/>
        <v>408</v>
      </c>
      <c r="B409" s="5" t="str">
        <f>IF(Tableau65[[#This Row],[numLigne]] &lt;= MAX(member!A:A), "member!I" &amp; (Tableau65[[#This Row],[numLigne]]+1), "")</f>
        <v/>
      </c>
      <c r="C409" s="5" t="str">
        <f>IF(  OR(        ROW()&lt;=MAX(member!A:A)+1, ROW() &gt; MAX(member!A:A) + MAX(board!A:A) + 1),    "",  "board!G" &amp; (Tableau65[[#This Row],[numLigne]]-MAX(member!A:A)+1))</f>
        <v/>
      </c>
      <c r="D40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post!M311</v>
      </c>
      <c r="F409" s="5" t="str">
        <f ca="1">IF( OR(F408="commit;",F408=""),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('00000000-0000-0000-0000-000000000136', '00000000-0000-0000-0000-000000000002', '2018-02-24 23:05:10', '00000000-0000-0000-0000-000000000002', true, 'The title of &lt;310&gt;', 'The content of the post &lt;310&gt;');</v>
      </c>
    </row>
    <row r="410" spans="1:6" x14ac:dyDescent="0.3">
      <c r="A410" s="5">
        <f t="shared" si="6"/>
        <v>409</v>
      </c>
      <c r="B410" s="5" t="str">
        <f>IF(Tableau65[[#This Row],[numLigne]] &lt;= MAX(member!A:A), "member!I" &amp; (Tableau65[[#This Row],[numLigne]]+1), "")</f>
        <v/>
      </c>
      <c r="C410" s="5" t="str">
        <f>IF(  OR(        ROW()&lt;=MAX(member!A:A)+1, ROW() &gt; MAX(member!A:A) + MAX(board!A:A) + 1),    "",  "board!G" &amp; (Tableau65[[#This Row],[numLigne]]-MAX(member!A:A)+1))</f>
        <v/>
      </c>
      <c r="D41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post!M312</v>
      </c>
      <c r="F410" s="5" t="str">
        <f ca="1">IF( OR(F409="commit;",F409=""),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('00000000-0000-0000-0000-000000000137', '00000000-0000-0000-0000-000000000003', '2018-02-24 00:06:10', '00000000-0000-0000-0000-000000000003', true, 'The title of &lt;311&gt;', 'The content of the post &lt;311&gt;');</v>
      </c>
    </row>
    <row r="411" spans="1:6" x14ac:dyDescent="0.3">
      <c r="A411" s="5">
        <f t="shared" si="6"/>
        <v>410</v>
      </c>
      <c r="B411" s="5" t="str">
        <f>IF(Tableau65[[#This Row],[numLigne]] &lt;= MAX(member!A:A), "member!I" &amp; (Tableau65[[#This Row],[numLigne]]+1), "")</f>
        <v/>
      </c>
      <c r="C411" s="5" t="str">
        <f>IF(  OR(        ROW()&lt;=MAX(member!A:A)+1, ROW() &gt; MAX(member!A:A) + MAX(board!A:A) + 1),    "",  "board!G" &amp; (Tableau65[[#This Row],[numLigne]]-MAX(member!A:A)+1))</f>
        <v/>
      </c>
      <c r="D41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post!M313</v>
      </c>
      <c r="F411" s="5" t="str">
        <f ca="1">IF( OR(F410="commit;",F410=""),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('00000000-0000-0000-0000-000000000138', '00000000-0000-0000-0000-000000000004', '2018-02-23 01:07:10', '00000000-0000-0000-0000-000000000004', true, 'The title of &lt;312&gt;', 'The content of the post &lt;312&gt;');</v>
      </c>
    </row>
    <row r="412" spans="1:6" x14ac:dyDescent="0.3">
      <c r="A412" s="5">
        <f t="shared" si="6"/>
        <v>411</v>
      </c>
      <c r="B412" s="5" t="str">
        <f>IF(Tableau65[[#This Row],[numLigne]] &lt;= MAX(member!A:A), "member!I" &amp; (Tableau65[[#This Row],[numLigne]]+1), "")</f>
        <v/>
      </c>
      <c r="C412" s="5" t="str">
        <f>IF(  OR(        ROW()&lt;=MAX(member!A:A)+1, ROW() &gt; MAX(member!A:A) + MAX(board!A:A) + 1),    "",  "board!G" &amp; (Tableau65[[#This Row],[numLigne]]-MAX(member!A:A)+1))</f>
        <v/>
      </c>
      <c r="D41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post!M314</v>
      </c>
      <c r="F412" s="5" t="str">
        <f ca="1">IF( OR(F411="commit;",F411=""),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('00000000-0000-0000-0000-000000000139', '00000000-0000-0000-0000-000000000005', '2018-02-22 02:08:10', '00000000-0000-0000-0000-000000000005', true, 'The title of &lt;313&gt;', 'The content of the post &lt;313&gt;');</v>
      </c>
    </row>
    <row r="413" spans="1:6" x14ac:dyDescent="0.3">
      <c r="A413" s="5">
        <f t="shared" si="6"/>
        <v>412</v>
      </c>
      <c r="B413" s="5" t="str">
        <f>IF(Tableau65[[#This Row],[numLigne]] &lt;= MAX(member!A:A), "member!I" &amp; (Tableau65[[#This Row],[numLigne]]+1), "")</f>
        <v/>
      </c>
      <c r="C413" s="5" t="str">
        <f>IF(  OR(        ROW()&lt;=MAX(member!A:A)+1, ROW() &gt; MAX(member!A:A) + MAX(board!A:A) + 1),    "",  "board!G" &amp; (Tableau65[[#This Row],[numLigne]]-MAX(member!A:A)+1))</f>
        <v/>
      </c>
      <c r="D41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post!M315</v>
      </c>
      <c r="F413" s="5" t="str">
        <f ca="1">IF( OR(F412="commit;",F412=""),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('00000000-0000-0000-0000-00000000013A', '00000000-0000-0000-0000-000000000006', '2018-02-21 03:09:10', '00000000-0000-0000-0000-000000000006', true, 'The title of &lt;314&gt;', 'The content of the post &lt;314&gt;');</v>
      </c>
    </row>
    <row r="414" spans="1:6" x14ac:dyDescent="0.3">
      <c r="A414" s="5">
        <f t="shared" si="6"/>
        <v>413</v>
      </c>
      <c r="B414" s="5" t="str">
        <f>IF(Tableau65[[#This Row],[numLigne]] &lt;= MAX(member!A:A), "member!I" &amp; (Tableau65[[#This Row],[numLigne]]+1), "")</f>
        <v/>
      </c>
      <c r="C414" s="5" t="str">
        <f>IF(  OR(        ROW()&lt;=MAX(member!A:A)+1, ROW() &gt; MAX(member!A:A) + MAX(board!A:A) + 1),    "",  "board!G" &amp; (Tableau65[[#This Row],[numLigne]]-MAX(member!A:A)+1))</f>
        <v/>
      </c>
      <c r="D41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post!M316</v>
      </c>
      <c r="F414" s="5" t="str">
        <f ca="1">IF( OR(F413="commit;",F413=""),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('00000000-0000-0000-0000-00000000013B', '00000000-0000-0000-0000-000000000007', '2018-02-20 03:10:10', '00000000-0000-0000-0000-000000000007', true, 'The title of &lt;315&gt;', 'The content of the post &lt;315&gt;');</v>
      </c>
    </row>
    <row r="415" spans="1:6" x14ac:dyDescent="0.3">
      <c r="A415" s="5">
        <f t="shared" si="6"/>
        <v>414</v>
      </c>
      <c r="B415" s="5" t="str">
        <f>IF(Tableau65[[#This Row],[numLigne]] &lt;= MAX(member!A:A), "member!I" &amp; (Tableau65[[#This Row],[numLigne]]+1), "")</f>
        <v/>
      </c>
      <c r="C415" s="5" t="str">
        <f>IF(  OR(        ROW()&lt;=MAX(member!A:A)+1, ROW() &gt; MAX(member!A:A) + MAX(board!A:A) + 1),    "",  "board!G" &amp; (Tableau65[[#This Row],[numLigne]]-MAX(member!A:A)+1))</f>
        <v/>
      </c>
      <c r="D41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post!M317</v>
      </c>
      <c r="F415" s="5" t="str">
        <f ca="1">IF( OR(F414="commit;",F414=""),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('00000000-0000-0000-0000-00000000013C', '00000000-0000-0000-0000-000000000008', '2018-02-19 04:11:10', '00000000-0000-0000-0000-000000000008', true, 'The title of &lt;316&gt;', 'The content of the post &lt;316&gt;');</v>
      </c>
    </row>
    <row r="416" spans="1:6" x14ac:dyDescent="0.3">
      <c r="A416" s="5">
        <f t="shared" si="6"/>
        <v>415</v>
      </c>
      <c r="B416" s="5" t="str">
        <f>IF(Tableau65[[#This Row],[numLigne]] &lt;= MAX(member!A:A), "member!I" &amp; (Tableau65[[#This Row],[numLigne]]+1), "")</f>
        <v/>
      </c>
      <c r="C416" s="5" t="str">
        <f>IF(  OR(        ROW()&lt;=MAX(member!A:A)+1, ROW() &gt; MAX(member!A:A) + MAX(board!A:A) + 1),    "",  "board!G" &amp; (Tableau65[[#This Row],[numLigne]]-MAX(member!A:A)+1))</f>
        <v/>
      </c>
      <c r="D41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post!M318</v>
      </c>
      <c r="F416" s="5" t="str">
        <f ca="1">IF( OR(F415="commit;",F415=""),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('00000000-0000-0000-0000-00000000013D', '00000000-0000-0000-0000-000000000009', '2018-02-18 05:12:10', '00000000-0000-0000-0000-000000000009', true, 'The title of &lt;317&gt;', 'The content of the post &lt;317&gt;');</v>
      </c>
    </row>
    <row r="417" spans="1:6" x14ac:dyDescent="0.3">
      <c r="A417" s="5">
        <f t="shared" si="6"/>
        <v>416</v>
      </c>
      <c r="B417" s="5" t="str">
        <f>IF(Tableau65[[#This Row],[numLigne]] &lt;= MAX(member!A:A), "member!I" &amp; (Tableau65[[#This Row],[numLigne]]+1), "")</f>
        <v/>
      </c>
      <c r="C417" s="5" t="str">
        <f>IF(  OR(        ROW()&lt;=MAX(member!A:A)+1, ROW() &gt; MAX(member!A:A) + MAX(board!A:A) + 1),    "",  "board!G" &amp; (Tableau65[[#This Row],[numLigne]]-MAX(member!A:A)+1))</f>
        <v/>
      </c>
      <c r="D41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post!M319</v>
      </c>
      <c r="F417" s="5" t="str">
        <f ca="1">IF( OR(F416="commit;",F416=""),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('00000000-0000-0000-0000-00000000013E', '00000000-0000-0000-0000-00000000000A', '2018-02-17 06:13:10', '00000000-0000-0000-0000-00000000000A', true, 'The title of &lt;318&gt;', 'The content of the post &lt;318&gt;');</v>
      </c>
    </row>
    <row r="418" spans="1:6" x14ac:dyDescent="0.3">
      <c r="A418" s="5">
        <f t="shared" si="6"/>
        <v>417</v>
      </c>
      <c r="B418" s="5" t="str">
        <f>IF(Tableau65[[#This Row],[numLigne]] &lt;= MAX(member!A:A), "member!I" &amp; (Tableau65[[#This Row],[numLigne]]+1), "")</f>
        <v/>
      </c>
      <c r="C418" s="5" t="str">
        <f>IF(  OR(        ROW()&lt;=MAX(member!A:A)+1, ROW() &gt; MAX(member!A:A) + MAX(board!A:A) + 1),    "",  "board!G" &amp; (Tableau65[[#This Row],[numLigne]]-MAX(member!A:A)+1))</f>
        <v/>
      </c>
      <c r="D41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post!M320</v>
      </c>
      <c r="F418" s="5" t="str">
        <f ca="1">IF( OR(F417="commit;",F417=""),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('00000000-0000-0000-0000-00000000013F', '00000000-0000-0000-0000-00000000000B', '2018-02-16 07:14:10', '00000000-0000-0000-0000-00000000000B', false, 'The title of &lt;319&gt;', 'The content of the post &lt;319&gt;');</v>
      </c>
    </row>
    <row r="419" spans="1:6" x14ac:dyDescent="0.3">
      <c r="A419" s="5">
        <f t="shared" si="6"/>
        <v>418</v>
      </c>
      <c r="B419" s="5" t="str">
        <f>IF(Tableau65[[#This Row],[numLigne]] &lt;= MAX(member!A:A), "member!I" &amp; (Tableau65[[#This Row],[numLigne]]+1), "")</f>
        <v/>
      </c>
      <c r="C419" s="5" t="str">
        <f>IF(  OR(        ROW()&lt;=MAX(member!A:A)+1, ROW() &gt; MAX(member!A:A) + MAX(board!A:A) + 1),    "",  "board!G" &amp; (Tableau65[[#This Row],[numLigne]]-MAX(member!A:A)+1))</f>
        <v/>
      </c>
      <c r="D41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>post!M321</v>
      </c>
      <c r="F419" s="5" t="str">
        <f ca="1">IF( OR(F418="commit;",F418=""),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insert into post (id, topic_id, date, author_id, publicly_available, title, content) values ('00000000-0000-0000-0000-000000000140', '00000000-0000-0000-0000-00000000000C', '2018-02-15 08:15:10', '00000000-0000-0000-0000-00000000000C', true, 'The title of &lt;320&gt;', 'The content of the post &lt;320&gt;');</v>
      </c>
    </row>
    <row r="420" spans="1:6" x14ac:dyDescent="0.3">
      <c r="A420" s="5">
        <f t="shared" si="6"/>
        <v>419</v>
      </c>
      <c r="B420" s="5" t="str">
        <f>IF(Tableau65[[#This Row],[numLigne]] &lt;= MAX(member!A:A), "member!I" &amp; (Tableau65[[#This Row],[numLigne]]+1), "")</f>
        <v/>
      </c>
      <c r="C420" s="5" t="str">
        <f>IF(  OR(        ROW()&lt;=MAX(member!A:A)+1, ROW() &gt; MAX(member!A:A) + MAX(board!A:A) + 1),    "",  "board!G" &amp; (Tableau65[[#This Row],[numLigne]]-MAX(member!A:A)+1))</f>
        <v/>
      </c>
      <c r="D42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0" s="5" t="str">
        <f ca="1">IF( OR(F419="commit;",F419=""),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>commit;</v>
      </c>
    </row>
    <row r="421" spans="1:6" x14ac:dyDescent="0.3">
      <c r="A421" s="5">
        <f t="shared" si="6"/>
        <v>420</v>
      </c>
      <c r="B421" s="5" t="str">
        <f>IF(Tableau65[[#This Row],[numLigne]] &lt;= MAX(member!A:A), "member!I" &amp; (Tableau65[[#This Row],[numLigne]]+1), "")</f>
        <v/>
      </c>
      <c r="C421" s="5" t="str">
        <f>IF(  OR(        ROW()&lt;=MAX(member!A:A)+1, ROW() &gt; MAX(member!A:A) + MAX(board!A:A) + 1),    "",  "board!G" &amp; (Tableau65[[#This Row],[numLigne]]-MAX(member!A:A)+1))</f>
        <v/>
      </c>
      <c r="D42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1" s="5" t="str">
        <f ca="1">IF( OR(F420="commit;",F420=""),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2" spans="1:6" x14ac:dyDescent="0.3">
      <c r="A422" s="5">
        <f t="shared" si="6"/>
        <v>421</v>
      </c>
      <c r="B422" s="5" t="str">
        <f>IF(Tableau65[[#This Row],[numLigne]] &lt;= MAX(member!A:A), "member!I" &amp; (Tableau65[[#This Row],[numLigne]]+1), "")</f>
        <v/>
      </c>
      <c r="C422" s="5" t="str">
        <f>IF(  OR(        ROW()&lt;=MAX(member!A:A)+1, ROW() &gt; MAX(member!A:A) + MAX(board!A:A) + 1),    "",  "board!G" &amp; (Tableau65[[#This Row],[numLigne]]-MAX(member!A:A)+1))</f>
        <v/>
      </c>
      <c r="D42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2" s="5" t="str">
        <f ca="1">IF( OR(F421="commit;",F421=""),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3" spans="1:6" x14ac:dyDescent="0.3">
      <c r="A423" s="5">
        <f t="shared" si="6"/>
        <v>422</v>
      </c>
      <c r="B423" s="5" t="str">
        <f>IF(Tableau65[[#This Row],[numLigne]] &lt;= MAX(member!A:A), "member!I" &amp; (Tableau65[[#This Row],[numLigne]]+1), "")</f>
        <v/>
      </c>
      <c r="C423" s="5" t="str">
        <f>IF(  OR(        ROW()&lt;=MAX(member!A:A)+1, ROW() &gt; MAX(member!A:A) + MAX(board!A:A) + 1),    "",  "board!G" &amp; (Tableau65[[#This Row],[numLigne]]-MAX(member!A:A)+1))</f>
        <v/>
      </c>
      <c r="D42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3" s="5" t="str">
        <f ca="1">IF( OR(F422="commit;",F422=""),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4" spans="1:6" x14ac:dyDescent="0.3">
      <c r="A424" s="5">
        <f t="shared" si="6"/>
        <v>423</v>
      </c>
      <c r="B424" s="5" t="str">
        <f>IF(Tableau65[[#This Row],[numLigne]] &lt;= MAX(member!A:A), "member!I" &amp; (Tableau65[[#This Row],[numLigne]]+1), "")</f>
        <v/>
      </c>
      <c r="C424" s="5" t="str">
        <f>IF(  OR(        ROW()&lt;=MAX(member!A:A)+1, ROW() &gt; MAX(member!A:A) + MAX(board!A:A) + 1),    "",  "board!G" &amp; (Tableau65[[#This Row],[numLigne]]-MAX(member!A:A)+1))</f>
        <v/>
      </c>
      <c r="D42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4" s="5" t="str">
        <f ca="1">IF( OR(F423="commit;",F423=""),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5" spans="1:6" x14ac:dyDescent="0.3">
      <c r="A425" s="5">
        <f t="shared" si="6"/>
        <v>424</v>
      </c>
      <c r="B425" s="5" t="str">
        <f>IF(Tableau65[[#This Row],[numLigne]] &lt;= MAX(member!A:A), "member!I" &amp; (Tableau65[[#This Row],[numLigne]]+1), "")</f>
        <v/>
      </c>
      <c r="C425" s="5" t="str">
        <f>IF(  OR(        ROW()&lt;=MAX(member!A:A)+1, ROW() &gt; MAX(member!A:A) + MAX(board!A:A) + 1),    "",  "board!G" &amp; (Tableau65[[#This Row],[numLigne]]-MAX(member!A:A)+1))</f>
        <v/>
      </c>
      <c r="D42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5" s="5" t="str">
        <f ca="1">IF( OR(F424="commit;",F424=""),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6" spans="1:6" x14ac:dyDescent="0.3">
      <c r="A426" s="5">
        <f t="shared" si="6"/>
        <v>425</v>
      </c>
      <c r="B426" s="5" t="str">
        <f>IF(Tableau65[[#This Row],[numLigne]] &lt;= MAX(member!A:A), "member!I" &amp; (Tableau65[[#This Row],[numLigne]]+1), "")</f>
        <v/>
      </c>
      <c r="C426" s="5" t="str">
        <f>IF(  OR(        ROW()&lt;=MAX(member!A:A)+1, ROW() &gt; MAX(member!A:A) + MAX(board!A:A) + 1),    "",  "board!G" &amp; (Tableau65[[#This Row],[numLigne]]-MAX(member!A:A)+1))</f>
        <v/>
      </c>
      <c r="D42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6" s="5" t="str">
        <f ca="1">IF( OR(F425="commit;",F425=""),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7" spans="1:6" x14ac:dyDescent="0.3">
      <c r="A427" s="5">
        <f t="shared" si="6"/>
        <v>426</v>
      </c>
      <c r="B427" s="5" t="str">
        <f>IF(Tableau65[[#This Row],[numLigne]] &lt;= MAX(member!A:A), "member!I" &amp; (Tableau65[[#This Row],[numLigne]]+1), "")</f>
        <v/>
      </c>
      <c r="C427" s="5" t="str">
        <f>IF(  OR(        ROW()&lt;=MAX(member!A:A)+1, ROW() &gt; MAX(member!A:A) + MAX(board!A:A) + 1),    "",  "board!G" &amp; (Tableau65[[#This Row],[numLigne]]-MAX(member!A:A)+1))</f>
        <v/>
      </c>
      <c r="D42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7" s="5" t="str">
        <f ca="1">IF( OR(F426="commit;",F426=""),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8" spans="1:6" x14ac:dyDescent="0.3">
      <c r="A428" s="5">
        <f t="shared" si="6"/>
        <v>427</v>
      </c>
      <c r="B428" s="5" t="str">
        <f>IF(Tableau65[[#This Row],[numLigne]] &lt;= MAX(member!A:A), "member!I" &amp; (Tableau65[[#This Row],[numLigne]]+1), "")</f>
        <v/>
      </c>
      <c r="C428" s="5" t="str">
        <f>IF(  OR(        ROW()&lt;=MAX(member!A:A)+1, ROW() &gt; MAX(member!A:A) + MAX(board!A:A) + 1),    "",  "board!G" &amp; (Tableau65[[#This Row],[numLigne]]-MAX(member!A:A)+1))</f>
        <v/>
      </c>
      <c r="D42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8" s="5" t="str">
        <f ca="1">IF( OR(F427="commit;",F427=""),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29" spans="1:6" x14ac:dyDescent="0.3">
      <c r="A429" s="5">
        <f t="shared" si="6"/>
        <v>428</v>
      </c>
      <c r="B429" s="5" t="str">
        <f>IF(Tableau65[[#This Row],[numLigne]] &lt;= MAX(member!A:A), "member!I" &amp; (Tableau65[[#This Row],[numLigne]]+1), "")</f>
        <v/>
      </c>
      <c r="C429" s="5" t="str">
        <f>IF(  OR(        ROW()&lt;=MAX(member!A:A)+1, ROW() &gt; MAX(member!A:A) + MAX(board!A:A) + 1),    "",  "board!G" &amp; (Tableau65[[#This Row],[numLigne]]-MAX(member!A:A)+1))</f>
        <v/>
      </c>
      <c r="D42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29" s="5" t="str">
        <f ca="1">IF( OR(F428="commit;",F428=""),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0" spans="1:6" x14ac:dyDescent="0.3">
      <c r="A430" s="5">
        <f t="shared" si="6"/>
        <v>429</v>
      </c>
      <c r="B430" s="5" t="str">
        <f>IF(Tableau65[[#This Row],[numLigne]] &lt;= MAX(member!A:A), "member!I" &amp; (Tableau65[[#This Row],[numLigne]]+1), "")</f>
        <v/>
      </c>
      <c r="C430" s="5" t="str">
        <f>IF(  OR(        ROW()&lt;=MAX(member!A:A)+1, ROW() &gt; MAX(member!A:A) + MAX(board!A:A) + 1),    "",  "board!G" &amp; (Tableau65[[#This Row],[numLigne]]-MAX(member!A:A)+1))</f>
        <v/>
      </c>
      <c r="D43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0" s="5" t="str">
        <f ca="1">IF( OR(F429="commit;",F429=""),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1" spans="1:6" x14ac:dyDescent="0.3">
      <c r="A431" s="5">
        <f t="shared" si="6"/>
        <v>430</v>
      </c>
      <c r="B431" s="5" t="str">
        <f>IF(Tableau65[[#This Row],[numLigne]] &lt;= MAX(member!A:A), "member!I" &amp; (Tableau65[[#This Row],[numLigne]]+1), "")</f>
        <v/>
      </c>
      <c r="C431" s="5" t="str">
        <f>IF(  OR(        ROW()&lt;=MAX(member!A:A)+1, ROW() &gt; MAX(member!A:A) + MAX(board!A:A) + 1),    "",  "board!G" &amp; (Tableau65[[#This Row],[numLigne]]-MAX(member!A:A)+1))</f>
        <v/>
      </c>
      <c r="D43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1" s="5" t="str">
        <f ca="1">IF( OR(F430="commit;",F430=""),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2" spans="1:6" x14ac:dyDescent="0.3">
      <c r="A432" s="5">
        <f t="shared" si="6"/>
        <v>431</v>
      </c>
      <c r="B432" s="5" t="str">
        <f>IF(Tableau65[[#This Row],[numLigne]] &lt;= MAX(member!A:A), "member!I" &amp; (Tableau65[[#This Row],[numLigne]]+1), "")</f>
        <v/>
      </c>
      <c r="C432" s="5" t="str">
        <f>IF(  OR(        ROW()&lt;=MAX(member!A:A)+1, ROW() &gt; MAX(member!A:A) + MAX(board!A:A) + 1),    "",  "board!G" &amp; (Tableau65[[#This Row],[numLigne]]-MAX(member!A:A)+1))</f>
        <v/>
      </c>
      <c r="D43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2" s="5" t="str">
        <f ca="1">IF( OR(F431="commit;",F431=""),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3" spans="1:6" x14ac:dyDescent="0.3">
      <c r="A433" s="5">
        <f t="shared" si="6"/>
        <v>432</v>
      </c>
      <c r="B433" s="5" t="str">
        <f>IF(Tableau65[[#This Row],[numLigne]] &lt;= MAX(member!A:A), "member!I" &amp; (Tableau65[[#This Row],[numLigne]]+1), "")</f>
        <v/>
      </c>
      <c r="C433" s="5" t="str">
        <f>IF(  OR(        ROW()&lt;=MAX(member!A:A)+1, ROW() &gt; MAX(member!A:A) + MAX(board!A:A) + 1),    "",  "board!G" &amp; (Tableau65[[#This Row],[numLigne]]-MAX(member!A:A)+1))</f>
        <v/>
      </c>
      <c r="D43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3" s="5" t="str">
        <f ca="1">IF( OR(F432="commit;",F432=""),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4" spans="1:6" x14ac:dyDescent="0.3">
      <c r="A434" s="5">
        <f t="shared" si="6"/>
        <v>433</v>
      </c>
      <c r="B434" s="5" t="str">
        <f>IF(Tableau65[[#This Row],[numLigne]] &lt;= MAX(member!A:A), "member!I" &amp; (Tableau65[[#This Row],[numLigne]]+1), "")</f>
        <v/>
      </c>
      <c r="C434" s="5" t="str">
        <f>IF(  OR(        ROW()&lt;=MAX(member!A:A)+1, ROW() &gt; MAX(member!A:A) + MAX(board!A:A) + 1),    "",  "board!G" &amp; (Tableau65[[#This Row],[numLigne]]-MAX(member!A:A)+1))</f>
        <v/>
      </c>
      <c r="D43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4" s="5" t="str">
        <f ca="1">IF( OR(F433="commit;",F433=""),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5" spans="1:6" x14ac:dyDescent="0.3">
      <c r="A435" s="5">
        <f t="shared" si="6"/>
        <v>434</v>
      </c>
      <c r="B435" s="5" t="str">
        <f>IF(Tableau65[[#This Row],[numLigne]] &lt;= MAX(member!A:A), "member!I" &amp; (Tableau65[[#This Row],[numLigne]]+1), "")</f>
        <v/>
      </c>
      <c r="C435" s="5" t="str">
        <f>IF(  OR(        ROW()&lt;=MAX(member!A:A)+1, ROW() &gt; MAX(member!A:A) + MAX(board!A:A) + 1),    "",  "board!G" &amp; (Tableau65[[#This Row],[numLigne]]-MAX(member!A:A)+1))</f>
        <v/>
      </c>
      <c r="D43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5" s="5" t="str">
        <f ca="1">IF( OR(F434="commit;",F434=""),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6" spans="1:6" x14ac:dyDescent="0.3">
      <c r="A436" s="5">
        <f t="shared" si="6"/>
        <v>435</v>
      </c>
      <c r="B436" s="5" t="str">
        <f>IF(Tableau65[[#This Row],[numLigne]] &lt;= MAX(member!A:A), "member!I" &amp; (Tableau65[[#This Row],[numLigne]]+1), "")</f>
        <v/>
      </c>
      <c r="C436" s="5" t="str">
        <f>IF(  OR(        ROW()&lt;=MAX(member!A:A)+1, ROW() &gt; MAX(member!A:A) + MAX(board!A:A) + 1),    "",  "board!G" &amp; (Tableau65[[#This Row],[numLigne]]-MAX(member!A:A)+1))</f>
        <v/>
      </c>
      <c r="D43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6" s="5" t="str">
        <f ca="1">IF( OR(F435="commit;",F435=""),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7" spans="1:6" x14ac:dyDescent="0.3">
      <c r="A437" s="5">
        <f t="shared" si="6"/>
        <v>436</v>
      </c>
      <c r="B437" s="5" t="str">
        <f>IF(Tableau65[[#This Row],[numLigne]] &lt;= MAX(member!A:A), "member!I" &amp; (Tableau65[[#This Row],[numLigne]]+1), "")</f>
        <v/>
      </c>
      <c r="C437" s="5" t="str">
        <f>IF(  OR(        ROW()&lt;=MAX(member!A:A)+1, ROW() &gt; MAX(member!A:A) + MAX(board!A:A) + 1),    "",  "board!G" &amp; (Tableau65[[#This Row],[numLigne]]-MAX(member!A:A)+1))</f>
        <v/>
      </c>
      <c r="D43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7" s="5" t="str">
        <f ca="1">IF( OR(F436="commit;",F436=""),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8" spans="1:6" x14ac:dyDescent="0.3">
      <c r="A438" s="5">
        <f t="shared" si="6"/>
        <v>437</v>
      </c>
      <c r="B438" s="5" t="str">
        <f>IF(Tableau65[[#This Row],[numLigne]] &lt;= MAX(member!A:A), "member!I" &amp; (Tableau65[[#This Row],[numLigne]]+1), "")</f>
        <v/>
      </c>
      <c r="C438" s="5" t="str">
        <f>IF(  OR(        ROW()&lt;=MAX(member!A:A)+1, ROW() &gt; MAX(member!A:A) + MAX(board!A:A) + 1),    "",  "board!G" &amp; (Tableau65[[#This Row],[numLigne]]-MAX(member!A:A)+1))</f>
        <v/>
      </c>
      <c r="D43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8" s="5" t="str">
        <f ca="1">IF( OR(F437="commit;",F437=""),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39" spans="1:6" x14ac:dyDescent="0.3">
      <c r="A439" s="5">
        <f t="shared" si="6"/>
        <v>438</v>
      </c>
      <c r="B439" s="5" t="str">
        <f>IF(Tableau65[[#This Row],[numLigne]] &lt;= MAX(member!A:A), "member!I" &amp; (Tableau65[[#This Row],[numLigne]]+1), "")</f>
        <v/>
      </c>
      <c r="C439" s="5" t="str">
        <f>IF(  OR(        ROW()&lt;=MAX(member!A:A)+1, ROW() &gt; MAX(member!A:A) + MAX(board!A:A) + 1),    "",  "board!G" &amp; (Tableau65[[#This Row],[numLigne]]-MAX(member!A:A)+1))</f>
        <v/>
      </c>
      <c r="D43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39" s="5" t="str">
        <f ca="1">IF( OR(F438="commit;",F438=""),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0" spans="1:6" x14ac:dyDescent="0.3">
      <c r="A440" s="5">
        <f t="shared" si="6"/>
        <v>439</v>
      </c>
      <c r="B440" s="5" t="str">
        <f>IF(Tableau65[[#This Row],[numLigne]] &lt;= MAX(member!A:A), "member!I" &amp; (Tableau65[[#This Row],[numLigne]]+1), "")</f>
        <v/>
      </c>
      <c r="C440" s="5" t="str">
        <f>IF(  OR(        ROW()&lt;=MAX(member!A:A)+1, ROW() &gt; MAX(member!A:A) + MAX(board!A:A) + 1),    "",  "board!G" &amp; (Tableau65[[#This Row],[numLigne]]-MAX(member!A:A)+1))</f>
        <v/>
      </c>
      <c r="D44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0" s="5" t="str">
        <f ca="1">IF( OR(F439="commit;",F439=""),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1" spans="1:6" x14ac:dyDescent="0.3">
      <c r="A441" s="5">
        <f t="shared" si="6"/>
        <v>440</v>
      </c>
      <c r="B441" s="5" t="str">
        <f>IF(Tableau65[[#This Row],[numLigne]] &lt;= MAX(member!A:A), "member!I" &amp; (Tableau65[[#This Row],[numLigne]]+1), "")</f>
        <v/>
      </c>
      <c r="C441" s="5" t="str">
        <f>IF(  OR(        ROW()&lt;=MAX(member!A:A)+1, ROW() &gt; MAX(member!A:A) + MAX(board!A:A) + 1),    "",  "board!G" &amp; (Tableau65[[#This Row],[numLigne]]-MAX(member!A:A)+1))</f>
        <v/>
      </c>
      <c r="D44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1" s="5" t="str">
        <f ca="1">IF( OR(F440="commit;",F440=""),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2" spans="1:6" x14ac:dyDescent="0.3">
      <c r="A442" s="5">
        <f t="shared" si="6"/>
        <v>441</v>
      </c>
      <c r="B442" s="5" t="str">
        <f>IF(Tableau65[[#This Row],[numLigne]] &lt;= MAX(member!A:A), "member!I" &amp; (Tableau65[[#This Row],[numLigne]]+1), "")</f>
        <v/>
      </c>
      <c r="C442" s="5" t="str">
        <f>IF(  OR(        ROW()&lt;=MAX(member!A:A)+1, ROW() &gt; MAX(member!A:A) + MAX(board!A:A) + 1),    "",  "board!G" &amp; (Tableau65[[#This Row],[numLigne]]-MAX(member!A:A)+1))</f>
        <v/>
      </c>
      <c r="D44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2" s="5" t="str">
        <f ca="1">IF( OR(F441="commit;",F441=""),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3" spans="1:6" x14ac:dyDescent="0.3">
      <c r="A443" s="5">
        <f t="shared" si="6"/>
        <v>442</v>
      </c>
      <c r="B443" s="5" t="str">
        <f>IF(Tableau65[[#This Row],[numLigne]] &lt;= MAX(member!A:A), "member!I" &amp; (Tableau65[[#This Row],[numLigne]]+1), "")</f>
        <v/>
      </c>
      <c r="C443" s="5" t="str">
        <f>IF(  OR(        ROW()&lt;=MAX(member!A:A)+1, ROW() &gt; MAX(member!A:A) + MAX(board!A:A) + 1),    "",  "board!G" &amp; (Tableau65[[#This Row],[numLigne]]-MAX(member!A:A)+1))</f>
        <v/>
      </c>
      <c r="D44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3" s="5" t="str">
        <f ca="1">IF( OR(F442="commit;",F442=""),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4" spans="1:6" x14ac:dyDescent="0.3">
      <c r="A444" s="5">
        <f t="shared" si="6"/>
        <v>443</v>
      </c>
      <c r="B444" s="5" t="str">
        <f>IF(Tableau65[[#This Row],[numLigne]] &lt;= MAX(member!A:A), "member!I" &amp; (Tableau65[[#This Row],[numLigne]]+1), "")</f>
        <v/>
      </c>
      <c r="C444" s="5" t="str">
        <f>IF(  OR(        ROW()&lt;=MAX(member!A:A)+1, ROW() &gt; MAX(member!A:A) + MAX(board!A:A) + 1),    "",  "board!G" &amp; (Tableau65[[#This Row],[numLigne]]-MAX(member!A:A)+1))</f>
        <v/>
      </c>
      <c r="D44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4" s="5" t="str">
        <f ca="1">IF( OR(F443="commit;",F443=""),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5" spans="1:6" x14ac:dyDescent="0.3">
      <c r="A445" s="5">
        <f t="shared" si="6"/>
        <v>444</v>
      </c>
      <c r="B445" s="5" t="str">
        <f>IF(Tableau65[[#This Row],[numLigne]] &lt;= MAX(member!A:A), "member!I" &amp; (Tableau65[[#This Row],[numLigne]]+1), "")</f>
        <v/>
      </c>
      <c r="C445" s="5" t="str">
        <f>IF(  OR(        ROW()&lt;=MAX(member!A:A)+1, ROW() &gt; MAX(member!A:A) + MAX(board!A:A) + 1),    "",  "board!G" &amp; (Tableau65[[#This Row],[numLigne]]-MAX(member!A:A)+1))</f>
        <v/>
      </c>
      <c r="D44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5" s="5" t="str">
        <f ca="1">IF( OR(F444="commit;",F444=""),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6" spans="1:6" x14ac:dyDescent="0.3">
      <c r="A446" s="5">
        <f t="shared" si="6"/>
        <v>445</v>
      </c>
      <c r="B446" s="5" t="str">
        <f>IF(Tableau65[[#This Row],[numLigne]] &lt;= MAX(member!A:A), "member!I" &amp; (Tableau65[[#This Row],[numLigne]]+1), "")</f>
        <v/>
      </c>
      <c r="C446" s="5" t="str">
        <f>IF(  OR(        ROW()&lt;=MAX(member!A:A)+1, ROW() &gt; MAX(member!A:A) + MAX(board!A:A) + 1),    "",  "board!G" &amp; (Tableau65[[#This Row],[numLigne]]-MAX(member!A:A)+1))</f>
        <v/>
      </c>
      <c r="D44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6" s="5" t="str">
        <f ca="1">IF( OR(F445="commit;",F445=""),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7" spans="1:6" x14ac:dyDescent="0.3">
      <c r="A447" s="5">
        <f t="shared" si="6"/>
        <v>446</v>
      </c>
      <c r="B447" s="5" t="str">
        <f>IF(Tableau65[[#This Row],[numLigne]] &lt;= MAX(member!A:A), "member!I" &amp; (Tableau65[[#This Row],[numLigne]]+1), "")</f>
        <v/>
      </c>
      <c r="C447" s="5" t="str">
        <f>IF(  OR(        ROW()&lt;=MAX(member!A:A)+1, ROW() &gt; MAX(member!A:A) + MAX(board!A:A) + 1),    "",  "board!G" &amp; (Tableau65[[#This Row],[numLigne]]-MAX(member!A:A)+1))</f>
        <v/>
      </c>
      <c r="D44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7" s="5" t="str">
        <f ca="1">IF( OR(F446="commit;",F446=""),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8" spans="1:6" x14ac:dyDescent="0.3">
      <c r="A448" s="5">
        <f t="shared" si="6"/>
        <v>447</v>
      </c>
      <c r="B448" s="5" t="str">
        <f>IF(Tableau65[[#This Row],[numLigne]] &lt;= MAX(member!A:A), "member!I" &amp; (Tableau65[[#This Row],[numLigne]]+1), "")</f>
        <v/>
      </c>
      <c r="C448" s="5" t="str">
        <f>IF(  OR(        ROW()&lt;=MAX(member!A:A)+1, ROW() &gt; MAX(member!A:A) + MAX(board!A:A) + 1),    "",  "board!G" &amp; (Tableau65[[#This Row],[numLigne]]-MAX(member!A:A)+1))</f>
        <v/>
      </c>
      <c r="D44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8" s="5" t="str">
        <f ca="1">IF( OR(F447="commit;",F447=""),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49" spans="1:6" x14ac:dyDescent="0.3">
      <c r="A449" s="5">
        <f t="shared" si="6"/>
        <v>448</v>
      </c>
      <c r="B449" s="5" t="str">
        <f>IF(Tableau65[[#This Row],[numLigne]] &lt;= MAX(member!A:A), "member!I" &amp; (Tableau65[[#This Row],[numLigne]]+1), "")</f>
        <v/>
      </c>
      <c r="C449" s="5" t="str">
        <f>IF(  OR(        ROW()&lt;=MAX(member!A:A)+1, ROW() &gt; MAX(member!A:A) + MAX(board!A:A) + 1),    "",  "board!G" &amp; (Tableau65[[#This Row],[numLigne]]-MAX(member!A:A)+1))</f>
        <v/>
      </c>
      <c r="D44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49" s="5" t="str">
        <f ca="1">IF( OR(F448="commit;",F448=""),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0" spans="1:6" x14ac:dyDescent="0.3">
      <c r="A450" s="5">
        <f t="shared" ref="A450:A513" si="7">ROW()-1</f>
        <v>449</v>
      </c>
      <c r="B450" s="5" t="str">
        <f>IF(Tableau65[[#This Row],[numLigne]] &lt;= MAX(member!A:A), "member!I" &amp; (Tableau65[[#This Row],[numLigne]]+1), "")</f>
        <v/>
      </c>
      <c r="C450" s="5" t="str">
        <f>IF(  OR(        ROW()&lt;=MAX(member!A:A)+1, ROW() &gt; MAX(member!A:A) + MAX(board!A:A) + 1),    "",  "board!G" &amp; (Tableau65[[#This Row],[numLigne]]-MAX(member!A:A)+1))</f>
        <v/>
      </c>
      <c r="D45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0" s="5" t="str">
        <f ca="1">IF( OR(F449="commit;",F449=""),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1" spans="1:6" x14ac:dyDescent="0.3">
      <c r="A451" s="5">
        <f t="shared" si="7"/>
        <v>450</v>
      </c>
      <c r="B451" s="5" t="str">
        <f>IF(Tableau65[[#This Row],[numLigne]] &lt;= MAX(member!A:A), "member!I" &amp; (Tableau65[[#This Row],[numLigne]]+1), "")</f>
        <v/>
      </c>
      <c r="C451" s="5" t="str">
        <f>IF(  OR(        ROW()&lt;=MAX(member!A:A)+1, ROW() &gt; MAX(member!A:A) + MAX(board!A:A) + 1),    "",  "board!G" &amp; (Tableau65[[#This Row],[numLigne]]-MAX(member!A:A)+1))</f>
        <v/>
      </c>
      <c r="D45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1" s="5" t="str">
        <f ca="1">IF( OR(F450="commit;",F450=""),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2" spans="1:6" x14ac:dyDescent="0.3">
      <c r="A452" s="5">
        <f t="shared" si="7"/>
        <v>451</v>
      </c>
      <c r="B452" s="5" t="str">
        <f>IF(Tableau65[[#This Row],[numLigne]] &lt;= MAX(member!A:A), "member!I" &amp; (Tableau65[[#This Row],[numLigne]]+1), "")</f>
        <v/>
      </c>
      <c r="C452" s="5" t="str">
        <f>IF(  OR(        ROW()&lt;=MAX(member!A:A)+1, ROW() &gt; MAX(member!A:A) + MAX(board!A:A) + 1),    "",  "board!G" &amp; (Tableau65[[#This Row],[numLigne]]-MAX(member!A:A)+1))</f>
        <v/>
      </c>
      <c r="D45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2" s="5" t="str">
        <f ca="1">IF( OR(F451="commit;",F451=""),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3" spans="1:6" x14ac:dyDescent="0.3">
      <c r="A453" s="5">
        <f t="shared" si="7"/>
        <v>452</v>
      </c>
      <c r="B453" s="5" t="str">
        <f>IF(Tableau65[[#This Row],[numLigne]] &lt;= MAX(member!A:A), "member!I" &amp; (Tableau65[[#This Row],[numLigne]]+1), "")</f>
        <v/>
      </c>
      <c r="C453" s="5" t="str">
        <f>IF(  OR(        ROW()&lt;=MAX(member!A:A)+1, ROW() &gt; MAX(member!A:A) + MAX(board!A:A) + 1),    "",  "board!G" &amp; (Tableau65[[#This Row],[numLigne]]-MAX(member!A:A)+1))</f>
        <v/>
      </c>
      <c r="D45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3" s="5" t="str">
        <f ca="1">IF( OR(F452="commit;",F452=""),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4" spans="1:6" x14ac:dyDescent="0.3">
      <c r="A454" s="5">
        <f t="shared" si="7"/>
        <v>453</v>
      </c>
      <c r="B454" s="5" t="str">
        <f>IF(Tableau65[[#This Row],[numLigne]] &lt;= MAX(member!A:A), "member!I" &amp; (Tableau65[[#This Row],[numLigne]]+1), "")</f>
        <v/>
      </c>
      <c r="C454" s="5" t="str">
        <f>IF(  OR(        ROW()&lt;=MAX(member!A:A)+1, ROW() &gt; MAX(member!A:A) + MAX(board!A:A) + 1),    "",  "board!G" &amp; (Tableau65[[#This Row],[numLigne]]-MAX(member!A:A)+1))</f>
        <v/>
      </c>
      <c r="D45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4" s="5" t="str">
        <f ca="1">IF( OR(F453="commit;",F453=""),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5" spans="1:6" x14ac:dyDescent="0.3">
      <c r="A455" s="5">
        <f t="shared" si="7"/>
        <v>454</v>
      </c>
      <c r="B455" s="5" t="str">
        <f>IF(Tableau65[[#This Row],[numLigne]] &lt;= MAX(member!A:A), "member!I" &amp; (Tableau65[[#This Row],[numLigne]]+1), "")</f>
        <v/>
      </c>
      <c r="C455" s="5" t="str">
        <f>IF(  OR(        ROW()&lt;=MAX(member!A:A)+1, ROW() &gt; MAX(member!A:A) + MAX(board!A:A) + 1),    "",  "board!G" &amp; (Tableau65[[#This Row],[numLigne]]-MAX(member!A:A)+1))</f>
        <v/>
      </c>
      <c r="D45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5" s="5" t="str">
        <f ca="1">IF( OR(F454="commit;",F454=""),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6" spans="1:6" x14ac:dyDescent="0.3">
      <c r="A456" s="5">
        <f t="shared" si="7"/>
        <v>455</v>
      </c>
      <c r="B456" s="5" t="str">
        <f>IF(Tableau65[[#This Row],[numLigne]] &lt;= MAX(member!A:A), "member!I" &amp; (Tableau65[[#This Row],[numLigne]]+1), "")</f>
        <v/>
      </c>
      <c r="C456" s="5" t="str">
        <f>IF(  OR(        ROW()&lt;=MAX(member!A:A)+1, ROW() &gt; MAX(member!A:A) + MAX(board!A:A) + 1),    "",  "board!G" &amp; (Tableau65[[#This Row],[numLigne]]-MAX(member!A:A)+1))</f>
        <v/>
      </c>
      <c r="D45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6" s="5" t="str">
        <f ca="1">IF( OR(F455="commit;",F455=""),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7" spans="1:6" x14ac:dyDescent="0.3">
      <c r="A457" s="5">
        <f t="shared" si="7"/>
        <v>456</v>
      </c>
      <c r="B457" s="5" t="str">
        <f>IF(Tableau65[[#This Row],[numLigne]] &lt;= MAX(member!A:A), "member!I" &amp; (Tableau65[[#This Row],[numLigne]]+1), "")</f>
        <v/>
      </c>
      <c r="C457" s="5" t="str">
        <f>IF(  OR(        ROW()&lt;=MAX(member!A:A)+1, ROW() &gt; MAX(member!A:A) + MAX(board!A:A) + 1),    "",  "board!G" &amp; (Tableau65[[#This Row],[numLigne]]-MAX(member!A:A)+1))</f>
        <v/>
      </c>
      <c r="D45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7" s="5" t="str">
        <f ca="1">IF( OR(F456="commit;",F456=""),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8" spans="1:6" x14ac:dyDescent="0.3">
      <c r="A458" s="5">
        <f t="shared" si="7"/>
        <v>457</v>
      </c>
      <c r="B458" s="5" t="str">
        <f>IF(Tableau65[[#This Row],[numLigne]] &lt;= MAX(member!A:A), "member!I" &amp; (Tableau65[[#This Row],[numLigne]]+1), "")</f>
        <v/>
      </c>
      <c r="C458" s="5" t="str">
        <f>IF(  OR(        ROW()&lt;=MAX(member!A:A)+1, ROW() &gt; MAX(member!A:A) + MAX(board!A:A) + 1),    "",  "board!G" &amp; (Tableau65[[#This Row],[numLigne]]-MAX(member!A:A)+1))</f>
        <v/>
      </c>
      <c r="D45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8" s="5" t="str">
        <f ca="1">IF( OR(F457="commit;",F457=""),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59" spans="1:6" x14ac:dyDescent="0.3">
      <c r="A459" s="5">
        <f t="shared" si="7"/>
        <v>458</v>
      </c>
      <c r="B459" s="5" t="str">
        <f>IF(Tableau65[[#This Row],[numLigne]] &lt;= MAX(member!A:A), "member!I" &amp; (Tableau65[[#This Row],[numLigne]]+1), "")</f>
        <v/>
      </c>
      <c r="C459" s="5" t="str">
        <f>IF(  OR(        ROW()&lt;=MAX(member!A:A)+1, ROW() &gt; MAX(member!A:A) + MAX(board!A:A) + 1),    "",  "board!G" &amp; (Tableau65[[#This Row],[numLigne]]-MAX(member!A:A)+1))</f>
        <v/>
      </c>
      <c r="D45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59" s="5" t="str">
        <f ca="1">IF( OR(F458="commit;",F458=""),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0" spans="1:6" x14ac:dyDescent="0.3">
      <c r="A460" s="5">
        <f t="shared" si="7"/>
        <v>459</v>
      </c>
      <c r="B460" s="5" t="str">
        <f>IF(Tableau65[[#This Row],[numLigne]] &lt;= MAX(member!A:A), "member!I" &amp; (Tableau65[[#This Row],[numLigne]]+1), "")</f>
        <v/>
      </c>
      <c r="C460" s="5" t="str">
        <f>IF(  OR(        ROW()&lt;=MAX(member!A:A)+1, ROW() &gt; MAX(member!A:A) + MAX(board!A:A) + 1),    "",  "board!G" &amp; (Tableau65[[#This Row],[numLigne]]-MAX(member!A:A)+1))</f>
        <v/>
      </c>
      <c r="D46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0" s="5" t="str">
        <f ca="1">IF( OR(F459="commit;",F459=""),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1" spans="1:6" x14ac:dyDescent="0.3">
      <c r="A461" s="5">
        <f t="shared" si="7"/>
        <v>460</v>
      </c>
      <c r="B461" s="5" t="str">
        <f>IF(Tableau65[[#This Row],[numLigne]] &lt;= MAX(member!A:A), "member!I" &amp; (Tableau65[[#This Row],[numLigne]]+1), "")</f>
        <v/>
      </c>
      <c r="C461" s="5" t="str">
        <f>IF(  OR(        ROW()&lt;=MAX(member!A:A)+1, ROW() &gt; MAX(member!A:A) + MAX(board!A:A) + 1),    "",  "board!G" &amp; (Tableau65[[#This Row],[numLigne]]-MAX(member!A:A)+1))</f>
        <v/>
      </c>
      <c r="D46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1" s="5" t="str">
        <f ca="1">IF( OR(F460="commit;",F460=""),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2" spans="1:6" x14ac:dyDescent="0.3">
      <c r="A462" s="5">
        <f t="shared" si="7"/>
        <v>461</v>
      </c>
      <c r="B462" s="5" t="str">
        <f>IF(Tableau65[[#This Row],[numLigne]] &lt;= MAX(member!A:A), "member!I" &amp; (Tableau65[[#This Row],[numLigne]]+1), "")</f>
        <v/>
      </c>
      <c r="C462" s="5" t="str">
        <f>IF(  OR(        ROW()&lt;=MAX(member!A:A)+1, ROW() &gt; MAX(member!A:A) + MAX(board!A:A) + 1),    "",  "board!G" &amp; (Tableau65[[#This Row],[numLigne]]-MAX(member!A:A)+1))</f>
        <v/>
      </c>
      <c r="D46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2" s="5" t="str">
        <f ca="1">IF( OR(F461="commit;",F461=""),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3" spans="1:6" x14ac:dyDescent="0.3">
      <c r="A463" s="5">
        <f t="shared" si="7"/>
        <v>462</v>
      </c>
      <c r="B463" s="5" t="str">
        <f>IF(Tableau65[[#This Row],[numLigne]] &lt;= MAX(member!A:A), "member!I" &amp; (Tableau65[[#This Row],[numLigne]]+1), "")</f>
        <v/>
      </c>
      <c r="C463" s="5" t="str">
        <f>IF(  OR(        ROW()&lt;=MAX(member!A:A)+1, ROW() &gt; MAX(member!A:A) + MAX(board!A:A) + 1),    "",  "board!G" &amp; (Tableau65[[#This Row],[numLigne]]-MAX(member!A:A)+1))</f>
        <v/>
      </c>
      <c r="D46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3" s="5" t="str">
        <f ca="1">IF( OR(F462="commit;",F462=""),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4" spans="1:6" x14ac:dyDescent="0.3">
      <c r="A464" s="5">
        <f t="shared" si="7"/>
        <v>463</v>
      </c>
      <c r="B464" s="5" t="str">
        <f>IF(Tableau65[[#This Row],[numLigne]] &lt;= MAX(member!A:A), "member!I" &amp; (Tableau65[[#This Row],[numLigne]]+1), "")</f>
        <v/>
      </c>
      <c r="C464" s="5" t="str">
        <f>IF(  OR(        ROW()&lt;=MAX(member!A:A)+1, ROW() &gt; MAX(member!A:A) + MAX(board!A:A) + 1),    "",  "board!G" &amp; (Tableau65[[#This Row],[numLigne]]-MAX(member!A:A)+1))</f>
        <v/>
      </c>
      <c r="D46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4" s="5" t="str">
        <f ca="1">IF( OR(F463="commit;",F463=""),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5" spans="1:6" x14ac:dyDescent="0.3">
      <c r="A465" s="5">
        <f t="shared" si="7"/>
        <v>464</v>
      </c>
      <c r="B465" s="5" t="str">
        <f>IF(Tableau65[[#This Row],[numLigne]] &lt;= MAX(member!A:A), "member!I" &amp; (Tableau65[[#This Row],[numLigne]]+1), "")</f>
        <v/>
      </c>
      <c r="C465" s="5" t="str">
        <f>IF(  OR(        ROW()&lt;=MAX(member!A:A)+1, ROW() &gt; MAX(member!A:A) + MAX(board!A:A) + 1),    "",  "board!G" &amp; (Tableau65[[#This Row],[numLigne]]-MAX(member!A:A)+1))</f>
        <v/>
      </c>
      <c r="D46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5" s="5" t="str">
        <f ca="1">IF( OR(F464="commit;",F464=""),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6" spans="1:6" x14ac:dyDescent="0.3">
      <c r="A466" s="5">
        <f t="shared" si="7"/>
        <v>465</v>
      </c>
      <c r="B466" s="5" t="str">
        <f>IF(Tableau65[[#This Row],[numLigne]] &lt;= MAX(member!A:A), "member!I" &amp; (Tableau65[[#This Row],[numLigne]]+1), "")</f>
        <v/>
      </c>
      <c r="C466" s="5" t="str">
        <f>IF(  OR(        ROW()&lt;=MAX(member!A:A)+1, ROW() &gt; MAX(member!A:A) + MAX(board!A:A) + 1),    "",  "board!G" &amp; (Tableau65[[#This Row],[numLigne]]-MAX(member!A:A)+1))</f>
        <v/>
      </c>
      <c r="D46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6" s="5" t="str">
        <f ca="1">IF( OR(F465="commit;",F465=""),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7" spans="1:6" x14ac:dyDescent="0.3">
      <c r="A467" s="5">
        <f t="shared" si="7"/>
        <v>466</v>
      </c>
      <c r="B467" s="5" t="str">
        <f>IF(Tableau65[[#This Row],[numLigne]] &lt;= MAX(member!A:A), "member!I" &amp; (Tableau65[[#This Row],[numLigne]]+1), "")</f>
        <v/>
      </c>
      <c r="C467" s="5" t="str">
        <f>IF(  OR(        ROW()&lt;=MAX(member!A:A)+1, ROW() &gt; MAX(member!A:A) + MAX(board!A:A) + 1),    "",  "board!G" &amp; (Tableau65[[#This Row],[numLigne]]-MAX(member!A:A)+1))</f>
        <v/>
      </c>
      <c r="D46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7" s="5" t="str">
        <f ca="1">IF( OR(F466="commit;",F466=""),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8" spans="1:6" x14ac:dyDescent="0.3">
      <c r="A468" s="5">
        <f t="shared" si="7"/>
        <v>467</v>
      </c>
      <c r="B468" s="5" t="str">
        <f>IF(Tableau65[[#This Row],[numLigne]] &lt;= MAX(member!A:A), "member!I" &amp; (Tableau65[[#This Row],[numLigne]]+1), "")</f>
        <v/>
      </c>
      <c r="C468" s="5" t="str">
        <f>IF(  OR(        ROW()&lt;=MAX(member!A:A)+1, ROW() &gt; MAX(member!A:A) + MAX(board!A:A) + 1),    "",  "board!G" &amp; (Tableau65[[#This Row],[numLigne]]-MAX(member!A:A)+1))</f>
        <v/>
      </c>
      <c r="D46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8" s="5" t="str">
        <f ca="1">IF( OR(F467="commit;",F467=""),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69" spans="1:6" x14ac:dyDescent="0.3">
      <c r="A469" s="5">
        <f t="shared" si="7"/>
        <v>468</v>
      </c>
      <c r="B469" s="5" t="str">
        <f>IF(Tableau65[[#This Row],[numLigne]] &lt;= MAX(member!A:A), "member!I" &amp; (Tableau65[[#This Row],[numLigne]]+1), "")</f>
        <v/>
      </c>
      <c r="C469" s="5" t="str">
        <f>IF(  OR(        ROW()&lt;=MAX(member!A:A)+1, ROW() &gt; MAX(member!A:A) + MAX(board!A:A) + 1),    "",  "board!G" &amp; (Tableau65[[#This Row],[numLigne]]-MAX(member!A:A)+1))</f>
        <v/>
      </c>
      <c r="D46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69" s="5" t="str">
        <f ca="1">IF( OR(F468="commit;",F468=""),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0" spans="1:6" x14ac:dyDescent="0.3">
      <c r="A470" s="5">
        <f t="shared" si="7"/>
        <v>469</v>
      </c>
      <c r="B470" s="5" t="str">
        <f>IF(Tableau65[[#This Row],[numLigne]] &lt;= MAX(member!A:A), "member!I" &amp; (Tableau65[[#This Row],[numLigne]]+1), "")</f>
        <v/>
      </c>
      <c r="C470" s="5" t="str">
        <f>IF(  OR(        ROW()&lt;=MAX(member!A:A)+1, ROW() &gt; MAX(member!A:A) + MAX(board!A:A) + 1),    "",  "board!G" &amp; (Tableau65[[#This Row],[numLigne]]-MAX(member!A:A)+1))</f>
        <v/>
      </c>
      <c r="D47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0" s="5" t="str">
        <f ca="1">IF( OR(F469="commit;",F469=""),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1" spans="1:6" x14ac:dyDescent="0.3">
      <c r="A471" s="5">
        <f t="shared" si="7"/>
        <v>470</v>
      </c>
      <c r="B471" s="5" t="str">
        <f>IF(Tableau65[[#This Row],[numLigne]] &lt;= MAX(member!A:A), "member!I" &amp; (Tableau65[[#This Row],[numLigne]]+1), "")</f>
        <v/>
      </c>
      <c r="C471" s="5" t="str">
        <f>IF(  OR(        ROW()&lt;=MAX(member!A:A)+1, ROW() &gt; MAX(member!A:A) + MAX(board!A:A) + 1),    "",  "board!G" &amp; (Tableau65[[#This Row],[numLigne]]-MAX(member!A:A)+1))</f>
        <v/>
      </c>
      <c r="D47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1" s="5" t="str">
        <f ca="1">IF( OR(F470="commit;",F470=""),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2" spans="1:6" x14ac:dyDescent="0.3">
      <c r="A472" s="5">
        <f t="shared" si="7"/>
        <v>471</v>
      </c>
      <c r="B472" s="5" t="str">
        <f>IF(Tableau65[[#This Row],[numLigne]] &lt;= MAX(member!A:A), "member!I" &amp; (Tableau65[[#This Row],[numLigne]]+1), "")</f>
        <v/>
      </c>
      <c r="C472" s="5" t="str">
        <f>IF(  OR(        ROW()&lt;=MAX(member!A:A)+1, ROW() &gt; MAX(member!A:A) + MAX(board!A:A) + 1),    "",  "board!G" &amp; (Tableau65[[#This Row],[numLigne]]-MAX(member!A:A)+1))</f>
        <v/>
      </c>
      <c r="D47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2" s="5" t="str">
        <f ca="1">IF( OR(F471="commit;",F471=""),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3" spans="1:6" x14ac:dyDescent="0.3">
      <c r="A473" s="5">
        <f t="shared" si="7"/>
        <v>472</v>
      </c>
      <c r="B473" s="5" t="str">
        <f>IF(Tableau65[[#This Row],[numLigne]] &lt;= MAX(member!A:A), "member!I" &amp; (Tableau65[[#This Row],[numLigne]]+1), "")</f>
        <v/>
      </c>
      <c r="C473" s="5" t="str">
        <f>IF(  OR(        ROW()&lt;=MAX(member!A:A)+1, ROW() &gt; MAX(member!A:A) + MAX(board!A:A) + 1),    "",  "board!G" &amp; (Tableau65[[#This Row],[numLigne]]-MAX(member!A:A)+1))</f>
        <v/>
      </c>
      <c r="D47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3" s="5" t="str">
        <f ca="1">IF( OR(F472="commit;",F472=""),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4" spans="1:6" x14ac:dyDescent="0.3">
      <c r="A474" s="5">
        <f t="shared" si="7"/>
        <v>473</v>
      </c>
      <c r="B474" s="5" t="str">
        <f>IF(Tableau65[[#This Row],[numLigne]] &lt;= MAX(member!A:A), "member!I" &amp; (Tableau65[[#This Row],[numLigne]]+1), "")</f>
        <v/>
      </c>
      <c r="C474" s="5" t="str">
        <f>IF(  OR(        ROW()&lt;=MAX(member!A:A)+1, ROW() &gt; MAX(member!A:A) + MAX(board!A:A) + 1),    "",  "board!G" &amp; (Tableau65[[#This Row],[numLigne]]-MAX(member!A:A)+1))</f>
        <v/>
      </c>
      <c r="D47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4" s="5" t="str">
        <f ca="1">IF( OR(F473="commit;",F473=""),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5" spans="1:6" x14ac:dyDescent="0.3">
      <c r="A475" s="5">
        <f t="shared" si="7"/>
        <v>474</v>
      </c>
      <c r="B475" s="5" t="str">
        <f>IF(Tableau65[[#This Row],[numLigne]] &lt;= MAX(member!A:A), "member!I" &amp; (Tableau65[[#This Row],[numLigne]]+1), "")</f>
        <v/>
      </c>
      <c r="C475" s="5" t="str">
        <f>IF(  OR(        ROW()&lt;=MAX(member!A:A)+1, ROW() &gt; MAX(member!A:A) + MAX(board!A:A) + 1),    "",  "board!G" &amp; (Tableau65[[#This Row],[numLigne]]-MAX(member!A:A)+1))</f>
        <v/>
      </c>
      <c r="D47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5" s="5" t="str">
        <f ca="1">IF( OR(F474="commit;",F474=""),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6" spans="1:6" x14ac:dyDescent="0.3">
      <c r="A476" s="5">
        <f t="shared" si="7"/>
        <v>475</v>
      </c>
      <c r="B476" s="5" t="str">
        <f>IF(Tableau65[[#This Row],[numLigne]] &lt;= MAX(member!A:A), "member!I" &amp; (Tableau65[[#This Row],[numLigne]]+1), "")</f>
        <v/>
      </c>
      <c r="C476" s="5" t="str">
        <f>IF(  OR(        ROW()&lt;=MAX(member!A:A)+1, ROW() &gt; MAX(member!A:A) + MAX(board!A:A) + 1),    "",  "board!G" &amp; (Tableau65[[#This Row],[numLigne]]-MAX(member!A:A)+1))</f>
        <v/>
      </c>
      <c r="D47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6" s="5" t="str">
        <f ca="1">IF( OR(F475="commit;",F475=""),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7" spans="1:6" x14ac:dyDescent="0.3">
      <c r="A477" s="5">
        <f t="shared" si="7"/>
        <v>476</v>
      </c>
      <c r="B477" s="5" t="str">
        <f>IF(Tableau65[[#This Row],[numLigne]] &lt;= MAX(member!A:A), "member!I" &amp; (Tableau65[[#This Row],[numLigne]]+1), "")</f>
        <v/>
      </c>
      <c r="C477" s="5" t="str">
        <f>IF(  OR(        ROW()&lt;=MAX(member!A:A)+1, ROW() &gt; MAX(member!A:A) + MAX(board!A:A) + 1),    "",  "board!G" &amp; (Tableau65[[#This Row],[numLigne]]-MAX(member!A:A)+1))</f>
        <v/>
      </c>
      <c r="D47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7" s="5" t="str">
        <f ca="1">IF( OR(F476="commit;",F476=""),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8" spans="1:6" x14ac:dyDescent="0.3">
      <c r="A478" s="5">
        <f t="shared" si="7"/>
        <v>477</v>
      </c>
      <c r="B478" s="5" t="str">
        <f>IF(Tableau65[[#This Row],[numLigne]] &lt;= MAX(member!A:A), "member!I" &amp; (Tableau65[[#This Row],[numLigne]]+1), "")</f>
        <v/>
      </c>
      <c r="C478" s="5" t="str">
        <f>IF(  OR(        ROW()&lt;=MAX(member!A:A)+1, ROW() &gt; MAX(member!A:A) + MAX(board!A:A) + 1),    "",  "board!G" &amp; (Tableau65[[#This Row],[numLigne]]-MAX(member!A:A)+1))</f>
        <v/>
      </c>
      <c r="D47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8" s="5" t="str">
        <f ca="1">IF( OR(F477="commit;",F477=""),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79" spans="1:6" x14ac:dyDescent="0.3">
      <c r="A479" s="5">
        <f t="shared" si="7"/>
        <v>478</v>
      </c>
      <c r="B479" s="5" t="str">
        <f>IF(Tableau65[[#This Row],[numLigne]] &lt;= MAX(member!A:A), "member!I" &amp; (Tableau65[[#This Row],[numLigne]]+1), "")</f>
        <v/>
      </c>
      <c r="C479" s="5" t="str">
        <f>IF(  OR(        ROW()&lt;=MAX(member!A:A)+1, ROW() &gt; MAX(member!A:A) + MAX(board!A:A) + 1),    "",  "board!G" &amp; (Tableau65[[#This Row],[numLigne]]-MAX(member!A:A)+1))</f>
        <v/>
      </c>
      <c r="D47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79" s="5" t="str">
        <f ca="1">IF( OR(F478="commit;",F478=""),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0" spans="1:6" x14ac:dyDescent="0.3">
      <c r="A480" s="5">
        <f t="shared" si="7"/>
        <v>479</v>
      </c>
      <c r="B480" s="5" t="str">
        <f>IF(Tableau65[[#This Row],[numLigne]] &lt;= MAX(member!A:A), "member!I" &amp; (Tableau65[[#This Row],[numLigne]]+1), "")</f>
        <v/>
      </c>
      <c r="C480" s="5" t="str">
        <f>IF(  OR(        ROW()&lt;=MAX(member!A:A)+1, ROW() &gt; MAX(member!A:A) + MAX(board!A:A) + 1),    "",  "board!G" &amp; (Tableau65[[#This Row],[numLigne]]-MAX(member!A:A)+1))</f>
        <v/>
      </c>
      <c r="D48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0" s="5" t="str">
        <f ca="1">IF( OR(F479="commit;",F479=""),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1" spans="1:6" x14ac:dyDescent="0.3">
      <c r="A481" s="5">
        <f t="shared" si="7"/>
        <v>480</v>
      </c>
      <c r="B481" s="5" t="str">
        <f>IF(Tableau65[[#This Row],[numLigne]] &lt;= MAX(member!A:A), "member!I" &amp; (Tableau65[[#This Row],[numLigne]]+1), "")</f>
        <v/>
      </c>
      <c r="C481" s="5" t="str">
        <f>IF(  OR(        ROW()&lt;=MAX(member!A:A)+1, ROW() &gt; MAX(member!A:A) + MAX(board!A:A) + 1),    "",  "board!G" &amp; (Tableau65[[#This Row],[numLigne]]-MAX(member!A:A)+1))</f>
        <v/>
      </c>
      <c r="D48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1" s="5" t="str">
        <f ca="1">IF( OR(F480="commit;",F480=""),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2" spans="1:6" x14ac:dyDescent="0.3">
      <c r="A482" s="5">
        <f t="shared" si="7"/>
        <v>481</v>
      </c>
      <c r="B482" s="5" t="str">
        <f>IF(Tableau65[[#This Row],[numLigne]] &lt;= MAX(member!A:A), "member!I" &amp; (Tableau65[[#This Row],[numLigne]]+1), "")</f>
        <v/>
      </c>
      <c r="C482" s="5" t="str">
        <f>IF(  OR(        ROW()&lt;=MAX(member!A:A)+1, ROW() &gt; MAX(member!A:A) + MAX(board!A:A) + 1),    "",  "board!G" &amp; (Tableau65[[#This Row],[numLigne]]-MAX(member!A:A)+1))</f>
        <v/>
      </c>
      <c r="D48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2" s="5" t="str">
        <f ca="1">IF( OR(F481="commit;",F481=""),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3" spans="1:6" x14ac:dyDescent="0.3">
      <c r="A483" s="5">
        <f t="shared" si="7"/>
        <v>482</v>
      </c>
      <c r="B483" s="5" t="str">
        <f>IF(Tableau65[[#This Row],[numLigne]] &lt;= MAX(member!A:A), "member!I" &amp; (Tableau65[[#This Row],[numLigne]]+1), "")</f>
        <v/>
      </c>
      <c r="C483" s="5" t="str">
        <f>IF(  OR(        ROW()&lt;=MAX(member!A:A)+1, ROW() &gt; MAX(member!A:A) + MAX(board!A:A) + 1),    "",  "board!G" &amp; (Tableau65[[#This Row],[numLigne]]-MAX(member!A:A)+1))</f>
        <v/>
      </c>
      <c r="D48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3" s="5" t="str">
        <f ca="1">IF( OR(F482="commit;",F482=""),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4" spans="1:6" x14ac:dyDescent="0.3">
      <c r="A484" s="5">
        <f t="shared" si="7"/>
        <v>483</v>
      </c>
      <c r="B484" s="5" t="str">
        <f>IF(Tableau65[[#This Row],[numLigne]] &lt;= MAX(member!A:A), "member!I" &amp; (Tableau65[[#This Row],[numLigne]]+1), "")</f>
        <v/>
      </c>
      <c r="C484" s="5" t="str">
        <f>IF(  OR(        ROW()&lt;=MAX(member!A:A)+1, ROW() &gt; MAX(member!A:A) + MAX(board!A:A) + 1),    "",  "board!G" &amp; (Tableau65[[#This Row],[numLigne]]-MAX(member!A:A)+1))</f>
        <v/>
      </c>
      <c r="D48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4" s="5" t="str">
        <f ca="1">IF( OR(F483="commit;",F483=""),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5" spans="1:6" x14ac:dyDescent="0.3">
      <c r="A485" s="5">
        <f t="shared" si="7"/>
        <v>484</v>
      </c>
      <c r="B485" s="5" t="str">
        <f>IF(Tableau65[[#This Row],[numLigne]] &lt;= MAX(member!A:A), "member!I" &amp; (Tableau65[[#This Row],[numLigne]]+1), "")</f>
        <v/>
      </c>
      <c r="C485" s="5" t="str">
        <f>IF(  OR(        ROW()&lt;=MAX(member!A:A)+1, ROW() &gt; MAX(member!A:A) + MAX(board!A:A) + 1),    "",  "board!G" &amp; (Tableau65[[#This Row],[numLigne]]-MAX(member!A:A)+1))</f>
        <v/>
      </c>
      <c r="D48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5" s="5" t="str">
        <f ca="1">IF( OR(F484="commit;",F484=""),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6" spans="1:6" x14ac:dyDescent="0.3">
      <c r="A486" s="5">
        <f t="shared" si="7"/>
        <v>485</v>
      </c>
      <c r="B486" s="5" t="str">
        <f>IF(Tableau65[[#This Row],[numLigne]] &lt;= MAX(member!A:A), "member!I" &amp; (Tableau65[[#This Row],[numLigne]]+1), "")</f>
        <v/>
      </c>
      <c r="C486" s="5" t="str">
        <f>IF(  OR(        ROW()&lt;=MAX(member!A:A)+1, ROW() &gt; MAX(member!A:A) + MAX(board!A:A) + 1),    "",  "board!G" &amp; (Tableau65[[#This Row],[numLigne]]-MAX(member!A:A)+1))</f>
        <v/>
      </c>
      <c r="D48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6" s="5" t="str">
        <f ca="1">IF( OR(F485="commit;",F485=""),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7" spans="1:6" x14ac:dyDescent="0.3">
      <c r="A487" s="5">
        <f t="shared" si="7"/>
        <v>486</v>
      </c>
      <c r="B487" s="5" t="str">
        <f>IF(Tableau65[[#This Row],[numLigne]] &lt;= MAX(member!A:A), "member!I" &amp; (Tableau65[[#This Row],[numLigne]]+1), "")</f>
        <v/>
      </c>
      <c r="C487" s="5" t="str">
        <f>IF(  OR(        ROW()&lt;=MAX(member!A:A)+1, ROW() &gt; MAX(member!A:A) + MAX(board!A:A) + 1),    "",  "board!G" &amp; (Tableau65[[#This Row],[numLigne]]-MAX(member!A:A)+1))</f>
        <v/>
      </c>
      <c r="D48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7" s="5" t="str">
        <f ca="1">IF( OR(F486="commit;",F486=""),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8" spans="1:6" x14ac:dyDescent="0.3">
      <c r="A488" s="5">
        <f t="shared" si="7"/>
        <v>487</v>
      </c>
      <c r="B488" s="5" t="str">
        <f>IF(Tableau65[[#This Row],[numLigne]] &lt;= MAX(member!A:A), "member!I" &amp; (Tableau65[[#This Row],[numLigne]]+1), "")</f>
        <v/>
      </c>
      <c r="C488" s="5" t="str">
        <f>IF(  OR(        ROW()&lt;=MAX(member!A:A)+1, ROW() &gt; MAX(member!A:A) + MAX(board!A:A) + 1),    "",  "board!G" &amp; (Tableau65[[#This Row],[numLigne]]-MAX(member!A:A)+1))</f>
        <v/>
      </c>
      <c r="D48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8" s="5" t="str">
        <f ca="1">IF( OR(F487="commit;",F487=""),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89" spans="1:6" x14ac:dyDescent="0.3">
      <c r="A489" s="5">
        <f t="shared" si="7"/>
        <v>488</v>
      </c>
      <c r="B489" s="5" t="str">
        <f>IF(Tableau65[[#This Row],[numLigne]] &lt;= MAX(member!A:A), "member!I" &amp; (Tableau65[[#This Row],[numLigne]]+1), "")</f>
        <v/>
      </c>
      <c r="C489" s="5" t="str">
        <f>IF(  OR(        ROW()&lt;=MAX(member!A:A)+1, ROW() &gt; MAX(member!A:A) + MAX(board!A:A) + 1),    "",  "board!G" &amp; (Tableau65[[#This Row],[numLigne]]-MAX(member!A:A)+1))</f>
        <v/>
      </c>
      <c r="D48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89" s="5" t="str">
        <f ca="1">IF( OR(F488="commit;",F488=""),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0" spans="1:6" x14ac:dyDescent="0.3">
      <c r="A490" s="5">
        <f t="shared" si="7"/>
        <v>489</v>
      </c>
      <c r="B490" s="5" t="str">
        <f>IF(Tableau65[[#This Row],[numLigne]] &lt;= MAX(member!A:A), "member!I" &amp; (Tableau65[[#This Row],[numLigne]]+1), "")</f>
        <v/>
      </c>
      <c r="C490" s="5" t="str">
        <f>IF(  OR(        ROW()&lt;=MAX(member!A:A)+1, ROW() &gt; MAX(member!A:A) + MAX(board!A:A) + 1),    "",  "board!G" &amp; (Tableau65[[#This Row],[numLigne]]-MAX(member!A:A)+1))</f>
        <v/>
      </c>
      <c r="D49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0" s="5" t="str">
        <f ca="1">IF( OR(F489="commit;",F489=""),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1" spans="1:6" x14ac:dyDescent="0.3">
      <c r="A491" s="5">
        <f t="shared" si="7"/>
        <v>490</v>
      </c>
      <c r="B491" s="5" t="str">
        <f>IF(Tableau65[[#This Row],[numLigne]] &lt;= MAX(member!A:A), "member!I" &amp; (Tableau65[[#This Row],[numLigne]]+1), "")</f>
        <v/>
      </c>
      <c r="C491" s="5" t="str">
        <f>IF(  OR(        ROW()&lt;=MAX(member!A:A)+1, ROW() &gt; MAX(member!A:A) + MAX(board!A:A) + 1),    "",  "board!G" &amp; (Tableau65[[#This Row],[numLigne]]-MAX(member!A:A)+1))</f>
        <v/>
      </c>
      <c r="D49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1" s="5" t="str">
        <f ca="1">IF( OR(F490="commit;",F490=""),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2" spans="1:6" x14ac:dyDescent="0.3">
      <c r="A492" s="5">
        <f t="shared" si="7"/>
        <v>491</v>
      </c>
      <c r="B492" s="5" t="str">
        <f>IF(Tableau65[[#This Row],[numLigne]] &lt;= MAX(member!A:A), "member!I" &amp; (Tableau65[[#This Row],[numLigne]]+1), "")</f>
        <v/>
      </c>
      <c r="C492" s="5" t="str">
        <f>IF(  OR(        ROW()&lt;=MAX(member!A:A)+1, ROW() &gt; MAX(member!A:A) + MAX(board!A:A) + 1),    "",  "board!G" &amp; (Tableau65[[#This Row],[numLigne]]-MAX(member!A:A)+1))</f>
        <v/>
      </c>
      <c r="D49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2" s="5" t="str">
        <f ca="1">IF( OR(F491="commit;",F491=""),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3" spans="1:6" x14ac:dyDescent="0.3">
      <c r="A493" s="5">
        <f t="shared" si="7"/>
        <v>492</v>
      </c>
      <c r="B493" s="5" t="str">
        <f>IF(Tableau65[[#This Row],[numLigne]] &lt;= MAX(member!A:A), "member!I" &amp; (Tableau65[[#This Row],[numLigne]]+1), "")</f>
        <v/>
      </c>
      <c r="C493" s="5" t="str">
        <f>IF(  OR(        ROW()&lt;=MAX(member!A:A)+1, ROW() &gt; MAX(member!A:A) + MAX(board!A:A) + 1),    "",  "board!G" &amp; (Tableau65[[#This Row],[numLigne]]-MAX(member!A:A)+1))</f>
        <v/>
      </c>
      <c r="D49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3" s="5" t="str">
        <f ca="1">IF( OR(F492="commit;",F492=""),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4" spans="1:6" x14ac:dyDescent="0.3">
      <c r="A494" s="5">
        <f t="shared" si="7"/>
        <v>493</v>
      </c>
      <c r="B494" s="5" t="str">
        <f>IF(Tableau65[[#This Row],[numLigne]] &lt;= MAX(member!A:A), "member!I" &amp; (Tableau65[[#This Row],[numLigne]]+1), "")</f>
        <v/>
      </c>
      <c r="C494" s="5" t="str">
        <f>IF(  OR(        ROW()&lt;=MAX(member!A:A)+1, ROW() &gt; MAX(member!A:A) + MAX(board!A:A) + 1),    "",  "board!G" &amp; (Tableau65[[#This Row],[numLigne]]-MAX(member!A:A)+1))</f>
        <v/>
      </c>
      <c r="D49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4" s="5" t="str">
        <f ca="1">IF( OR(F493="commit;",F493=""),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5" spans="1:6" x14ac:dyDescent="0.3">
      <c r="A495" s="5">
        <f t="shared" si="7"/>
        <v>494</v>
      </c>
      <c r="B495" s="5" t="str">
        <f>IF(Tableau65[[#This Row],[numLigne]] &lt;= MAX(member!A:A), "member!I" &amp; (Tableau65[[#This Row],[numLigne]]+1), "")</f>
        <v/>
      </c>
      <c r="C495" s="5" t="str">
        <f>IF(  OR(        ROW()&lt;=MAX(member!A:A)+1, ROW() &gt; MAX(member!A:A) + MAX(board!A:A) + 1),    "",  "board!G" &amp; (Tableau65[[#This Row],[numLigne]]-MAX(member!A:A)+1))</f>
        <v/>
      </c>
      <c r="D49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5" s="5" t="str">
        <f ca="1">IF( OR(F494="commit;",F494=""),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6" spans="1:6" x14ac:dyDescent="0.3">
      <c r="A496" s="5">
        <f t="shared" si="7"/>
        <v>495</v>
      </c>
      <c r="B496" s="5" t="str">
        <f>IF(Tableau65[[#This Row],[numLigne]] &lt;= MAX(member!A:A), "member!I" &amp; (Tableau65[[#This Row],[numLigne]]+1), "")</f>
        <v/>
      </c>
      <c r="C496" s="5" t="str">
        <f>IF(  OR(        ROW()&lt;=MAX(member!A:A)+1, ROW() &gt; MAX(member!A:A) + MAX(board!A:A) + 1),    "",  "board!G" &amp; (Tableau65[[#This Row],[numLigne]]-MAX(member!A:A)+1))</f>
        <v/>
      </c>
      <c r="D49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6" s="5" t="str">
        <f ca="1">IF( OR(F495="commit;",F495=""),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7" spans="1:6" x14ac:dyDescent="0.3">
      <c r="A497" s="5">
        <f t="shared" si="7"/>
        <v>496</v>
      </c>
      <c r="B497" s="5" t="str">
        <f>IF(Tableau65[[#This Row],[numLigne]] &lt;= MAX(member!A:A), "member!I" &amp; (Tableau65[[#This Row],[numLigne]]+1), "")</f>
        <v/>
      </c>
      <c r="C497" s="5" t="str">
        <f>IF(  OR(        ROW()&lt;=MAX(member!A:A)+1, ROW() &gt; MAX(member!A:A) + MAX(board!A:A) + 1),    "",  "board!G" &amp; (Tableau65[[#This Row],[numLigne]]-MAX(member!A:A)+1))</f>
        <v/>
      </c>
      <c r="D49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7" s="5" t="str">
        <f ca="1">IF( OR(F496="commit;",F496=""),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8" spans="1:6" x14ac:dyDescent="0.3">
      <c r="A498" s="5">
        <f t="shared" si="7"/>
        <v>497</v>
      </c>
      <c r="B498" s="5" t="str">
        <f>IF(Tableau65[[#This Row],[numLigne]] &lt;= MAX(member!A:A), "member!I" &amp; (Tableau65[[#This Row],[numLigne]]+1), "")</f>
        <v/>
      </c>
      <c r="C498" s="5" t="str">
        <f>IF(  OR(        ROW()&lt;=MAX(member!A:A)+1, ROW() &gt; MAX(member!A:A) + MAX(board!A:A) + 1),    "",  "board!G" &amp; (Tableau65[[#This Row],[numLigne]]-MAX(member!A:A)+1))</f>
        <v/>
      </c>
      <c r="D49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8" s="5" t="str">
        <f ca="1">IF( OR(F497="commit;",F497=""),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499" spans="1:6" x14ac:dyDescent="0.3">
      <c r="A499" s="5">
        <f t="shared" si="7"/>
        <v>498</v>
      </c>
      <c r="B499" s="5" t="str">
        <f>IF(Tableau65[[#This Row],[numLigne]] &lt;= MAX(member!A:A), "member!I" &amp; (Tableau65[[#This Row],[numLigne]]+1), "")</f>
        <v/>
      </c>
      <c r="C499" s="5" t="str">
        <f>IF(  OR(        ROW()&lt;=MAX(member!A:A)+1, ROW() &gt; MAX(member!A:A) + MAX(board!A:A) + 1),    "",  "board!G" &amp; (Tableau65[[#This Row],[numLigne]]-MAX(member!A:A)+1))</f>
        <v/>
      </c>
      <c r="D49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499" s="5" t="str">
        <f ca="1">IF( OR(F498="commit;",F498=""),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0" spans="1:6" x14ac:dyDescent="0.3">
      <c r="A500" s="5">
        <f t="shared" si="7"/>
        <v>499</v>
      </c>
      <c r="B500" s="5" t="str">
        <f>IF(Tableau65[[#This Row],[numLigne]] &lt;= MAX(member!A:A), "member!I" &amp; (Tableau65[[#This Row],[numLigne]]+1), "")</f>
        <v/>
      </c>
      <c r="C500" s="5" t="str">
        <f>IF(  OR(        ROW()&lt;=MAX(member!A:A)+1, ROW() &gt; MAX(member!A:A) + MAX(board!A:A) + 1),    "",  "board!G" &amp; (Tableau65[[#This Row],[numLigne]]-MAX(member!A:A)+1))</f>
        <v/>
      </c>
      <c r="D50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0" s="5" t="str">
        <f ca="1">IF( OR(F499="commit;",F499=""),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1" spans="1:6" x14ac:dyDescent="0.3">
      <c r="A501" s="5">
        <f t="shared" si="7"/>
        <v>500</v>
      </c>
      <c r="B501" s="5" t="str">
        <f>IF(Tableau65[[#This Row],[numLigne]] &lt;= MAX(member!A:A), "member!I" &amp; (Tableau65[[#This Row],[numLigne]]+1), "")</f>
        <v/>
      </c>
      <c r="C501" s="5" t="str">
        <f>IF(  OR(        ROW()&lt;=MAX(member!A:A)+1, ROW() &gt; MAX(member!A:A) + MAX(board!A:A) + 1),    "",  "board!G" &amp; (Tableau65[[#This Row],[numLigne]]-MAX(member!A:A)+1))</f>
        <v/>
      </c>
      <c r="D50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1" s="5" t="str">
        <f ca="1">IF( OR(F500="commit;",F500=""),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2" spans="1:6" x14ac:dyDescent="0.3">
      <c r="A502" s="5">
        <f t="shared" si="7"/>
        <v>501</v>
      </c>
      <c r="B502" s="5" t="str">
        <f>IF(Tableau65[[#This Row],[numLigne]] &lt;= MAX(member!A:A), "member!I" &amp; (Tableau65[[#This Row],[numLigne]]+1), "")</f>
        <v/>
      </c>
      <c r="C502" s="5" t="str">
        <f>IF(  OR(        ROW()&lt;=MAX(member!A:A)+1, ROW() &gt; MAX(member!A:A) + MAX(board!A:A) + 1),    "",  "board!G" &amp; (Tableau65[[#This Row],[numLigne]]-MAX(member!A:A)+1))</f>
        <v/>
      </c>
      <c r="D50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2" s="5" t="str">
        <f ca="1">IF( OR(F501="commit;",F501=""),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3" spans="1:6" x14ac:dyDescent="0.3">
      <c r="A503" s="5">
        <f t="shared" si="7"/>
        <v>502</v>
      </c>
      <c r="B503" s="5" t="str">
        <f>IF(Tableau65[[#This Row],[numLigne]] &lt;= MAX(member!A:A), "member!I" &amp; (Tableau65[[#This Row],[numLigne]]+1), "")</f>
        <v/>
      </c>
      <c r="C503" s="5" t="str">
        <f>IF(  OR(        ROW()&lt;=MAX(member!A:A)+1, ROW() &gt; MAX(member!A:A) + MAX(board!A:A) + 1),    "",  "board!G" &amp; (Tableau65[[#This Row],[numLigne]]-MAX(member!A:A)+1))</f>
        <v/>
      </c>
      <c r="D50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3" s="5" t="str">
        <f ca="1">IF( OR(F502="commit;",F502=""),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4" spans="1:6" x14ac:dyDescent="0.3">
      <c r="A504" s="5">
        <f t="shared" si="7"/>
        <v>503</v>
      </c>
      <c r="B504" s="5" t="str">
        <f>IF(Tableau65[[#This Row],[numLigne]] &lt;= MAX(member!A:A), "member!I" &amp; (Tableau65[[#This Row],[numLigne]]+1), "")</f>
        <v/>
      </c>
      <c r="C504" s="5" t="str">
        <f>IF(  OR(        ROW()&lt;=MAX(member!A:A)+1, ROW() &gt; MAX(member!A:A) + MAX(board!A:A) + 1),    "",  "board!G" &amp; (Tableau65[[#This Row],[numLigne]]-MAX(member!A:A)+1))</f>
        <v/>
      </c>
      <c r="D50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4" s="5" t="str">
        <f ca="1">IF( OR(F503="commit;",F503=""),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5" spans="1:6" x14ac:dyDescent="0.3">
      <c r="A505" s="5">
        <f t="shared" si="7"/>
        <v>504</v>
      </c>
      <c r="B505" s="5" t="str">
        <f>IF(Tableau65[[#This Row],[numLigne]] &lt;= MAX(member!A:A), "member!I" &amp; (Tableau65[[#This Row],[numLigne]]+1), "")</f>
        <v/>
      </c>
      <c r="C505" s="5" t="str">
        <f>IF(  OR(        ROW()&lt;=MAX(member!A:A)+1, ROW() &gt; MAX(member!A:A) + MAX(board!A:A) + 1),    "",  "board!G" &amp; (Tableau65[[#This Row],[numLigne]]-MAX(member!A:A)+1))</f>
        <v/>
      </c>
      <c r="D50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5" s="5" t="str">
        <f ca="1">IF( OR(F504="commit;",F504=""),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6" spans="1:6" x14ac:dyDescent="0.3">
      <c r="A506" s="5">
        <f t="shared" si="7"/>
        <v>505</v>
      </c>
      <c r="B506" s="5" t="str">
        <f>IF(Tableau65[[#This Row],[numLigne]] &lt;= MAX(member!A:A), "member!I" &amp; (Tableau65[[#This Row],[numLigne]]+1), "")</f>
        <v/>
      </c>
      <c r="C506" s="5" t="str">
        <f>IF(  OR(        ROW()&lt;=MAX(member!A:A)+1, ROW() &gt; MAX(member!A:A) + MAX(board!A:A) + 1),    "",  "board!G" &amp; (Tableau65[[#This Row],[numLigne]]-MAX(member!A:A)+1))</f>
        <v/>
      </c>
      <c r="D50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6" s="5" t="str">
        <f ca="1">IF( OR(F505="commit;",F505=""),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7" spans="1:6" x14ac:dyDescent="0.3">
      <c r="A507" s="5">
        <f t="shared" si="7"/>
        <v>506</v>
      </c>
      <c r="B507" s="5" t="str">
        <f>IF(Tableau65[[#This Row],[numLigne]] &lt;= MAX(member!A:A), "member!I" &amp; (Tableau65[[#This Row],[numLigne]]+1), "")</f>
        <v/>
      </c>
      <c r="C507" s="5" t="str">
        <f>IF(  OR(        ROW()&lt;=MAX(member!A:A)+1, ROW() &gt; MAX(member!A:A) + MAX(board!A:A) + 1),    "",  "board!G" &amp; (Tableau65[[#This Row],[numLigne]]-MAX(member!A:A)+1))</f>
        <v/>
      </c>
      <c r="D50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7" s="5" t="str">
        <f ca="1">IF( OR(F506="commit;",F506=""),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8" spans="1:6" x14ac:dyDescent="0.3">
      <c r="A508" s="5">
        <f t="shared" si="7"/>
        <v>507</v>
      </c>
      <c r="B508" s="5" t="str">
        <f>IF(Tableau65[[#This Row],[numLigne]] &lt;= MAX(member!A:A), "member!I" &amp; (Tableau65[[#This Row],[numLigne]]+1), "")</f>
        <v/>
      </c>
      <c r="C508" s="5" t="str">
        <f>IF(  OR(        ROW()&lt;=MAX(member!A:A)+1, ROW() &gt; MAX(member!A:A) + MAX(board!A:A) + 1),    "",  "board!G" &amp; (Tableau65[[#This Row],[numLigne]]-MAX(member!A:A)+1))</f>
        <v/>
      </c>
      <c r="D50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8" s="5" t="str">
        <f ca="1">IF( OR(F507="commit;",F507=""),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09" spans="1:6" x14ac:dyDescent="0.3">
      <c r="A509" s="5">
        <f t="shared" si="7"/>
        <v>508</v>
      </c>
      <c r="B509" s="5" t="str">
        <f>IF(Tableau65[[#This Row],[numLigne]] &lt;= MAX(member!A:A), "member!I" &amp; (Tableau65[[#This Row],[numLigne]]+1), "")</f>
        <v/>
      </c>
      <c r="C509" s="5" t="str">
        <f>IF(  OR(        ROW()&lt;=MAX(member!A:A)+1, ROW() &gt; MAX(member!A:A) + MAX(board!A:A) + 1),    "",  "board!G" &amp; (Tableau65[[#This Row],[numLigne]]-MAX(member!A:A)+1))</f>
        <v/>
      </c>
      <c r="D50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09" s="5" t="str">
        <f ca="1">IF( OR(F508="commit;",F508=""),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0" spans="1:6" x14ac:dyDescent="0.3">
      <c r="A510" s="5">
        <f t="shared" si="7"/>
        <v>509</v>
      </c>
      <c r="B510" s="5" t="str">
        <f>IF(Tableau65[[#This Row],[numLigne]] &lt;= MAX(member!A:A), "member!I" &amp; (Tableau65[[#This Row],[numLigne]]+1), "")</f>
        <v/>
      </c>
      <c r="C510" s="5" t="str">
        <f>IF(  OR(        ROW()&lt;=MAX(member!A:A)+1, ROW() &gt; MAX(member!A:A) + MAX(board!A:A) + 1),    "",  "board!G" &amp; (Tableau65[[#This Row],[numLigne]]-MAX(member!A:A)+1))</f>
        <v/>
      </c>
      <c r="D51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0" s="5" t="str">
        <f ca="1">IF( OR(F509="commit;",F509=""),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1" spans="1:6" x14ac:dyDescent="0.3">
      <c r="A511" s="5">
        <f t="shared" si="7"/>
        <v>510</v>
      </c>
      <c r="B511" s="5" t="str">
        <f>IF(Tableau65[[#This Row],[numLigne]] &lt;= MAX(member!A:A), "member!I" &amp; (Tableau65[[#This Row],[numLigne]]+1), "")</f>
        <v/>
      </c>
      <c r="C511" s="5" t="str">
        <f>IF(  OR(        ROW()&lt;=MAX(member!A:A)+1, ROW() &gt; MAX(member!A:A) + MAX(board!A:A) + 1),    "",  "board!G" &amp; (Tableau65[[#This Row],[numLigne]]-MAX(member!A:A)+1))</f>
        <v/>
      </c>
      <c r="D51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1" s="5" t="str">
        <f ca="1">IF( OR(F510="commit;",F510=""),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2" spans="1:6" x14ac:dyDescent="0.3">
      <c r="A512" s="5">
        <f t="shared" si="7"/>
        <v>511</v>
      </c>
      <c r="B512" s="5" t="str">
        <f>IF(Tableau65[[#This Row],[numLigne]] &lt;= MAX(member!A:A), "member!I" &amp; (Tableau65[[#This Row],[numLigne]]+1), "")</f>
        <v/>
      </c>
      <c r="C512" s="5" t="str">
        <f>IF(  OR(        ROW()&lt;=MAX(member!A:A)+1, ROW() &gt; MAX(member!A:A) + MAX(board!A:A) + 1),    "",  "board!G" &amp; (Tableau65[[#This Row],[numLigne]]-MAX(member!A:A)+1))</f>
        <v/>
      </c>
      <c r="D51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2" s="5" t="str">
        <f ca="1">IF( OR(F511="commit;",F511=""),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3" spans="1:6" x14ac:dyDescent="0.3">
      <c r="A513" s="5">
        <f t="shared" si="7"/>
        <v>512</v>
      </c>
      <c r="B513" s="5" t="str">
        <f>IF(Tableau65[[#This Row],[numLigne]] &lt;= MAX(member!A:A), "member!I" &amp; (Tableau65[[#This Row],[numLigne]]+1), "")</f>
        <v/>
      </c>
      <c r="C513" s="5" t="str">
        <f>IF(  OR(        ROW()&lt;=MAX(member!A:A)+1, ROW() &gt; MAX(member!A:A) + MAX(board!A:A) + 1),    "",  "board!G" &amp; (Tableau65[[#This Row],[numLigne]]-MAX(member!A:A)+1))</f>
        <v/>
      </c>
      <c r="D51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3" s="5" t="str">
        <f ca="1">IF( OR(F512="commit;",F512=""),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4" spans="1:6" x14ac:dyDescent="0.3">
      <c r="A514" s="5">
        <f t="shared" ref="A514:A529" si="8">ROW()-1</f>
        <v>513</v>
      </c>
      <c r="B514" s="5" t="str">
        <f>IF(Tableau65[[#This Row],[numLigne]] &lt;= MAX(member!A:A), "member!I" &amp; (Tableau65[[#This Row],[numLigne]]+1), "")</f>
        <v/>
      </c>
      <c r="C514" s="5" t="str">
        <f>IF(  OR(        ROW()&lt;=MAX(member!A:A)+1, ROW() &gt; MAX(member!A:A) + MAX(board!A:A) + 1),    "",  "board!G" &amp; (Tableau65[[#This Row],[numLigne]]-MAX(member!A:A)+1))</f>
        <v/>
      </c>
      <c r="D51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4" s="5" t="str">
        <f ca="1">IF( OR(F513="commit;",F513=""),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5" spans="1:6" x14ac:dyDescent="0.3">
      <c r="A515" s="5">
        <f t="shared" si="8"/>
        <v>514</v>
      </c>
      <c r="B515" s="5" t="str">
        <f>IF(Tableau65[[#This Row],[numLigne]] &lt;= MAX(member!A:A), "member!I" &amp; (Tableau65[[#This Row],[numLigne]]+1), "")</f>
        <v/>
      </c>
      <c r="C515" s="5" t="str">
        <f>IF(  OR(        ROW()&lt;=MAX(member!A:A)+1, ROW() &gt; MAX(member!A:A) + MAX(board!A:A) + 1),    "",  "board!G" &amp; (Tableau65[[#This Row],[numLigne]]-MAX(member!A:A)+1))</f>
        <v/>
      </c>
      <c r="D51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5" s="5" t="str">
        <f ca="1">IF( OR(F514="commit;",F514=""),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6" spans="1:6" x14ac:dyDescent="0.3">
      <c r="A516" s="5">
        <f t="shared" si="8"/>
        <v>515</v>
      </c>
      <c r="B516" s="5" t="str">
        <f>IF(Tableau65[[#This Row],[numLigne]] &lt;= MAX(member!A:A), "member!I" &amp; (Tableau65[[#This Row],[numLigne]]+1), "")</f>
        <v/>
      </c>
      <c r="C516" s="5" t="str">
        <f>IF(  OR(        ROW()&lt;=MAX(member!A:A)+1, ROW() &gt; MAX(member!A:A) + MAX(board!A:A) + 1),    "",  "board!G" &amp; (Tableau65[[#This Row],[numLigne]]-MAX(member!A:A)+1))</f>
        <v/>
      </c>
      <c r="D51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6" s="5" t="str">
        <f ca="1">IF( OR(F515="commit;",F515=""),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7" spans="1:6" x14ac:dyDescent="0.3">
      <c r="A517" s="5">
        <f t="shared" si="8"/>
        <v>516</v>
      </c>
      <c r="B517" s="5" t="str">
        <f>IF(Tableau65[[#This Row],[numLigne]] &lt;= MAX(member!A:A), "member!I" &amp; (Tableau65[[#This Row],[numLigne]]+1), "")</f>
        <v/>
      </c>
      <c r="C517" s="5" t="str">
        <f>IF(  OR(        ROW()&lt;=MAX(member!A:A)+1, ROW() &gt; MAX(member!A:A) + MAX(board!A:A) + 1),    "",  "board!G" &amp; (Tableau65[[#This Row],[numLigne]]-MAX(member!A:A)+1))</f>
        <v/>
      </c>
      <c r="D51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7" s="5" t="str">
        <f ca="1">IF( OR(F516="commit;",F516=""),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8" spans="1:6" x14ac:dyDescent="0.3">
      <c r="A518" s="5">
        <f t="shared" si="8"/>
        <v>517</v>
      </c>
      <c r="B518" s="5" t="str">
        <f>IF(Tableau65[[#This Row],[numLigne]] &lt;= MAX(member!A:A), "member!I" &amp; (Tableau65[[#This Row],[numLigne]]+1), "")</f>
        <v/>
      </c>
      <c r="C518" s="5" t="str">
        <f>IF(  OR(        ROW()&lt;=MAX(member!A:A)+1, ROW() &gt; MAX(member!A:A) + MAX(board!A:A) + 1),    "",  "board!G" &amp; (Tableau65[[#This Row],[numLigne]]-MAX(member!A:A)+1))</f>
        <v/>
      </c>
      <c r="D51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8" s="5" t="str">
        <f ca="1">IF( OR(F517="commit;",F517=""),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19" spans="1:6" x14ac:dyDescent="0.3">
      <c r="A519" s="5">
        <f t="shared" si="8"/>
        <v>518</v>
      </c>
      <c r="B519" s="5" t="str">
        <f>IF(Tableau65[[#This Row],[numLigne]] &lt;= MAX(member!A:A), "member!I" &amp; (Tableau65[[#This Row],[numLigne]]+1), "")</f>
        <v/>
      </c>
      <c r="C519" s="5" t="str">
        <f>IF(  OR(        ROW()&lt;=MAX(member!A:A)+1, ROW() &gt; MAX(member!A:A) + MAX(board!A:A) + 1),    "",  "board!G" &amp; (Tableau65[[#This Row],[numLigne]]-MAX(member!A:A)+1))</f>
        <v/>
      </c>
      <c r="D51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19" s="5" t="str">
        <f ca="1">IF( OR(F518="commit;",F518=""),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0" spans="1:6" x14ac:dyDescent="0.3">
      <c r="A520" s="5">
        <f t="shared" si="8"/>
        <v>519</v>
      </c>
      <c r="B520" s="5" t="str">
        <f>IF(Tableau65[[#This Row],[numLigne]] &lt;= MAX(member!A:A), "member!I" &amp; (Tableau65[[#This Row],[numLigne]]+1), "")</f>
        <v/>
      </c>
      <c r="C520" s="5" t="str">
        <f>IF(  OR(        ROW()&lt;=MAX(member!A:A)+1, ROW() &gt; MAX(member!A:A) + MAX(board!A:A) + 1),    "",  "board!G" &amp; (Tableau65[[#This Row],[numLigne]]-MAX(member!A:A)+1))</f>
        <v/>
      </c>
      <c r="D520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0" s="5" t="str">
        <f ca="1">IF( OR(F519="commit;",F519=""),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1" spans="1:6" x14ac:dyDescent="0.3">
      <c r="A521" s="5">
        <f t="shared" si="8"/>
        <v>520</v>
      </c>
      <c r="B521" s="5" t="str">
        <f>IF(Tableau65[[#This Row],[numLigne]] &lt;= MAX(member!A:A), "member!I" &amp; (Tableau65[[#This Row],[numLigne]]+1), "")</f>
        <v/>
      </c>
      <c r="C521" s="5" t="str">
        <f>IF(  OR(        ROW()&lt;=MAX(member!A:A)+1, ROW() &gt; MAX(member!A:A) + MAX(board!A:A) + 1),    "",  "board!G" &amp; (Tableau65[[#This Row],[numLigne]]-MAX(member!A:A)+1))</f>
        <v/>
      </c>
      <c r="D521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1" s="5" t="str">
        <f ca="1">IF( OR(F520="commit;",F520=""),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2" spans="1:6" x14ac:dyDescent="0.3">
      <c r="A522" s="5">
        <f t="shared" si="8"/>
        <v>521</v>
      </c>
      <c r="B522" s="5" t="str">
        <f>IF(Tableau65[[#This Row],[numLigne]] &lt;= MAX(member!A:A), "member!I" &amp; (Tableau65[[#This Row],[numLigne]]+1), "")</f>
        <v/>
      </c>
      <c r="C522" s="5" t="str">
        <f>IF(  OR(        ROW()&lt;=MAX(member!A:A)+1, ROW() &gt; MAX(member!A:A) + MAX(board!A:A) + 1),    "",  "board!G" &amp; (Tableau65[[#This Row],[numLigne]]-MAX(member!A:A)+1))</f>
        <v/>
      </c>
      <c r="D522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2" s="5" t="str">
        <f ca="1">IF( OR(F521="commit;",F521=""),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3" spans="1:6" x14ac:dyDescent="0.3">
      <c r="A523" s="5">
        <f t="shared" si="8"/>
        <v>522</v>
      </c>
      <c r="B523" s="5" t="str">
        <f>IF(Tableau65[[#This Row],[numLigne]] &lt;= MAX(member!A:A), "member!I" &amp; (Tableau65[[#This Row],[numLigne]]+1), "")</f>
        <v/>
      </c>
      <c r="C523" s="5" t="str">
        <f>IF(  OR(        ROW()&lt;=MAX(member!A:A)+1, ROW() &gt; MAX(member!A:A) + MAX(board!A:A) + 1),    "",  "board!G" &amp; (Tableau65[[#This Row],[numLigne]]-MAX(member!A:A)+1))</f>
        <v/>
      </c>
      <c r="D523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3" s="5" t="str">
        <f ca="1">IF( OR(F522="commit;",F522=""),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4" spans="1:6" x14ac:dyDescent="0.3">
      <c r="A524" s="5">
        <f t="shared" si="8"/>
        <v>523</v>
      </c>
      <c r="B524" s="5" t="str">
        <f>IF(Tableau65[[#This Row],[numLigne]] &lt;= MAX(member!A:A), "member!I" &amp; (Tableau65[[#This Row],[numLigne]]+1), "")</f>
        <v/>
      </c>
      <c r="C524" s="5" t="str">
        <f>IF(  OR(        ROW()&lt;=MAX(member!A:A)+1, ROW() &gt; MAX(member!A:A) + MAX(board!A:A) + 1),    "",  "board!G" &amp; (Tableau65[[#This Row],[numLigne]]-MAX(member!A:A)+1))</f>
        <v/>
      </c>
      <c r="D524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4" s="5" t="str">
        <f ca="1">IF( OR(F523="commit;",F523=""),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5" spans="1:6" x14ac:dyDescent="0.3">
      <c r="A525" s="5">
        <f t="shared" si="8"/>
        <v>524</v>
      </c>
      <c r="B525" s="5" t="str">
        <f>IF(Tableau65[[#This Row],[numLigne]] &lt;= MAX(member!A:A), "member!I" &amp; (Tableau65[[#This Row],[numLigne]]+1), "")</f>
        <v/>
      </c>
      <c r="C525" s="5" t="str">
        <f>IF(  OR(        ROW()&lt;=MAX(member!A:A)+1, ROW() &gt; MAX(member!A:A) + MAX(board!A:A) + 1),    "",  "board!G" &amp; (Tableau65[[#This Row],[numLigne]]-MAX(member!A:A)+1))</f>
        <v/>
      </c>
      <c r="D525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5" s="5" t="str">
        <f ca="1">IF( OR(F524="commit;",F524=""),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6" spans="1:6" x14ac:dyDescent="0.3">
      <c r="A526" s="5">
        <f t="shared" si="8"/>
        <v>525</v>
      </c>
      <c r="B526" s="5" t="str">
        <f>IF(Tableau65[[#This Row],[numLigne]] &lt;= MAX(member!A:A), "member!I" &amp; (Tableau65[[#This Row],[numLigne]]+1), "")</f>
        <v/>
      </c>
      <c r="C526" s="5" t="str">
        <f>IF(  OR(        ROW()&lt;=MAX(member!A:A)+1, ROW() &gt; MAX(member!A:A) + MAX(board!A:A) + 1),    "",  "board!G" &amp; (Tableau65[[#This Row],[numLigne]]-MAX(member!A:A)+1))</f>
        <v/>
      </c>
      <c r="D526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6" s="5" t="str">
        <f ca="1">IF( OR(F525="commit;",F525=""),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7" spans="1:6" x14ac:dyDescent="0.3">
      <c r="A527" s="5">
        <f t="shared" si="8"/>
        <v>526</v>
      </c>
      <c r="B527" s="5" t="str">
        <f>IF(Tableau65[[#This Row],[numLigne]] &lt;= MAX(member!A:A), "member!I" &amp; (Tableau65[[#This Row],[numLigne]]+1), "")</f>
        <v/>
      </c>
      <c r="C527" s="5" t="str">
        <f>IF(  OR(        ROW()&lt;=MAX(member!A:A)+1, ROW() &gt; MAX(member!A:A) + MAX(board!A:A) + 1),    "",  "board!G" &amp; (Tableau65[[#This Row],[numLigne]]-MAX(member!A:A)+1))</f>
        <v/>
      </c>
      <c r="D527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7" s="5" t="str">
        <f ca="1">IF( OR(F526="commit;",F526=""),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8" spans="1:6" x14ac:dyDescent="0.3">
      <c r="A528" s="5">
        <f t="shared" si="8"/>
        <v>527</v>
      </c>
      <c r="B528" s="5" t="str">
        <f>IF(Tableau65[[#This Row],[numLigne]] &lt;= MAX(member!A:A), "member!I" &amp; (Tableau65[[#This Row],[numLigne]]+1), "")</f>
        <v/>
      </c>
      <c r="C528" s="5" t="str">
        <f>IF(  OR(        ROW()&lt;=MAX(member!A:A)+1, ROW() &gt; MAX(member!A:A) + MAX(board!A:A) + 1),    "",  "board!G" &amp; (Tableau65[[#This Row],[numLigne]]-MAX(member!A:A)+1))</f>
        <v/>
      </c>
      <c r="D528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8" s="5" t="str">
        <f ca="1">IF( OR(F527="commit;",F527=""),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  <row r="529" spans="1:6" x14ac:dyDescent="0.3">
      <c r="A529" s="5">
        <f t="shared" si="8"/>
        <v>528</v>
      </c>
      <c r="B529" s="5" t="str">
        <f>IF(Tableau65[[#This Row],[numLigne]] &lt;= MAX(member!A:A), "member!I" &amp; (Tableau65[[#This Row],[numLigne]]+1), "")</f>
        <v/>
      </c>
      <c r="C529" s="5" t="str">
        <f>IF(  OR(        ROW()&lt;=MAX(member!A:A)+1, ROW() &gt; MAX(member!A:A) + MAX(board!A:A) + 1),    "",  "board!G" &amp; (Tableau65[[#This Row],[numLigne]]-MAX(member!A:A)+1))</f>
        <v/>
      </c>
      <c r="D529" s="5" t="str">
        <f>IF(  OR(        ROW()&lt;=MAX(member!A:A)+MAX(board!A:A)+1, ROW() &gt; MAX(member!A:A) + MAX(board!A:A) + MAX(topic!A:A) + 1),    "",  "topic!N" &amp; (Tableau65[[#This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"post!M" &amp; (Tableau65[[#This Row],[numLigne]]-MAX(member!A:A)-MAX(board!A:A)- MAX(topic!A:A) +1))</f>
        <v/>
      </c>
      <c r="F529" s="5" t="str">
        <f ca="1">IF( OR(F528="commit;",F528=""),  "",  IF(Tableau65[[#This Row],[isMember ?]]&amp;Tableau65[[#This Row],[isBoard]]&amp;Tableau65[[#This Row],[isTopic]]&amp;Tableau65[[#This Row],[isPost]] = "",    "commit;",   INDIRECT(Tableau65[[#This Row],[isMember ?]]&amp;Tableau65[[#This Row],[isBoard]]&amp;Tableau65[[#This Row],[isTopic]]&amp;Tableau65[[#This Row],[isPost]])  ))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zoomScale="85" zoomScaleNormal="85" workbookViewId="0">
      <selection activeCell="A35" sqref="A35"/>
    </sheetView>
  </sheetViews>
  <sheetFormatPr baseColWidth="10" defaultRowHeight="14.4" x14ac:dyDescent="0.3"/>
  <cols>
    <col min="1" max="1" width="36.109375" bestFit="1" customWidth="1"/>
    <col min="2" max="2" width="2" bestFit="1" customWidth="1"/>
    <col min="4" max="4" width="18.5546875" bestFit="1" customWidth="1"/>
    <col min="9" max="9" width="14.88671875" bestFit="1" customWidth="1"/>
  </cols>
  <sheetData>
    <row r="2" spans="1:13" x14ac:dyDescent="0.3">
      <c r="A2" s="11" t="s">
        <v>96</v>
      </c>
      <c r="B2" s="11">
        <v>2</v>
      </c>
      <c r="C2" s="11" t="s">
        <v>96</v>
      </c>
      <c r="D2" s="14">
        <v>43463.581365740742</v>
      </c>
      <c r="E2" s="15">
        <v>2</v>
      </c>
      <c r="F2" s="15" t="s">
        <v>96</v>
      </c>
      <c r="G2" s="11" t="s">
        <v>94</v>
      </c>
      <c r="H2" s="11">
        <v>2</v>
      </c>
      <c r="I2" s="11" t="s">
        <v>107</v>
      </c>
      <c r="J2" s="11" t="s">
        <v>106</v>
      </c>
      <c r="M2" t="str">
        <f>"verif.put(""" &amp; A2 &amp; """, Topic.builder().withId(""" &amp; A2 &amp; """).withDate(new Calendar.Builder().setDate(2018, 12-1, 29).setTimeOfDay(13, 57,10).build().getTime()).withTitle(""" &amp; I2 &amp; """).withContent(""" &amp; J2 &amp; """).withPubliclyAvailable(" &amp; G2 &amp; ").build());"</f>
        <v>verif.put("00000000-0000-0000-0000-000000000002", Topic.builder().withId("00000000-0000-0000-0000-000000000002").withDate(new Calendar.Builder().setDate(2018, 12-1, 29).setTimeOfDay(13, 57,10).build().getTime()).withTitle("The title of &lt;2&gt;").withContent("The content of the topic &lt;2&gt;").withPubliclyAvailable(true).build());</v>
      </c>
    </row>
    <row r="3" spans="1:13" x14ac:dyDescent="0.3">
      <c r="A3" s="11" t="s">
        <v>105</v>
      </c>
      <c r="B3" s="11">
        <v>2</v>
      </c>
      <c r="C3" s="11" t="s">
        <v>96</v>
      </c>
      <c r="D3" s="14">
        <v>43454.004976851851</v>
      </c>
      <c r="E3" s="15">
        <v>12</v>
      </c>
      <c r="F3" s="15" t="s">
        <v>105</v>
      </c>
      <c r="G3" s="11" t="s">
        <v>94</v>
      </c>
      <c r="H3" s="11">
        <v>12</v>
      </c>
      <c r="I3" s="11" t="s">
        <v>104</v>
      </c>
      <c r="J3" s="11" t="s">
        <v>103</v>
      </c>
      <c r="M3" t="str">
        <f>"verif.put(""" &amp; A3 &amp; """, Topic.builder().withId(""" &amp; A3 &amp; """).withDate(new Calendar.Builder().setDate(2018, 12-1, 29).setTimeOfDay(13, 57,10).build().getTime()).withTitle(""" &amp; I3 &amp; """).withContent(""" &amp; J3 &amp; """).withPubliclyAvailable(" &amp; G3 &amp; ").build());"</f>
        <v>verif.put("00000000-0000-0000-0000-00000000000C", Topic.builder().withId("00000000-0000-0000-0000-00000000000C").withDate(new Calendar.Builder().setDate(2018, 12-1, 29).setTimeOfDay(13, 57,10).build().getTime()).withTitle("The title of &lt;12&gt;").withContent("The content of the topic &lt;12&gt;").withPubliclyAvailable(true).build());</v>
      </c>
    </row>
    <row r="4" spans="1:13" x14ac:dyDescent="0.3">
      <c r="A4" s="11" t="s">
        <v>102</v>
      </c>
      <c r="B4" s="11">
        <v>2</v>
      </c>
      <c r="C4" s="11" t="s">
        <v>96</v>
      </c>
      <c r="D4" s="14">
        <v>43443.428587962968</v>
      </c>
      <c r="E4" s="15">
        <v>22</v>
      </c>
      <c r="F4" s="15" t="s">
        <v>102</v>
      </c>
      <c r="G4" s="11" t="s">
        <v>94</v>
      </c>
      <c r="H4" s="11">
        <v>22</v>
      </c>
      <c r="I4" s="11" t="s">
        <v>101</v>
      </c>
      <c r="J4" s="11" t="s">
        <v>100</v>
      </c>
      <c r="M4" t="str">
        <f>"verif.put(""" &amp; A4 &amp; """, Topic.builder().withId(""" &amp; A4 &amp; """).withDate(new Calendar.Builder().setDate(2018, 12-1, 29).setTimeOfDay(13, 57,10).build().getTime()).withTitle(""" &amp; I4 &amp; """).withContent(""" &amp; J4 &amp; """).withPubliclyAvailable(" &amp; G4 &amp; ").build());"</f>
        <v>verif.put("00000000-0000-0000-0000-000000000016", Topic.builder().withId("00000000-0000-0000-0000-000000000016").withDate(new Calendar.Builder().setDate(2018, 12-1, 29).setTimeOfDay(13, 57,10).build().getTime()).withTitle("The title of &lt;22&gt;").withContent("The content of the topic &lt;22&gt;").withPubliclyAvailable(true).build());</v>
      </c>
    </row>
    <row r="5" spans="1:13" x14ac:dyDescent="0.3">
      <c r="A5" s="11" t="s">
        <v>99</v>
      </c>
      <c r="B5" s="11">
        <v>2</v>
      </c>
      <c r="C5" s="11" t="s">
        <v>96</v>
      </c>
      <c r="D5" s="14">
        <v>43433.852199074077</v>
      </c>
      <c r="E5" s="15">
        <v>32</v>
      </c>
      <c r="F5" s="15" t="s">
        <v>99</v>
      </c>
      <c r="G5" s="11" t="s">
        <v>94</v>
      </c>
      <c r="H5" s="11">
        <v>32</v>
      </c>
      <c r="I5" s="11" t="s">
        <v>98</v>
      </c>
      <c r="J5" s="11" t="s">
        <v>97</v>
      </c>
      <c r="M5" t="str">
        <f>"verif.put(""" &amp; A5 &amp; """, Topic.builder().withId(""" &amp; A5 &amp; """).withDate(new Calendar.Builder().setDate(2018, 12-1, 29).setTimeOfDay(13, 57,10).build().getTime()).withTitle(""" &amp; I5 &amp; """).withContent(""" &amp; J5 &amp; """).withPubliclyAvailable(" &amp; G5 &amp; ").build());"</f>
        <v>verif.put("00000000-0000-0000-0000-000000000020", Topic.builder().withId("00000000-0000-0000-0000-000000000020").withDate(new Calendar.Builder().setDate(2018, 12-1, 29).setTimeOfDay(13, 57,10).build().getTime()).withTitle("The title of &lt;32&gt;").withContent("The content of the topic &lt;32&gt;").withPubliclyAvailable(true).build());</v>
      </c>
    </row>
    <row r="6" spans="1:13" x14ac:dyDescent="0.3">
      <c r="A6" s="12" t="s">
        <v>95</v>
      </c>
      <c r="B6" s="12">
        <v>2</v>
      </c>
      <c r="C6" s="12" t="s">
        <v>96</v>
      </c>
      <c r="D6" s="16">
        <v>43424.275810185194</v>
      </c>
      <c r="E6" s="13">
        <v>42</v>
      </c>
      <c r="F6" s="13" t="s">
        <v>95</v>
      </c>
      <c r="G6" s="12" t="s">
        <v>94</v>
      </c>
      <c r="H6" s="12">
        <v>42</v>
      </c>
      <c r="I6" s="12" t="s">
        <v>93</v>
      </c>
      <c r="J6" s="12" t="s">
        <v>92</v>
      </c>
      <c r="M6" t="str">
        <f>"verif.put(""" &amp; A6 &amp; """, Topic.builder().withId(""" &amp; A6 &amp; """).withDate(new Calendar.Builder().setDate(2018, 12-1, 29).setTimeOfDay(13, 57,10).build().getTime()).withTitle(""" &amp; I6 &amp; """).withContent(""" &amp; J6 &amp; """).withPubliclyAvailable(" &amp; G6 &amp; ").build());"</f>
        <v>verif.put("00000000-0000-0000-0000-00000000002A", Topic.builder().withId("00000000-0000-0000-0000-00000000002A").withDate(new Calendar.Builder().setDate(2018, 12-1, 29).setTimeOfDay(13, 57,10).build().getTime()).withTitle("The title of &lt;42&gt;").withContent("The content of the topic &lt;42&gt;").withPubliclyAvailable(true).build());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params</vt:lpstr>
      <vt:lpstr>member</vt:lpstr>
      <vt:lpstr>board</vt:lpstr>
      <vt:lpstr>topic</vt:lpstr>
      <vt:lpstr>post</vt:lpstr>
      <vt:lpstr>agregated SQL (id as integer)</vt:lpstr>
      <vt:lpstr>agregated SQL (id as uuid)</vt:lpstr>
      <vt:lpstr>generateTopicList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2022-03-19T14:03:44Z</dcterms:modified>
</cp:coreProperties>
</file>