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7620" windowHeight="5328" activeTab="3"/>
  </bookViews>
  <sheets>
    <sheet name="Req'ts" sheetId="1" r:id="rId1"/>
    <sheet name="template" sheetId="2" r:id="rId2"/>
    <sheet name="test" sheetId="7" r:id="rId3"/>
    <sheet name="Sheet1" sheetId="8" r:id="rId4"/>
  </sheets>
  <calcPr calcId="145621"/>
</workbook>
</file>

<file path=xl/calcChain.xml><?xml version="1.0" encoding="utf-8"?>
<calcChain xmlns="http://schemas.openxmlformats.org/spreadsheetml/2006/main">
  <c r="L46" i="7" l="1"/>
  <c r="D57" i="7"/>
  <c r="D29" i="7"/>
  <c r="L20" i="7"/>
  <c r="L43" i="7"/>
  <c r="L42" i="7"/>
  <c r="L41" i="7"/>
  <c r="L40" i="7"/>
  <c r="L39" i="7"/>
  <c r="L38" i="7"/>
  <c r="L37" i="7"/>
  <c r="L36" i="7"/>
  <c r="L35" i="7"/>
  <c r="L26" i="7" l="1"/>
  <c r="L27" i="7"/>
  <c r="D31" i="7"/>
  <c r="D33" i="7" s="1"/>
  <c r="L24" i="7" l="1"/>
  <c r="L23" i="7"/>
  <c r="L22" i="7"/>
  <c r="L21" i="7"/>
  <c r="L12" i="7"/>
  <c r="L11" i="7"/>
  <c r="L10" i="7"/>
  <c r="L9" i="7"/>
  <c r="L7" i="7"/>
  <c r="L6" i="7"/>
  <c r="L5" i="7"/>
  <c r="L18" i="7"/>
  <c r="L17" i="7"/>
  <c r="L16" i="7"/>
  <c r="L15" i="7"/>
  <c r="E8" i="7"/>
  <c r="L8" i="7" s="1"/>
  <c r="E13" i="7" l="1"/>
  <c r="D34" i="7" s="1"/>
  <c r="D44" i="7" s="1"/>
</calcChain>
</file>

<file path=xl/sharedStrings.xml><?xml version="1.0" encoding="utf-8"?>
<sst xmlns="http://schemas.openxmlformats.org/spreadsheetml/2006/main" count="277" uniqueCount="214">
  <si>
    <t>The model must be able to show</t>
  </si>
  <si>
    <t>the seven unsustainable processes 1970-1999, 2000-2015</t>
  </si>
  <si>
    <t>the fall in private saving</t>
  </si>
  <si>
    <t>the rise in the flow of net lending to the private sector</t>
  </si>
  <si>
    <t>the rise in the growth rate of the real money stock</t>
  </si>
  <si>
    <t xml:space="preserve">the rise in asset prices at a rate that far exceeds the growth rate of profits (or of GDP) </t>
  </si>
  <si>
    <t>the rise in the budget surplus</t>
  </si>
  <si>
    <t>the rise in the current account deficit</t>
  </si>
  <si>
    <t>the increase in the US net foreign indebtedness relative to GDP</t>
  </si>
  <si>
    <t>the stock flow ratios</t>
  </si>
  <si>
    <t>the fiscal ratio (and adjusted fiscal ratio, AFR)</t>
  </si>
  <si>
    <t>the trade ratio (and adjusted trade ratio, ATR)</t>
  </si>
  <si>
    <t>the combined fiscal and trade ratio (AFTR)</t>
  </si>
  <si>
    <t>the private expenditure function</t>
  </si>
  <si>
    <t>private expenditure as a function of PDY and net lending to the private sector</t>
  </si>
  <si>
    <t>the sectoral balances</t>
  </si>
  <si>
    <t>Try constructing a data model that has all domestic sectors disaggregated then 'consolidate' it into</t>
  </si>
  <si>
    <t>compressed model with a single sector for private expenditure</t>
  </si>
  <si>
    <t>HH</t>
  </si>
  <si>
    <t>NF-C</t>
  </si>
  <si>
    <t>NF-NC</t>
  </si>
  <si>
    <t>FC</t>
  </si>
  <si>
    <t>Gov</t>
  </si>
  <si>
    <t>CB</t>
  </si>
  <si>
    <t>ROW</t>
  </si>
  <si>
    <t>Consumption</t>
  </si>
  <si>
    <t>Investment</t>
  </si>
  <si>
    <t>Gov Cons</t>
  </si>
  <si>
    <t>Gov Inv</t>
  </si>
  <si>
    <t>GDP</t>
  </si>
  <si>
    <t>Employee Compensation</t>
  </si>
  <si>
    <t>Sources</t>
  </si>
  <si>
    <t>NIPA</t>
  </si>
  <si>
    <t>FRB Z1</t>
  </si>
  <si>
    <t>table 1.7.1</t>
  </si>
  <si>
    <t>Relation of GDP, GNP, NNP, NI, and Personal Income</t>
  </si>
  <si>
    <t>table 1.12</t>
  </si>
  <si>
    <t xml:space="preserve">        Government</t>
  </si>
  <si>
    <t xml:space="preserve">        Other</t>
  </si>
  <si>
    <t xml:space="preserve">        Employer contributions for government social insurance</t>
  </si>
  <si>
    <t>Proprietors' income with IVA and CCAdj</t>
  </si>
  <si>
    <t>Rental income of persons with CCAdj</t>
  </si>
  <si>
    <t>Corporate profits with IVA and CCAdj</t>
  </si>
  <si>
    <t>Net interest and miscellaneous payments</t>
  </si>
  <si>
    <t>Business current transfer payments (net)</t>
  </si>
  <si>
    <t xml:space="preserve">    To persons (net)</t>
  </si>
  <si>
    <t xml:space="preserve">    To government (net)</t>
  </si>
  <si>
    <t xml:space="preserve">    To the rest of the world (net)</t>
  </si>
  <si>
    <t>National Income by Type of Income</t>
  </si>
  <si>
    <t>Source</t>
  </si>
  <si>
    <t>line 9</t>
  </si>
  <si>
    <t xml:space="preserve"> </t>
  </si>
  <si>
    <t>Net Saving</t>
  </si>
  <si>
    <t>Taxes and Transfers</t>
  </si>
  <si>
    <t>Net Property Income</t>
  </si>
  <si>
    <t>PDY (GNDI?, GDDI?)</t>
  </si>
  <si>
    <t>Net Cap Trfers</t>
  </si>
  <si>
    <t>CFC</t>
  </si>
  <si>
    <t>Δ Valuables</t>
  </si>
  <si>
    <t>Δ Inventories</t>
  </si>
  <si>
    <t>NFCF</t>
  </si>
  <si>
    <t>NLB</t>
  </si>
  <si>
    <t>NAFA</t>
  </si>
  <si>
    <t>NIL</t>
  </si>
  <si>
    <t>Net Income from Abroad</t>
  </si>
  <si>
    <t>Net Foreign Transfers</t>
  </si>
  <si>
    <t>Balance on Current Account</t>
  </si>
  <si>
    <t>Other changes in Vol</t>
  </si>
  <si>
    <t>Revaluation Account</t>
  </si>
  <si>
    <t>Δ IIP</t>
  </si>
  <si>
    <t>Corporate</t>
  </si>
  <si>
    <t>Private Sector</t>
  </si>
  <si>
    <t>Public Sector</t>
  </si>
  <si>
    <t>PC-</t>
  </si>
  <si>
    <t>PC+</t>
  </si>
  <si>
    <t>GC-</t>
  </si>
  <si>
    <t>GC+</t>
  </si>
  <si>
    <t>X-</t>
  </si>
  <si>
    <t>X+</t>
  </si>
  <si>
    <t>M-</t>
  </si>
  <si>
    <t>M+</t>
  </si>
  <si>
    <t>PInv-      PInv+</t>
  </si>
  <si>
    <t>GInv+</t>
  </si>
  <si>
    <t>GInv-</t>
  </si>
  <si>
    <t>[GDP]</t>
  </si>
  <si>
    <t>Exports (G &amp; S)</t>
  </si>
  <si>
    <t>Imports  (G &amp; S)</t>
  </si>
  <si>
    <t>GW+</t>
  </si>
  <si>
    <t>GP+</t>
  </si>
  <si>
    <t>GP-</t>
  </si>
  <si>
    <t>GW-</t>
  </si>
  <si>
    <t xml:space="preserve">        Employer contributions to pension and insurance funds</t>
  </si>
  <si>
    <t>ECP-</t>
  </si>
  <si>
    <t>ECG-</t>
  </si>
  <si>
    <t>ECG+</t>
  </si>
  <si>
    <t>ECP+</t>
  </si>
  <si>
    <t>OS-</t>
  </si>
  <si>
    <t>OS+</t>
  </si>
  <si>
    <t>Σ</t>
  </si>
  <si>
    <t>NIPA 1.12</t>
  </si>
  <si>
    <t>DV+</t>
  </si>
  <si>
    <t>DV-</t>
  </si>
  <si>
    <t>RE+   RE-</t>
  </si>
  <si>
    <t>TxC-</t>
  </si>
  <si>
    <t>TxC+</t>
  </si>
  <si>
    <t xml:space="preserve">   Personal Taxes</t>
  </si>
  <si>
    <t xml:space="preserve">   Dividends Paid</t>
  </si>
  <si>
    <t xml:space="preserve">   Retained Earnings</t>
  </si>
  <si>
    <t xml:space="preserve">   Taxes on production and imports</t>
  </si>
  <si>
    <t xml:space="preserve">   Taxes on corporate income</t>
  </si>
  <si>
    <t xml:space="preserve">   Taxes from Rest of World</t>
  </si>
  <si>
    <t>TxP-</t>
  </si>
  <si>
    <t>TxP+</t>
  </si>
  <si>
    <t>TxRoW+</t>
  </si>
  <si>
    <t>TxRoW-</t>
  </si>
  <si>
    <t>TxPI+</t>
  </si>
  <si>
    <t>TxPI-</t>
  </si>
  <si>
    <t>NIPA 3.1</t>
  </si>
  <si>
    <t>line 3</t>
  </si>
  <si>
    <t>line 4</t>
  </si>
  <si>
    <t>line 5</t>
  </si>
  <si>
    <t>line 6</t>
  </si>
  <si>
    <t>NIRoW-</t>
  </si>
  <si>
    <t>NIRoW+</t>
  </si>
  <si>
    <t>NIPA 2.6</t>
  </si>
  <si>
    <t>line 27</t>
  </si>
  <si>
    <t>[ DPI ]</t>
  </si>
  <si>
    <t>[ GNDI ]</t>
  </si>
  <si>
    <t>NPI+  NPI-</t>
  </si>
  <si>
    <t>1.1.5</t>
  </si>
  <si>
    <t xml:space="preserve">line 2 </t>
  </si>
  <si>
    <t>Gross Gov Investment</t>
  </si>
  <si>
    <t>1.1.5
less: 3.1</t>
  </si>
  <si>
    <t>line 39</t>
  </si>
  <si>
    <t>Capital</t>
  </si>
  <si>
    <t>Private Consumption</t>
  </si>
  <si>
    <t>Govt Consumption</t>
  </si>
  <si>
    <t>Gross Investment</t>
  </si>
  <si>
    <t xml:space="preserve">  Private Investment</t>
  </si>
  <si>
    <t xml:space="preserve">  Residential Investment</t>
  </si>
  <si>
    <t>line 22
line 39</t>
  </si>
  <si>
    <t>line 13</t>
  </si>
  <si>
    <t>line 9
line 14</t>
  </si>
  <si>
    <t>line 16</t>
  </si>
  <si>
    <t>line 19</t>
  </si>
  <si>
    <t>line 7</t>
  </si>
  <si>
    <t>line 8</t>
  </si>
  <si>
    <t>line 12</t>
  </si>
  <si>
    <t>[ GDP ]</t>
  </si>
  <si>
    <t>Net Indirect Taxes</t>
  </si>
  <si>
    <t>Bus tfers</t>
  </si>
  <si>
    <t>Gov profit</t>
  </si>
  <si>
    <t>NDI</t>
  </si>
  <si>
    <t>Consumption of Fixed Capital</t>
  </si>
  <si>
    <t>GNFI (=GDP - NIT)</t>
  </si>
  <si>
    <t>Direct Tax</t>
  </si>
  <si>
    <t>Contributions</t>
  </si>
  <si>
    <t>Private Interest Payments</t>
  </si>
  <si>
    <t>Private Disposable Income</t>
  </si>
  <si>
    <t>Govt domestic transfers</t>
  </si>
  <si>
    <t>3,5,6</t>
  </si>
  <si>
    <t>Personal current transfer payments to ROW</t>
  </si>
  <si>
    <t xml:space="preserve">  Taxes on corporate income</t>
  </si>
  <si>
    <t>NI (Net) National Income</t>
  </si>
  <si>
    <t>1.7.5</t>
  </si>
  <si>
    <t>line 2 - line 3</t>
  </si>
  <si>
    <t>GDI (=GDP + statistical discrepancy)</t>
  </si>
  <si>
    <t>line 13 - line 29</t>
  </si>
  <si>
    <t>line 7 - line 23</t>
  </si>
  <si>
    <t>Net Exports</t>
  </si>
  <si>
    <t>line 2 - line 18</t>
  </si>
  <si>
    <t>Net Cap Trfers paid</t>
  </si>
  <si>
    <t>line 43</t>
  </si>
  <si>
    <t>line 8,19,32</t>
  </si>
  <si>
    <t>5.10 (annual)</t>
  </si>
  <si>
    <t>line 34</t>
  </si>
  <si>
    <t>Net Lending to the Private Sector</t>
  </si>
  <si>
    <t>Deficit</t>
  </si>
  <si>
    <t>NLB(ROW)</t>
  </si>
  <si>
    <t>-ΔL</t>
  </si>
  <si>
    <t>R1: Fall in Net Saving</t>
  </si>
  <si>
    <t>R2: Rise in Flow of Net Lending to the Private Sector</t>
  </si>
  <si>
    <t>Current Account Balance</t>
  </si>
  <si>
    <t>R5: Rise in the budget surplus</t>
  </si>
  <si>
    <t>R6: Rise in the current account deficit</t>
  </si>
  <si>
    <t>Req't</t>
  </si>
  <si>
    <t>R6: Rise in Current Account deficit</t>
  </si>
  <si>
    <t>R7: Rise in US net foreign indebtedness relative to GDP</t>
  </si>
  <si>
    <t>Denominator for ratios</t>
  </si>
  <si>
    <t>G</t>
  </si>
  <si>
    <t>ATR, AFR, AFTR</t>
  </si>
  <si>
    <t>ATR</t>
  </si>
  <si>
    <t>NLB (Capital Account)</t>
  </si>
  <si>
    <t>NLB (Financial Account)</t>
  </si>
  <si>
    <t>Δ Net Worth</t>
  </si>
  <si>
    <t>Balance Sheet + IIP</t>
  </si>
  <si>
    <t>? Sectoral Balances</t>
  </si>
  <si>
    <t>Outputs</t>
  </si>
  <si>
    <t>Adjusted Fiscal Ratio</t>
  </si>
  <si>
    <t>Plots</t>
  </si>
  <si>
    <t>Current Balance of Payments and Balance of Trade Manufactures</t>
  </si>
  <si>
    <t>Adjusted Trade Ratio</t>
  </si>
  <si>
    <t>Combined Fiscal and Trade Ratio</t>
  </si>
  <si>
    <t>The three major financial balances</t>
  </si>
  <si>
    <t>Real Private Expenditure and Disposable Income</t>
  </si>
  <si>
    <t xml:space="preserve">Analysis of Private Financial Deficit </t>
  </si>
  <si>
    <t>household saving less investment</t>
  </si>
  <si>
    <t>business saving less investment</t>
  </si>
  <si>
    <t>Total Gov't Revenue, Total Gov't Expenditure, GDP</t>
  </si>
  <si>
    <t>Time Series</t>
  </si>
  <si>
    <t>General Gov't Structural Balance</t>
  </si>
  <si>
    <t>United States</t>
  </si>
  <si>
    <t>potential GDP</t>
  </si>
  <si>
    <t>nominal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</si>
</sst>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General_)"/>
    <numFmt numFmtId="166" formatCode="0.0\ \ "/>
    <numFmt numFmtId="167" formatCode="0.0\ "/>
    <numFmt numFmtId="168" formatCode="###0\ \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7"/>
      <color rgb="FF000000"/>
      <name val="Verdan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"/>
    </font>
    <font>
      <sz val="9"/>
      <name val="Arial"/>
      <family val="2"/>
    </font>
    <font>
      <sz val="9"/>
      <name val="Calibri"/>
      <family val="2"/>
      <scheme val="minor"/>
    </font>
    <font>
      <sz val="10"/>
      <name val="Courier"/>
      <family val="3"/>
    </font>
    <font>
      <sz val="8"/>
      <name val="Arial"/>
      <family val="2"/>
    </font>
    <font>
      <sz val="8"/>
      <name val="Courier"/>
      <family val="3"/>
    </font>
    <font>
      <sz val="9"/>
      <name val="Times"/>
      <family val="1"/>
    </font>
    <font>
      <sz val="7"/>
      <name val="Arial"/>
      <family val="2"/>
    </font>
    <font>
      <sz val="7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8" fillId="0" borderId="0"/>
    <xf numFmtId="165" fontId="11" fillId="0" borderId="0"/>
    <xf numFmtId="0" fontId="14" fillId="0" borderId="0"/>
    <xf numFmtId="0" fontId="14" fillId="0" borderId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3" fillId="0" borderId="1" xfId="0" applyFont="1" applyBorder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2"/>
    <xf numFmtId="0" fontId="4" fillId="0" borderId="0" xfId="0" applyFont="1" applyAlignment="1">
      <alignment vertical="center" wrapText="1"/>
    </xf>
    <xf numFmtId="4" fontId="0" fillId="0" borderId="0" xfId="0" applyNumberFormat="1"/>
    <xf numFmtId="4" fontId="5" fillId="0" borderId="0" xfId="0" applyNumberFormat="1" applyFont="1"/>
    <xf numFmtId="4" fontId="6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 applyAlignment="1">
      <alignment horizontal="center"/>
    </xf>
    <xf numFmtId="0" fontId="6" fillId="0" borderId="4" xfId="0" applyFont="1" applyBorder="1"/>
    <xf numFmtId="4" fontId="7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9" fillId="0" borderId="0" xfId="2" applyFont="1"/>
    <xf numFmtId="0" fontId="6" fillId="0" borderId="3" xfId="0" applyFont="1" applyFill="1" applyBorder="1" applyAlignment="1">
      <alignment horizontal="center"/>
    </xf>
    <xf numFmtId="0" fontId="9" fillId="0" borderId="0" xfId="1" applyFont="1" applyFill="1"/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3" applyFont="1" applyAlignment="1">
      <alignment horizontal="center"/>
    </xf>
    <xf numFmtId="4" fontId="6" fillId="0" borderId="0" xfId="0" applyNumberFormat="1" applyFont="1"/>
    <xf numFmtId="164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1" fillId="0" borderId="0" xfId="2" applyFont="1"/>
    <xf numFmtId="0" fontId="10" fillId="0" borderId="0" xfId="1" applyFont="1"/>
    <xf numFmtId="0" fontId="10" fillId="0" borderId="0" xfId="2" applyFont="1"/>
    <xf numFmtId="16" fontId="0" fillId="0" borderId="2" xfId="0" quotePrefix="1" applyNumberFormat="1" applyFill="1" applyBorder="1"/>
    <xf numFmtId="0" fontId="3" fillId="0" borderId="0" xfId="0" applyFont="1" applyFill="1" applyBorder="1"/>
    <xf numFmtId="0" fontId="3" fillId="0" borderId="4" xfId="0" applyFont="1" applyBorder="1"/>
    <xf numFmtId="0" fontId="3" fillId="0" borderId="0" xfId="0" applyFont="1" applyBorder="1"/>
    <xf numFmtId="0" fontId="8" fillId="0" borderId="0" xfId="3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0" borderId="3" xfId="3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165" fontId="12" fillId="0" borderId="0" xfId="4" applyFont="1" applyFill="1" applyBorder="1" applyAlignment="1" applyProtection="1">
      <alignment horizontal="left"/>
    </xf>
    <xf numFmtId="165" fontId="12" fillId="0" borderId="0" xfId="4" applyFont="1" applyFill="1"/>
    <xf numFmtId="166" fontId="12" fillId="0" borderId="0" xfId="4" applyNumberFormat="1" applyFont="1" applyFill="1" applyAlignment="1">
      <alignment horizontal="right"/>
    </xf>
    <xf numFmtId="165" fontId="13" fillId="0" borderId="0" xfId="4" applyFont="1" applyAlignment="1"/>
    <xf numFmtId="165" fontId="12" fillId="5" borderId="0" xfId="4" applyFont="1" applyFill="1" applyBorder="1" applyAlignment="1" applyProtection="1">
      <alignment horizontal="left"/>
    </xf>
    <xf numFmtId="165" fontId="12" fillId="5" borderId="0" xfId="4" applyFont="1" applyFill="1"/>
    <xf numFmtId="167" fontId="12" fillId="5" borderId="0" xfId="5" applyNumberFormat="1" applyFont="1" applyFill="1" applyAlignment="1"/>
    <xf numFmtId="0" fontId="13" fillId="0" borderId="0" xfId="6" applyFont="1" applyAlignment="1"/>
    <xf numFmtId="0" fontId="15" fillId="0" borderId="0" xfId="4" applyNumberFormat="1" applyFont="1" applyFill="1" applyBorder="1" applyAlignment="1" applyProtection="1">
      <alignment horizontal="centerContinuous" vertical="center"/>
    </xf>
    <xf numFmtId="168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6" fillId="0" borderId="0" xfId="6" applyFont="1"/>
    <xf numFmtId="0" fontId="15" fillId="0" borderId="0" xfId="4" applyNumberFormat="1" applyFont="1" applyFill="1" applyBorder="1"/>
  </cellXfs>
  <cellStyles count="7">
    <cellStyle name="Normal" xfId="0" builtinId="0"/>
    <cellStyle name="Normal 2" xfId="1"/>
    <cellStyle name="Normal 3" xfId="2"/>
    <cellStyle name="Normal 3 3" xfId="6"/>
    <cellStyle name="Normal 4" xfId="3"/>
    <cellStyle name="Normal 5" xfId="4"/>
    <cellStyle name="Normal_TABNLGF69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3</xdr:row>
      <xdr:rowOff>106680</xdr:rowOff>
    </xdr:from>
    <xdr:to>
      <xdr:col>22</xdr:col>
      <xdr:colOff>327660</xdr:colOff>
      <xdr:row>3</xdr:row>
      <xdr:rowOff>106680</xdr:rowOff>
    </xdr:to>
    <xdr:sp macro="" textlink="">
      <xdr:nvSpPr>
        <xdr:cNvPr id="2" name="Line 54"/>
        <xdr:cNvSpPr>
          <a:spLocks noChangeShapeType="1"/>
        </xdr:cNvSpPr>
      </xdr:nvSpPr>
      <xdr:spPr bwMode="auto">
        <a:xfrm>
          <a:off x="1127760" y="571500"/>
          <a:ext cx="761238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F30" sqref="F30"/>
    </sheetView>
  </sheetViews>
  <sheetFormatPr defaultRowHeight="14.4" x14ac:dyDescent="0.3"/>
  <cols>
    <col min="1" max="1" width="4.33203125" customWidth="1"/>
    <col min="2" max="2" width="5.109375" customWidth="1"/>
    <col min="6" max="6" width="45" style="8" customWidth="1"/>
    <col min="7" max="7" width="3.33203125" customWidth="1"/>
  </cols>
  <sheetData>
    <row r="1" spans="1:13" x14ac:dyDescent="0.3">
      <c r="A1" s="1" t="s">
        <v>0</v>
      </c>
      <c r="B1" s="1"/>
      <c r="C1" s="1"/>
      <c r="D1" s="1"/>
      <c r="E1" s="1"/>
      <c r="F1" s="11"/>
      <c r="G1" s="73" t="s">
        <v>31</v>
      </c>
      <c r="H1" s="74"/>
      <c r="I1" s="74"/>
      <c r="J1" s="74"/>
      <c r="K1" s="74"/>
      <c r="L1" s="1"/>
      <c r="M1" s="1"/>
    </row>
    <row r="2" spans="1:13" x14ac:dyDescent="0.3">
      <c r="A2" s="1"/>
      <c r="B2" s="1" t="s">
        <v>1</v>
      </c>
      <c r="C2" s="1"/>
      <c r="D2" s="1"/>
      <c r="E2" s="1"/>
      <c r="F2" s="11"/>
      <c r="G2" s="1"/>
      <c r="H2" s="1"/>
      <c r="I2" s="1"/>
      <c r="J2" s="1"/>
      <c r="K2" s="1"/>
      <c r="L2" s="1"/>
      <c r="M2" s="1"/>
    </row>
    <row r="3" spans="1:13" x14ac:dyDescent="0.3">
      <c r="A3" s="1"/>
      <c r="B3" s="2">
        <v>1</v>
      </c>
      <c r="C3" s="1" t="s">
        <v>2</v>
      </c>
      <c r="D3" s="1"/>
      <c r="E3" s="1"/>
      <c r="F3" s="11"/>
      <c r="G3" s="1"/>
      <c r="H3" s="1"/>
      <c r="I3" s="1"/>
      <c r="J3" s="1"/>
      <c r="K3" s="1"/>
      <c r="L3" s="1"/>
      <c r="M3" s="1"/>
    </row>
    <row r="4" spans="1:13" x14ac:dyDescent="0.3">
      <c r="A4" s="1"/>
      <c r="B4" s="2">
        <v>2</v>
      </c>
      <c r="C4" s="1" t="s">
        <v>3</v>
      </c>
      <c r="D4" s="1"/>
      <c r="E4" s="1"/>
      <c r="F4" s="11"/>
      <c r="G4" s="1"/>
      <c r="H4" s="1"/>
      <c r="I4" s="1"/>
      <c r="J4" s="1"/>
      <c r="K4" s="1"/>
      <c r="L4" s="1"/>
      <c r="M4" s="1"/>
    </row>
    <row r="5" spans="1:13" x14ac:dyDescent="0.3">
      <c r="A5" s="1"/>
      <c r="B5" s="2">
        <v>3</v>
      </c>
      <c r="C5" s="1" t="s">
        <v>4</v>
      </c>
      <c r="D5" s="1"/>
      <c r="E5" s="1"/>
      <c r="F5" s="11"/>
      <c r="G5" s="1"/>
      <c r="H5" s="1"/>
      <c r="I5" s="1"/>
      <c r="J5" s="1"/>
      <c r="K5" s="1"/>
      <c r="L5" s="1"/>
      <c r="M5" s="1"/>
    </row>
    <row r="6" spans="1:13" x14ac:dyDescent="0.3">
      <c r="A6" s="1"/>
      <c r="B6" s="2">
        <v>4</v>
      </c>
      <c r="C6" s="1" t="s">
        <v>5</v>
      </c>
      <c r="D6" s="1"/>
      <c r="E6" s="1"/>
      <c r="F6" s="11"/>
      <c r="G6" s="1"/>
      <c r="H6" s="1"/>
      <c r="I6" s="1"/>
      <c r="J6" s="1"/>
      <c r="K6" s="1"/>
      <c r="L6" s="1"/>
      <c r="M6" s="1"/>
    </row>
    <row r="7" spans="1:13" x14ac:dyDescent="0.3">
      <c r="A7" s="1"/>
      <c r="B7" s="2">
        <v>5</v>
      </c>
      <c r="C7" s="1" t="s">
        <v>6</v>
      </c>
      <c r="D7" s="1"/>
      <c r="E7" s="1"/>
      <c r="F7" s="11"/>
      <c r="G7" s="1"/>
      <c r="H7" s="1"/>
      <c r="I7" s="1"/>
      <c r="J7" s="1"/>
      <c r="K7" s="1"/>
      <c r="L7" s="1"/>
      <c r="M7" s="1"/>
    </row>
    <row r="8" spans="1:13" x14ac:dyDescent="0.3">
      <c r="A8" s="1"/>
      <c r="B8" s="2">
        <v>6</v>
      </c>
      <c r="C8" s="1" t="s">
        <v>7</v>
      </c>
      <c r="D8" s="1"/>
      <c r="E8" s="1"/>
      <c r="F8" s="11"/>
      <c r="G8" s="1"/>
      <c r="H8" s="1"/>
      <c r="I8" s="1"/>
      <c r="J8" s="1"/>
      <c r="K8" s="1"/>
      <c r="L8" s="1"/>
      <c r="M8" s="1"/>
    </row>
    <row r="9" spans="1:13" x14ac:dyDescent="0.3">
      <c r="A9" s="1"/>
      <c r="B9" s="2">
        <v>7</v>
      </c>
      <c r="C9" s="1" t="s">
        <v>8</v>
      </c>
      <c r="D9" s="1"/>
      <c r="E9" s="1"/>
      <c r="F9" s="11"/>
      <c r="G9" s="1"/>
      <c r="H9" s="1"/>
      <c r="I9" s="1"/>
      <c r="J9" s="1"/>
      <c r="K9" s="1"/>
      <c r="L9" s="1"/>
      <c r="M9" s="1"/>
    </row>
    <row r="10" spans="1:13" x14ac:dyDescent="0.3">
      <c r="A10" s="1"/>
      <c r="B10" s="1" t="s">
        <v>9</v>
      </c>
      <c r="C10" s="1"/>
      <c r="D10" s="1"/>
      <c r="E10" s="1"/>
      <c r="F10" s="1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2">
        <v>1</v>
      </c>
      <c r="C11" s="1" t="s">
        <v>10</v>
      </c>
      <c r="D11" s="1"/>
      <c r="E11" s="1"/>
      <c r="F11" s="1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2">
        <v>2</v>
      </c>
      <c r="C12" s="1" t="s">
        <v>11</v>
      </c>
      <c r="D12" s="1"/>
      <c r="E12" s="1"/>
      <c r="F12" s="1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2">
        <v>3</v>
      </c>
      <c r="C13" s="1" t="s">
        <v>12</v>
      </c>
      <c r="D13" s="1"/>
      <c r="E13" s="1"/>
      <c r="F13" s="1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 t="s">
        <v>13</v>
      </c>
      <c r="C14" s="1"/>
      <c r="D14" s="1"/>
      <c r="E14" s="1"/>
      <c r="F14" s="1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 t="s">
        <v>14</v>
      </c>
      <c r="D15" s="1"/>
      <c r="E15" s="1"/>
      <c r="F15" s="1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 t="s">
        <v>15</v>
      </c>
      <c r="C16" s="1"/>
      <c r="D16" s="1"/>
      <c r="E16" s="1"/>
      <c r="F16" s="1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1"/>
      <c r="G17" s="1"/>
      <c r="H17" s="1"/>
      <c r="I17" s="1"/>
      <c r="J17" s="1"/>
      <c r="K17" s="1"/>
      <c r="L17" s="1"/>
      <c r="M17" s="1"/>
    </row>
    <row r="18" spans="1:13" x14ac:dyDescent="0.3">
      <c r="A18" s="1" t="s">
        <v>16</v>
      </c>
      <c r="B18" s="1"/>
      <c r="C18" s="1"/>
      <c r="D18" s="1"/>
      <c r="E18" s="1"/>
      <c r="F18" s="1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 t="s">
        <v>17</v>
      </c>
      <c r="C19" s="1"/>
      <c r="D19" s="1"/>
      <c r="E19" s="1"/>
      <c r="F19" s="1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1"/>
      <c r="G20" s="1"/>
      <c r="H20" s="1"/>
      <c r="I20" s="1"/>
      <c r="J20" s="1"/>
      <c r="K20" s="1"/>
      <c r="L20" s="1"/>
      <c r="M20" s="1"/>
    </row>
    <row r="21" spans="1:13" x14ac:dyDescent="0.3">
      <c r="A21" s="1" t="s">
        <v>31</v>
      </c>
      <c r="B21" s="1"/>
      <c r="C21" s="1"/>
      <c r="D21" s="1"/>
      <c r="E21" s="1"/>
      <c r="F21" s="1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 t="s">
        <v>32</v>
      </c>
      <c r="C22" s="1"/>
      <c r="D22" s="1"/>
      <c r="E22" s="1"/>
      <c r="F22" s="1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 t="s">
        <v>34</v>
      </c>
      <c r="D23" s="1" t="s">
        <v>35</v>
      </c>
      <c r="E23" s="1"/>
      <c r="F23" s="1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 t="s">
        <v>36</v>
      </c>
      <c r="D24" s="1" t="s">
        <v>48</v>
      </c>
      <c r="E24" s="1"/>
      <c r="F24" s="1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 t="s">
        <v>33</v>
      </c>
      <c r="C25" s="1"/>
      <c r="D25" s="1"/>
      <c r="E25" s="1"/>
      <c r="F25" s="1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1"/>
      <c r="G26" s="1"/>
      <c r="H26" s="1"/>
      <c r="I26" s="1"/>
      <c r="J26" s="1"/>
      <c r="K26" s="1"/>
      <c r="L26" s="1"/>
      <c r="M26" s="1"/>
    </row>
    <row r="27" spans="1:13" x14ac:dyDescent="0.3">
      <c r="A27" s="1" t="s">
        <v>197</v>
      </c>
      <c r="B27" s="1"/>
      <c r="C27" s="1"/>
      <c r="D27" s="1"/>
      <c r="E27" s="1"/>
      <c r="F27" s="1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 t="s">
        <v>199</v>
      </c>
      <c r="C28" s="1"/>
      <c r="D28" s="1"/>
      <c r="E28" s="1"/>
      <c r="F28" s="11"/>
      <c r="G28" s="1" t="s">
        <v>209</v>
      </c>
      <c r="H28" s="1"/>
      <c r="I28" s="1"/>
      <c r="J28" s="1"/>
      <c r="K28" s="1"/>
      <c r="L28" s="1"/>
      <c r="M28" s="1"/>
    </row>
    <row r="29" spans="1:13" x14ac:dyDescent="0.3">
      <c r="A29" s="1"/>
      <c r="B29" s="1">
        <v>1</v>
      </c>
      <c r="C29" s="1" t="s">
        <v>210</v>
      </c>
      <c r="D29" s="1"/>
      <c r="E29" s="1"/>
      <c r="F29" s="11"/>
      <c r="G29" s="1" t="s">
        <v>208</v>
      </c>
      <c r="H29" s="1"/>
      <c r="I29" s="1"/>
      <c r="J29" s="1"/>
      <c r="K29" s="1"/>
      <c r="L29" s="1"/>
      <c r="M29" s="1"/>
    </row>
    <row r="30" spans="1:13" x14ac:dyDescent="0.3">
      <c r="A30" s="1"/>
      <c r="B30" s="1">
        <v>2</v>
      </c>
      <c r="C30" s="1" t="s">
        <v>198</v>
      </c>
      <c r="D30" s="1"/>
      <c r="E30" s="1"/>
      <c r="F30" s="1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>
        <v>3</v>
      </c>
      <c r="C31" s="1" t="s">
        <v>200</v>
      </c>
      <c r="D31" s="1"/>
      <c r="E31" s="1"/>
      <c r="F31" s="1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>
        <v>4</v>
      </c>
      <c r="C32" s="1" t="s">
        <v>201</v>
      </c>
      <c r="D32" s="1"/>
      <c r="E32" s="1"/>
      <c r="F32" s="1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>
        <v>5</v>
      </c>
      <c r="C33" s="1" t="s">
        <v>202</v>
      </c>
      <c r="D33" s="1"/>
      <c r="E33" s="1"/>
      <c r="F33" s="1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>
        <v>6</v>
      </c>
      <c r="C34" s="1" t="s">
        <v>203</v>
      </c>
      <c r="D34" s="1"/>
      <c r="E34" s="1"/>
      <c r="F34" s="1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>
        <v>7</v>
      </c>
      <c r="C35" s="1" t="s">
        <v>204</v>
      </c>
      <c r="D35" s="1"/>
      <c r="E35" s="1"/>
      <c r="F35" s="1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>
        <v>8</v>
      </c>
      <c r="C36" s="1" t="s">
        <v>205</v>
      </c>
      <c r="D36" s="1"/>
      <c r="E36" s="1"/>
      <c r="F36" s="11"/>
      <c r="G36" s="1"/>
      <c r="H36" s="1"/>
      <c r="I36" s="1"/>
      <c r="J36" s="1"/>
      <c r="K36" s="1"/>
      <c r="L36" s="1"/>
      <c r="M36" s="1"/>
    </row>
    <row r="37" spans="1:13" x14ac:dyDescent="0.3">
      <c r="A37" s="1"/>
      <c r="B37" s="1"/>
      <c r="C37" s="1"/>
      <c r="D37" s="1" t="s">
        <v>206</v>
      </c>
      <c r="E37" s="1"/>
      <c r="F37" s="11"/>
    </row>
    <row r="38" spans="1:13" x14ac:dyDescent="0.3">
      <c r="A38" s="1"/>
      <c r="B38" s="1"/>
      <c r="C38" s="1"/>
      <c r="D38" s="1" t="s">
        <v>207</v>
      </c>
      <c r="E38" s="1"/>
      <c r="F38" s="11"/>
    </row>
    <row r="39" spans="1:13" x14ac:dyDescent="0.3">
      <c r="A39" s="1"/>
      <c r="B39" s="1"/>
      <c r="C39" s="1"/>
      <c r="D39" s="1"/>
      <c r="E39" s="1"/>
      <c r="F39" s="11"/>
    </row>
    <row r="40" spans="1:13" x14ac:dyDescent="0.3">
      <c r="A40" s="1"/>
      <c r="B40" s="1"/>
      <c r="C40" s="1"/>
      <c r="D40" s="1"/>
      <c r="E40" s="1"/>
      <c r="F40" s="11"/>
    </row>
    <row r="41" spans="1:13" x14ac:dyDescent="0.3">
      <c r="A41" s="1"/>
      <c r="B41" s="1"/>
      <c r="C41" s="1"/>
      <c r="D41" s="1"/>
      <c r="E41" s="1"/>
      <c r="F41" s="11"/>
    </row>
    <row r="42" spans="1:13" x14ac:dyDescent="0.3">
      <c r="A42" s="1"/>
      <c r="B42" s="1"/>
      <c r="C42" s="1"/>
      <c r="D42" s="1"/>
      <c r="E42" s="1"/>
      <c r="F42" s="11"/>
    </row>
  </sheetData>
  <mergeCells count="1"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pane ySplit="3" topLeftCell="A4" activePane="bottomLeft" state="frozen"/>
      <selection activeCell="A58" sqref="A58"/>
      <selection pane="bottomLeft" activeCell="C13" sqref="C13"/>
    </sheetView>
  </sheetViews>
  <sheetFormatPr defaultRowHeight="14.4" x14ac:dyDescent="0.3"/>
  <cols>
    <col min="1" max="1" width="33.33203125" customWidth="1"/>
    <col min="2" max="2" width="9.5546875" customWidth="1"/>
    <col min="3" max="3" width="9.77734375" style="5" customWidth="1"/>
    <col min="11" max="11" width="8.88671875" style="6"/>
    <col min="12" max="12" width="17.33203125" customWidth="1"/>
  </cols>
  <sheetData>
    <row r="1" spans="1:12" ht="12" customHeight="1" x14ac:dyDescent="0.3">
      <c r="A1" s="79"/>
      <c r="B1" s="80" t="s">
        <v>49</v>
      </c>
      <c r="C1" s="81"/>
      <c r="D1" s="82" t="s">
        <v>71</v>
      </c>
      <c r="E1" s="79"/>
      <c r="F1" s="79"/>
      <c r="G1" s="79"/>
      <c r="H1" s="79" t="s">
        <v>72</v>
      </c>
      <c r="I1" s="79"/>
      <c r="J1" s="84" t="s">
        <v>24</v>
      </c>
      <c r="K1" s="83" t="s">
        <v>98</v>
      </c>
      <c r="L1" s="75" t="s">
        <v>185</v>
      </c>
    </row>
    <row r="2" spans="1:12" ht="12" customHeight="1" x14ac:dyDescent="0.3">
      <c r="A2" s="79"/>
      <c r="B2" s="80"/>
      <c r="C2" s="81"/>
      <c r="D2" s="6"/>
      <c r="E2" s="6"/>
      <c r="F2" s="79" t="s">
        <v>70</v>
      </c>
      <c r="G2" s="79"/>
      <c r="H2" s="6"/>
      <c r="I2" s="6"/>
      <c r="J2" s="84"/>
      <c r="K2" s="84"/>
      <c r="L2" s="75"/>
    </row>
    <row r="3" spans="1:12" ht="12" customHeight="1" x14ac:dyDescent="0.3">
      <c r="A3" s="79"/>
      <c r="B3" s="80"/>
      <c r="C3" s="81"/>
      <c r="D3" s="6" t="s">
        <v>18</v>
      </c>
      <c r="E3" s="6" t="s">
        <v>20</v>
      </c>
      <c r="F3" s="6" t="s">
        <v>19</v>
      </c>
      <c r="G3" s="6" t="s">
        <v>21</v>
      </c>
      <c r="H3" s="6" t="s">
        <v>22</v>
      </c>
      <c r="I3" s="6" t="s">
        <v>23</v>
      </c>
      <c r="J3" s="84"/>
      <c r="K3" s="84"/>
      <c r="L3" s="75"/>
    </row>
    <row r="4" spans="1:12" ht="7.2" customHeight="1" x14ac:dyDescent="0.3">
      <c r="A4" s="12"/>
      <c r="B4" s="12"/>
      <c r="C4" s="13"/>
      <c r="D4" s="12"/>
      <c r="E4" s="12"/>
      <c r="F4" s="12"/>
      <c r="G4" s="12"/>
      <c r="H4" s="12"/>
      <c r="I4" s="12"/>
      <c r="J4" s="13"/>
      <c r="K4" s="17"/>
      <c r="L4" s="72"/>
    </row>
    <row r="5" spans="1:12" x14ac:dyDescent="0.3">
      <c r="A5" t="s">
        <v>25</v>
      </c>
      <c r="C5" s="8"/>
      <c r="D5" s="6" t="s">
        <v>73</v>
      </c>
      <c r="E5" s="79" t="s">
        <v>74</v>
      </c>
      <c r="F5" s="79"/>
      <c r="G5" s="6"/>
      <c r="H5" s="6"/>
      <c r="I5" s="6"/>
      <c r="J5" s="16"/>
      <c r="K5" s="16">
        <v>0</v>
      </c>
      <c r="L5" s="72"/>
    </row>
    <row r="6" spans="1:12" x14ac:dyDescent="0.3">
      <c r="A6" t="s">
        <v>27</v>
      </c>
      <c r="C6" s="8"/>
      <c r="D6" s="6"/>
      <c r="E6" s="79" t="s">
        <v>76</v>
      </c>
      <c r="F6" s="79"/>
      <c r="G6" s="6"/>
      <c r="H6" s="6" t="s">
        <v>75</v>
      </c>
      <c r="I6" s="6"/>
      <c r="J6" s="16"/>
      <c r="K6" s="16">
        <v>0</v>
      </c>
      <c r="L6" s="72"/>
    </row>
    <row r="7" spans="1:12" x14ac:dyDescent="0.3">
      <c r="A7" t="s">
        <v>26</v>
      </c>
      <c r="C7" s="8"/>
      <c r="D7" s="6"/>
      <c r="E7" s="79" t="s">
        <v>81</v>
      </c>
      <c r="F7" s="79"/>
      <c r="G7" s="6"/>
      <c r="H7" s="6"/>
      <c r="I7" s="6"/>
      <c r="J7" s="16"/>
      <c r="K7" s="16">
        <v>0</v>
      </c>
      <c r="L7" s="72"/>
    </row>
    <row r="8" spans="1:12" x14ac:dyDescent="0.3">
      <c r="A8" t="s">
        <v>28</v>
      </c>
      <c r="C8" s="8"/>
      <c r="D8" s="6"/>
      <c r="E8" s="79" t="s">
        <v>82</v>
      </c>
      <c r="F8" s="79"/>
      <c r="G8" s="6"/>
      <c r="H8" s="6" t="s">
        <v>83</v>
      </c>
      <c r="I8" s="6"/>
      <c r="J8" s="16"/>
      <c r="K8" s="16">
        <v>0</v>
      </c>
      <c r="L8" s="72"/>
    </row>
    <row r="9" spans="1:12" x14ac:dyDescent="0.3">
      <c r="A9" t="s">
        <v>85</v>
      </c>
      <c r="C9" s="8"/>
      <c r="D9" s="6"/>
      <c r="E9" s="79" t="s">
        <v>78</v>
      </c>
      <c r="F9" s="79"/>
      <c r="I9" s="6"/>
      <c r="J9" s="16" t="s">
        <v>77</v>
      </c>
      <c r="K9" s="16">
        <v>0</v>
      </c>
      <c r="L9" s="72"/>
    </row>
    <row r="10" spans="1:12" x14ac:dyDescent="0.3">
      <c r="A10" t="s">
        <v>86</v>
      </c>
      <c r="C10" s="8"/>
      <c r="D10" s="6"/>
      <c r="E10" s="79" t="s">
        <v>79</v>
      </c>
      <c r="F10" s="79"/>
      <c r="G10" s="6"/>
      <c r="H10" s="6"/>
      <c r="I10" s="6"/>
      <c r="J10" s="16" t="s">
        <v>80</v>
      </c>
      <c r="K10" s="16">
        <v>0</v>
      </c>
      <c r="L10" s="72" t="s">
        <v>190</v>
      </c>
    </row>
    <row r="11" spans="1:12" x14ac:dyDescent="0.3">
      <c r="A11" s="4" t="s">
        <v>29</v>
      </c>
      <c r="B11" s="4"/>
      <c r="C11" s="14"/>
      <c r="D11" s="4"/>
      <c r="E11" s="77" t="s">
        <v>84</v>
      </c>
      <c r="F11" s="77"/>
      <c r="G11" s="4"/>
      <c r="H11" s="69" t="s">
        <v>189</v>
      </c>
      <c r="I11" s="4"/>
      <c r="J11" s="14"/>
      <c r="K11" s="16"/>
      <c r="L11" s="72" t="s">
        <v>188</v>
      </c>
    </row>
    <row r="12" spans="1:12" x14ac:dyDescent="0.3">
      <c r="A12" s="3" t="s">
        <v>30</v>
      </c>
      <c r="C12" s="9"/>
      <c r="D12" s="6"/>
      <c r="E12" s="6"/>
      <c r="F12" s="6"/>
      <c r="G12" s="6"/>
      <c r="H12" s="6"/>
      <c r="I12" s="6"/>
      <c r="J12" s="16"/>
      <c r="K12" s="16"/>
      <c r="L12" s="72"/>
    </row>
    <row r="13" spans="1:12" x14ac:dyDescent="0.3">
      <c r="A13" t="s">
        <v>37</v>
      </c>
      <c r="B13" s="3" t="s">
        <v>99</v>
      </c>
      <c r="C13" s="8"/>
      <c r="D13" s="6" t="s">
        <v>87</v>
      </c>
      <c r="E13" s="6"/>
      <c r="F13" s="6"/>
      <c r="G13" s="6"/>
      <c r="H13" s="6" t="s">
        <v>90</v>
      </c>
      <c r="I13" s="6"/>
      <c r="J13" s="16"/>
      <c r="K13" s="16">
        <v>0</v>
      </c>
      <c r="L13" s="72"/>
    </row>
    <row r="14" spans="1:12" x14ac:dyDescent="0.3">
      <c r="A14" t="s">
        <v>38</v>
      </c>
      <c r="B14" s="3" t="s">
        <v>99</v>
      </c>
      <c r="C14" s="8"/>
      <c r="D14" s="6" t="s">
        <v>88</v>
      </c>
      <c r="E14" s="79" t="s">
        <v>89</v>
      </c>
      <c r="F14" s="79"/>
      <c r="G14" s="6"/>
      <c r="H14" s="6"/>
      <c r="I14" s="6"/>
      <c r="J14" s="16"/>
      <c r="K14" s="16">
        <v>0</v>
      </c>
      <c r="L14" s="72"/>
    </row>
    <row r="15" spans="1:12" x14ac:dyDescent="0.3">
      <c r="A15" t="s">
        <v>91</v>
      </c>
      <c r="B15" s="3" t="s">
        <v>99</v>
      </c>
      <c r="C15" s="8"/>
      <c r="D15" s="6"/>
      <c r="E15" s="79" t="s">
        <v>92</v>
      </c>
      <c r="F15" s="79"/>
      <c r="G15" s="6" t="s">
        <v>95</v>
      </c>
      <c r="H15" s="6"/>
      <c r="I15" s="6"/>
      <c r="J15" s="16"/>
      <c r="K15" s="16">
        <v>0</v>
      </c>
      <c r="L15" s="72"/>
    </row>
    <row r="16" spans="1:12" x14ac:dyDescent="0.3">
      <c r="A16" t="s">
        <v>39</v>
      </c>
      <c r="B16" s="3" t="s">
        <v>99</v>
      </c>
      <c r="C16" s="8"/>
      <c r="D16" s="6"/>
      <c r="E16" s="79" t="s">
        <v>93</v>
      </c>
      <c r="F16" s="79"/>
      <c r="G16" s="6"/>
      <c r="H16" s="6" t="s">
        <v>94</v>
      </c>
      <c r="I16" s="6"/>
      <c r="J16" s="16"/>
      <c r="K16" s="16">
        <v>0</v>
      </c>
      <c r="L16" s="72"/>
    </row>
    <row r="17" spans="1:12" x14ac:dyDescent="0.3">
      <c r="A17" s="3" t="s">
        <v>42</v>
      </c>
      <c r="C17" s="9"/>
      <c r="I17" s="6" t="s">
        <v>51</v>
      </c>
      <c r="J17" s="16"/>
      <c r="K17" s="16">
        <v>0</v>
      </c>
      <c r="L17" s="72"/>
    </row>
    <row r="18" spans="1:12" x14ac:dyDescent="0.3">
      <c r="A18" s="3" t="s">
        <v>106</v>
      </c>
      <c r="B18" s="3" t="s">
        <v>99</v>
      </c>
      <c r="C18" s="8"/>
      <c r="D18" s="6" t="s">
        <v>100</v>
      </c>
      <c r="F18" s="79" t="s">
        <v>101</v>
      </c>
      <c r="G18" s="79"/>
      <c r="H18" s="6"/>
      <c r="I18" s="6"/>
      <c r="J18" s="16"/>
      <c r="K18" s="16">
        <v>0</v>
      </c>
      <c r="L18" s="72"/>
    </row>
    <row r="19" spans="1:12" x14ac:dyDescent="0.3">
      <c r="A19" s="3" t="s">
        <v>107</v>
      </c>
      <c r="B19" s="3" t="s">
        <v>99</v>
      </c>
      <c r="C19" s="8"/>
      <c r="D19" s="6"/>
      <c r="E19" s="6"/>
      <c r="F19" s="79" t="s">
        <v>102</v>
      </c>
      <c r="G19" s="79"/>
      <c r="H19" s="6"/>
      <c r="I19" s="6"/>
      <c r="J19" s="16"/>
      <c r="K19" s="16">
        <v>0</v>
      </c>
      <c r="L19" s="72"/>
    </row>
    <row r="20" spans="1:12" x14ac:dyDescent="0.3">
      <c r="A20" t="s">
        <v>40</v>
      </c>
      <c r="B20" s="3" t="s">
        <v>99</v>
      </c>
      <c r="C20" s="8" t="s">
        <v>50</v>
      </c>
      <c r="D20" s="6" t="s">
        <v>97</v>
      </c>
      <c r="E20" s="6" t="s">
        <v>96</v>
      </c>
      <c r="F20" s="6"/>
      <c r="G20" s="6"/>
      <c r="H20" s="6"/>
      <c r="I20" s="6"/>
      <c r="J20" s="16"/>
      <c r="K20" s="16">
        <v>0</v>
      </c>
      <c r="L20" s="72"/>
    </row>
    <row r="21" spans="1:12" x14ac:dyDescent="0.3">
      <c r="A21" t="s">
        <v>54</v>
      </c>
      <c r="B21" s="3"/>
      <c r="C21" s="8"/>
      <c r="D21" s="82" t="s">
        <v>128</v>
      </c>
      <c r="E21" s="79"/>
      <c r="F21" s="79"/>
      <c r="G21" s="79"/>
      <c r="H21" s="79"/>
      <c r="I21" s="6"/>
      <c r="J21" s="16"/>
      <c r="K21" s="19">
        <v>0</v>
      </c>
      <c r="L21" s="72"/>
    </row>
    <row r="22" spans="1:12" x14ac:dyDescent="0.3">
      <c r="A22" t="s">
        <v>64</v>
      </c>
      <c r="B22" s="3"/>
      <c r="C22" s="8"/>
      <c r="D22" s="82" t="s">
        <v>123</v>
      </c>
      <c r="E22" s="79"/>
      <c r="F22" s="79"/>
      <c r="G22" s="79"/>
      <c r="H22" s="6"/>
      <c r="I22" s="6"/>
      <c r="J22" s="16" t="s">
        <v>122</v>
      </c>
      <c r="K22" s="19">
        <v>0</v>
      </c>
      <c r="L22" s="72" t="s">
        <v>191</v>
      </c>
    </row>
    <row r="23" spans="1:12" x14ac:dyDescent="0.3">
      <c r="A23" t="s">
        <v>53</v>
      </c>
      <c r="B23" s="3"/>
      <c r="C23" s="8"/>
      <c r="D23" s="6"/>
      <c r="E23" s="6"/>
      <c r="I23" s="6"/>
      <c r="J23" s="16"/>
      <c r="K23" s="19"/>
      <c r="L23" s="72"/>
    </row>
    <row r="24" spans="1:12" x14ac:dyDescent="0.3">
      <c r="A24" t="s">
        <v>105</v>
      </c>
      <c r="B24" s="3" t="s">
        <v>117</v>
      </c>
      <c r="C24" s="8" t="s">
        <v>118</v>
      </c>
      <c r="D24" s="6" t="s">
        <v>111</v>
      </c>
      <c r="E24" s="6"/>
      <c r="F24" s="6"/>
      <c r="G24" s="6"/>
      <c r="H24" s="6" t="s">
        <v>112</v>
      </c>
      <c r="I24" s="6"/>
      <c r="J24" s="16"/>
      <c r="K24" s="16">
        <v>0</v>
      </c>
      <c r="L24" s="72"/>
    </row>
    <row r="25" spans="1:12" x14ac:dyDescent="0.3">
      <c r="A25" t="s">
        <v>108</v>
      </c>
      <c r="B25" s="3" t="s">
        <v>117</v>
      </c>
      <c r="C25" s="8" t="s">
        <v>119</v>
      </c>
      <c r="D25" s="6"/>
      <c r="E25" s="79" t="s">
        <v>116</v>
      </c>
      <c r="F25" s="79"/>
      <c r="G25" s="6"/>
      <c r="H25" s="6" t="s">
        <v>115</v>
      </c>
      <c r="I25" s="6"/>
      <c r="J25" s="16"/>
      <c r="K25" s="16">
        <v>0</v>
      </c>
      <c r="L25" s="72"/>
    </row>
    <row r="26" spans="1:12" x14ac:dyDescent="0.3">
      <c r="A26" t="s">
        <v>109</v>
      </c>
      <c r="B26" s="3" t="s">
        <v>117</v>
      </c>
      <c r="C26" s="8" t="s">
        <v>120</v>
      </c>
      <c r="D26" s="6"/>
      <c r="E26" s="6"/>
      <c r="F26" s="79" t="s">
        <v>103</v>
      </c>
      <c r="G26" s="79"/>
      <c r="H26" s="6" t="s">
        <v>104</v>
      </c>
      <c r="I26" s="6"/>
      <c r="J26" s="16"/>
      <c r="K26" s="16">
        <v>0</v>
      </c>
      <c r="L26" s="72"/>
    </row>
    <row r="27" spans="1:12" x14ac:dyDescent="0.3">
      <c r="A27" t="s">
        <v>110</v>
      </c>
      <c r="B27" s="3" t="s">
        <v>117</v>
      </c>
      <c r="C27" s="8" t="s">
        <v>121</v>
      </c>
      <c r="D27" s="6"/>
      <c r="E27" s="6"/>
      <c r="F27" s="6"/>
      <c r="G27" s="6"/>
      <c r="H27" s="6" t="s">
        <v>113</v>
      </c>
      <c r="I27" s="6"/>
      <c r="J27" s="16" t="s">
        <v>114</v>
      </c>
      <c r="K27" s="16">
        <v>0</v>
      </c>
      <c r="L27" s="72" t="s">
        <v>191</v>
      </c>
    </row>
    <row r="28" spans="1:12" x14ac:dyDescent="0.3">
      <c r="A28" s="4" t="s">
        <v>55</v>
      </c>
      <c r="B28" s="4" t="s">
        <v>124</v>
      </c>
      <c r="C28" s="14" t="s">
        <v>125</v>
      </c>
      <c r="D28" s="15" t="s">
        <v>126</v>
      </c>
      <c r="E28" s="15">
        <v>0</v>
      </c>
      <c r="F28" s="15">
        <v>0</v>
      </c>
      <c r="G28" s="15">
        <v>0</v>
      </c>
      <c r="H28" s="15"/>
      <c r="I28" s="15"/>
      <c r="J28" s="18"/>
      <c r="K28" s="19" t="s">
        <v>127</v>
      </c>
      <c r="L28" s="72"/>
    </row>
    <row r="29" spans="1:12" x14ac:dyDescent="0.3">
      <c r="A29" s="5"/>
      <c r="C29" s="8"/>
      <c r="D29" s="6"/>
      <c r="E29" s="6"/>
      <c r="F29" s="6"/>
      <c r="G29" s="6"/>
      <c r="H29" s="6"/>
      <c r="I29" s="6"/>
      <c r="J29" s="16"/>
      <c r="K29" s="19"/>
      <c r="L29" s="72"/>
    </row>
    <row r="30" spans="1:12" x14ac:dyDescent="0.3">
      <c r="A30" s="3" t="s">
        <v>57</v>
      </c>
      <c r="C30" s="8"/>
      <c r="D30" s="6"/>
      <c r="E30" s="6"/>
      <c r="F30" s="6"/>
      <c r="G30" s="6"/>
      <c r="H30" s="6"/>
      <c r="I30" s="6"/>
      <c r="J30" s="16"/>
      <c r="K30" s="19"/>
      <c r="L30" s="72"/>
    </row>
    <row r="31" spans="1:12" x14ac:dyDescent="0.3">
      <c r="C31" s="8"/>
      <c r="D31" s="6"/>
      <c r="E31" s="6"/>
      <c r="F31" s="6"/>
      <c r="G31" s="6"/>
      <c r="H31" s="6"/>
      <c r="I31" s="6"/>
      <c r="J31" s="16"/>
      <c r="K31" s="19"/>
      <c r="L31" s="72"/>
    </row>
    <row r="32" spans="1:12" x14ac:dyDescent="0.3">
      <c r="A32" s="4" t="s">
        <v>52</v>
      </c>
      <c r="B32" s="4"/>
      <c r="C32" s="14"/>
      <c r="D32" s="15"/>
      <c r="E32" s="15"/>
      <c r="F32" s="15"/>
      <c r="G32" s="15"/>
      <c r="H32" s="15"/>
      <c r="I32" s="15"/>
      <c r="J32" s="18"/>
      <c r="K32" s="19"/>
      <c r="L32" s="72" t="s">
        <v>180</v>
      </c>
    </row>
    <row r="33" spans="1:12" x14ac:dyDescent="0.3">
      <c r="C33" s="8"/>
      <c r="D33" s="6"/>
      <c r="E33" s="6"/>
      <c r="F33" s="6"/>
      <c r="G33" s="6"/>
      <c r="H33" s="6"/>
      <c r="I33" s="6"/>
      <c r="J33" s="16"/>
      <c r="K33" s="19"/>
      <c r="L33" s="72"/>
    </row>
    <row r="34" spans="1:12" x14ac:dyDescent="0.3">
      <c r="A34" s="4" t="s">
        <v>182</v>
      </c>
      <c r="B34" s="4"/>
      <c r="C34" s="14"/>
      <c r="D34" s="66"/>
      <c r="E34" s="66"/>
      <c r="F34" s="66"/>
      <c r="G34" s="66"/>
      <c r="H34" s="66"/>
      <c r="I34" s="66"/>
      <c r="J34" s="18"/>
      <c r="K34" s="19"/>
      <c r="L34" s="72" t="s">
        <v>184</v>
      </c>
    </row>
    <row r="35" spans="1:12" x14ac:dyDescent="0.3">
      <c r="C35" s="8"/>
      <c r="D35" s="64"/>
      <c r="E35" s="64"/>
      <c r="F35" s="64"/>
      <c r="G35" s="64"/>
      <c r="H35" s="64"/>
      <c r="I35" s="64"/>
      <c r="J35" s="65"/>
      <c r="K35" s="19"/>
      <c r="L35" s="72"/>
    </row>
    <row r="36" spans="1:12" x14ac:dyDescent="0.3">
      <c r="A36" s="3" t="s">
        <v>56</v>
      </c>
      <c r="C36" s="8"/>
      <c r="D36" s="6"/>
      <c r="E36" s="6"/>
      <c r="F36" s="6"/>
      <c r="G36" s="6"/>
      <c r="H36" s="6"/>
      <c r="I36" s="6"/>
      <c r="J36" s="16"/>
      <c r="K36" s="19"/>
      <c r="L36" s="72"/>
    </row>
    <row r="37" spans="1:12" x14ac:dyDescent="0.3">
      <c r="A37" t="s">
        <v>58</v>
      </c>
      <c r="C37" s="8"/>
      <c r="D37" s="6"/>
      <c r="E37" s="6"/>
      <c r="F37" s="6"/>
      <c r="G37" s="6"/>
      <c r="H37" s="6"/>
      <c r="I37" s="6"/>
      <c r="J37" s="16"/>
      <c r="K37" s="19"/>
      <c r="L37" s="72"/>
    </row>
    <row r="38" spans="1:12" x14ac:dyDescent="0.3">
      <c r="A38" t="s">
        <v>59</v>
      </c>
      <c r="C38" s="8"/>
      <c r="D38" s="6"/>
      <c r="E38" s="6"/>
      <c r="F38" s="6"/>
      <c r="G38" s="6"/>
      <c r="H38" s="6"/>
      <c r="I38" s="6"/>
      <c r="J38" s="16"/>
      <c r="K38" s="19"/>
      <c r="L38" s="72"/>
    </row>
    <row r="39" spans="1:12" x14ac:dyDescent="0.3">
      <c r="A39" t="s">
        <v>60</v>
      </c>
      <c r="C39" s="8"/>
      <c r="D39" s="6"/>
      <c r="E39" s="6"/>
      <c r="F39" s="6"/>
      <c r="G39" s="6"/>
      <c r="H39" s="6"/>
      <c r="I39" s="6"/>
      <c r="J39" s="16"/>
      <c r="K39" s="19"/>
      <c r="L39" s="72"/>
    </row>
    <row r="40" spans="1:12" x14ac:dyDescent="0.3">
      <c r="C40" s="8"/>
      <c r="D40" s="6"/>
      <c r="E40" s="6"/>
      <c r="F40" s="6"/>
      <c r="G40" s="6"/>
      <c r="H40" s="6"/>
      <c r="I40" s="6"/>
      <c r="J40" s="16"/>
      <c r="K40" s="19"/>
      <c r="L40" s="72"/>
    </row>
    <row r="41" spans="1:12" x14ac:dyDescent="0.3">
      <c r="A41" s="10" t="s">
        <v>192</v>
      </c>
      <c r="C41" s="8"/>
      <c r="D41" s="76" t="s">
        <v>176</v>
      </c>
      <c r="E41" s="77"/>
      <c r="F41" s="78"/>
      <c r="G41" s="68" t="s">
        <v>179</v>
      </c>
      <c r="H41" s="67" t="s">
        <v>177</v>
      </c>
      <c r="I41" s="6"/>
      <c r="J41" s="67" t="s">
        <v>178</v>
      </c>
      <c r="K41" s="65">
        <v>0</v>
      </c>
      <c r="L41" s="72" t="s">
        <v>181</v>
      </c>
    </row>
    <row r="42" spans="1:12" x14ac:dyDescent="0.3">
      <c r="C42" s="8"/>
      <c r="D42" s="6"/>
      <c r="E42" s="6"/>
      <c r="F42" s="6"/>
      <c r="G42" s="6"/>
      <c r="H42" s="6"/>
      <c r="I42" s="6"/>
      <c r="J42" s="16"/>
      <c r="K42" s="19"/>
      <c r="L42" s="72" t="s">
        <v>183</v>
      </c>
    </row>
    <row r="43" spans="1:12" x14ac:dyDescent="0.3">
      <c r="C43" s="8"/>
      <c r="D43" s="6"/>
      <c r="E43" s="6"/>
      <c r="F43" s="6"/>
      <c r="G43" s="6"/>
      <c r="H43" s="6"/>
      <c r="I43" s="6"/>
      <c r="J43" s="16"/>
      <c r="K43" s="19"/>
      <c r="L43" s="72" t="s">
        <v>186</v>
      </c>
    </row>
    <row r="44" spans="1:12" x14ac:dyDescent="0.3">
      <c r="A44" t="s">
        <v>62</v>
      </c>
      <c r="C44" s="8"/>
      <c r="D44" s="6"/>
      <c r="E44" s="6"/>
      <c r="F44" s="6"/>
      <c r="G44" s="6"/>
      <c r="H44" s="6"/>
      <c r="I44" s="6"/>
      <c r="J44" s="16"/>
      <c r="K44" s="19"/>
      <c r="L44" s="72"/>
    </row>
    <row r="45" spans="1:12" x14ac:dyDescent="0.3">
      <c r="A45" t="s">
        <v>63</v>
      </c>
      <c r="C45" s="8"/>
      <c r="D45" s="6"/>
      <c r="E45" s="6"/>
      <c r="F45" s="6"/>
      <c r="G45" s="6"/>
      <c r="H45" s="6"/>
      <c r="I45" s="6"/>
      <c r="J45" s="16"/>
      <c r="K45" s="19"/>
      <c r="L45" s="72"/>
    </row>
    <row r="46" spans="1:12" x14ac:dyDescent="0.3">
      <c r="A46" s="10" t="s">
        <v>193</v>
      </c>
      <c r="C46" s="8"/>
      <c r="D46" s="70"/>
      <c r="E46" s="70"/>
      <c r="F46" s="70"/>
      <c r="G46" s="70"/>
      <c r="H46" s="70"/>
      <c r="I46" s="70"/>
      <c r="J46" s="71"/>
      <c r="K46" s="19"/>
      <c r="L46" s="72" t="s">
        <v>196</v>
      </c>
    </row>
    <row r="47" spans="1:12" x14ac:dyDescent="0.3">
      <c r="A47" s="61"/>
      <c r="C47" s="8"/>
      <c r="D47" s="70"/>
      <c r="E47" s="70"/>
      <c r="F47" s="70"/>
      <c r="G47" s="70"/>
      <c r="H47" s="70"/>
      <c r="I47" s="70"/>
      <c r="J47" s="71"/>
      <c r="K47" s="19"/>
      <c r="L47" s="72"/>
    </row>
    <row r="48" spans="1:12" x14ac:dyDescent="0.3">
      <c r="A48" t="s">
        <v>67</v>
      </c>
      <c r="C48" s="8"/>
      <c r="D48" s="6"/>
      <c r="E48" s="6"/>
      <c r="F48" s="6"/>
      <c r="G48" s="6"/>
      <c r="H48" s="6"/>
      <c r="I48" s="6"/>
      <c r="J48" s="16"/>
      <c r="K48" s="19"/>
      <c r="L48" s="72"/>
    </row>
    <row r="49" spans="1:12" x14ac:dyDescent="0.3">
      <c r="A49" t="s">
        <v>68</v>
      </c>
      <c r="C49" s="8"/>
      <c r="D49" s="6"/>
      <c r="E49" s="6"/>
      <c r="F49" s="6"/>
      <c r="G49" s="6"/>
      <c r="H49" s="6"/>
      <c r="I49" s="6"/>
      <c r="J49" s="16"/>
      <c r="K49" s="19"/>
      <c r="L49" s="72"/>
    </row>
    <row r="50" spans="1:12" x14ac:dyDescent="0.3">
      <c r="C50" s="8"/>
      <c r="D50" s="6"/>
      <c r="E50" s="6"/>
      <c r="F50" s="6"/>
      <c r="G50" s="6"/>
      <c r="H50" s="6"/>
      <c r="I50" s="6"/>
      <c r="J50" s="16"/>
      <c r="K50" s="19"/>
      <c r="L50" s="72"/>
    </row>
    <row r="51" spans="1:12" x14ac:dyDescent="0.3">
      <c r="A51" s="10" t="s">
        <v>194</v>
      </c>
      <c r="C51" s="8"/>
      <c r="D51" s="70"/>
      <c r="E51" s="70"/>
      <c r="F51" s="70"/>
      <c r="G51" s="70"/>
      <c r="H51" s="70"/>
      <c r="I51" s="70"/>
      <c r="J51" s="71"/>
      <c r="K51" s="19"/>
      <c r="L51" s="72" t="s">
        <v>196</v>
      </c>
    </row>
    <row r="52" spans="1:12" x14ac:dyDescent="0.3">
      <c r="C52" s="8"/>
      <c r="D52" s="70"/>
      <c r="E52" s="70"/>
      <c r="F52" s="70"/>
      <c r="G52" s="70"/>
      <c r="H52" s="70"/>
      <c r="I52" s="70"/>
      <c r="J52" s="71"/>
      <c r="K52" s="19"/>
      <c r="L52" s="72"/>
    </row>
    <row r="53" spans="1:12" x14ac:dyDescent="0.3">
      <c r="A53" s="10" t="s">
        <v>195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72" t="s">
        <v>187</v>
      </c>
    </row>
  </sheetData>
  <mergeCells count="25">
    <mergeCell ref="J1:J3"/>
    <mergeCell ref="H1:I1"/>
    <mergeCell ref="E16:F16"/>
    <mergeCell ref="F19:G19"/>
    <mergeCell ref="E9:F9"/>
    <mergeCell ref="E10:F10"/>
    <mergeCell ref="E11:F11"/>
    <mergeCell ref="E14:F14"/>
    <mergeCell ref="E15:F15"/>
    <mergeCell ref="L1:L3"/>
    <mergeCell ref="D41:F41"/>
    <mergeCell ref="A1:A3"/>
    <mergeCell ref="E5:F5"/>
    <mergeCell ref="E6:F6"/>
    <mergeCell ref="E8:F8"/>
    <mergeCell ref="E7:F7"/>
    <mergeCell ref="B1:C3"/>
    <mergeCell ref="F2:G2"/>
    <mergeCell ref="D1:G1"/>
    <mergeCell ref="F26:G26"/>
    <mergeCell ref="E25:F25"/>
    <mergeCell ref="D22:G22"/>
    <mergeCell ref="D21:H21"/>
    <mergeCell ref="K1:K3"/>
    <mergeCell ref="F18:G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ySplit="3" topLeftCell="A7" activePane="bottomLeft" state="frozen"/>
      <selection activeCell="A29" sqref="A29:XFD29"/>
      <selection pane="bottomLeft" activeCell="G10" sqref="G10"/>
    </sheetView>
  </sheetViews>
  <sheetFormatPr defaultRowHeight="14.4" x14ac:dyDescent="0.3"/>
  <cols>
    <col min="1" max="1" width="35.21875" customWidth="1"/>
    <col min="2" max="2" width="9.5546875" customWidth="1"/>
    <col min="3" max="3" width="12.88671875" style="5" customWidth="1"/>
    <col min="4" max="4" width="8.5546875" style="20" customWidth="1"/>
    <col min="9" max="9" width="10.5546875" customWidth="1"/>
    <col min="11" max="11" width="8.5546875" customWidth="1"/>
    <col min="12" max="12" width="5.77734375" style="6" customWidth="1"/>
  </cols>
  <sheetData>
    <row r="1" spans="1:14" ht="12" customHeight="1" x14ac:dyDescent="0.3">
      <c r="A1" s="79"/>
      <c r="B1" s="80" t="s">
        <v>49</v>
      </c>
      <c r="C1" s="81"/>
      <c r="D1" s="82" t="s">
        <v>71</v>
      </c>
      <c r="E1" s="87"/>
      <c r="F1" s="87"/>
      <c r="G1" s="87"/>
      <c r="H1" s="87"/>
      <c r="I1" s="79" t="s">
        <v>72</v>
      </c>
      <c r="J1" s="79"/>
      <c r="K1" s="84" t="s">
        <v>24</v>
      </c>
      <c r="L1" s="83" t="s">
        <v>98</v>
      </c>
    </row>
    <row r="2" spans="1:14" ht="12" customHeight="1" x14ac:dyDescent="0.3">
      <c r="A2" s="79"/>
      <c r="B2" s="80"/>
      <c r="C2" s="81"/>
      <c r="E2" s="6"/>
      <c r="F2" s="79" t="s">
        <v>70</v>
      </c>
      <c r="G2" s="79"/>
      <c r="H2" s="7"/>
      <c r="I2" s="6"/>
      <c r="J2" s="6"/>
      <c r="K2" s="84"/>
      <c r="L2" s="84"/>
    </row>
    <row r="3" spans="1:14" ht="12" customHeight="1" x14ac:dyDescent="0.3">
      <c r="A3" s="79"/>
      <c r="B3" s="80"/>
      <c r="C3" s="81"/>
      <c r="D3" s="20" t="s">
        <v>18</v>
      </c>
      <c r="E3" s="6" t="s">
        <v>20</v>
      </c>
      <c r="F3" s="6" t="s">
        <v>19</v>
      </c>
      <c r="G3" s="6" t="s">
        <v>21</v>
      </c>
      <c r="H3" s="7" t="s">
        <v>134</v>
      </c>
      <c r="I3" s="6" t="s">
        <v>22</v>
      </c>
      <c r="J3" s="6" t="s">
        <v>23</v>
      </c>
      <c r="K3" s="84"/>
      <c r="L3" s="84"/>
    </row>
    <row r="4" spans="1:14" ht="7.2" customHeight="1" x14ac:dyDescent="0.3">
      <c r="A4" s="12"/>
      <c r="B4" s="12"/>
      <c r="C4" s="13"/>
      <c r="D4" s="40"/>
      <c r="E4" s="12"/>
      <c r="F4" s="12"/>
      <c r="G4" s="12"/>
      <c r="H4" s="12"/>
      <c r="I4" s="12"/>
      <c r="J4" s="12"/>
      <c r="K4" s="13"/>
      <c r="L4" s="17"/>
    </row>
    <row r="5" spans="1:14" x14ac:dyDescent="0.3">
      <c r="A5" t="s">
        <v>135</v>
      </c>
      <c r="B5" s="22" t="s">
        <v>129</v>
      </c>
      <c r="C5" s="28" t="s">
        <v>130</v>
      </c>
      <c r="D5" s="36">
        <v>-11271.8</v>
      </c>
      <c r="E5" s="90">
        <v>11271.8</v>
      </c>
      <c r="F5" s="88"/>
      <c r="G5" s="30"/>
      <c r="H5" s="30"/>
      <c r="I5" s="30"/>
      <c r="J5" s="30"/>
      <c r="K5" s="31"/>
      <c r="L5" s="16">
        <f t="shared" ref="L5:L12" si="0">SUM(D5:K5)</f>
        <v>0</v>
      </c>
    </row>
    <row r="6" spans="1:14" ht="26.4" x14ac:dyDescent="0.3">
      <c r="A6" s="26" t="s">
        <v>136</v>
      </c>
      <c r="B6" s="22" t="s">
        <v>132</v>
      </c>
      <c r="C6" s="27" t="s">
        <v>140</v>
      </c>
      <c r="D6" s="30"/>
      <c r="E6" s="88">
        <v>2528.5</v>
      </c>
      <c r="F6" s="88"/>
      <c r="G6" s="30"/>
      <c r="H6" s="30"/>
      <c r="I6" s="30">
        <v>-2528.5</v>
      </c>
      <c r="J6" s="30"/>
      <c r="K6" s="31"/>
      <c r="L6" s="16">
        <f t="shared" si="0"/>
        <v>0</v>
      </c>
    </row>
    <row r="7" spans="1:14" x14ac:dyDescent="0.3">
      <c r="A7" t="s">
        <v>137</v>
      </c>
      <c r="B7" s="22"/>
      <c r="C7" s="27"/>
      <c r="D7" s="30"/>
      <c r="E7" s="30"/>
      <c r="F7" s="30"/>
      <c r="G7" s="30"/>
      <c r="H7" s="30"/>
      <c r="I7" s="30"/>
      <c r="J7" s="30"/>
      <c r="K7" s="31"/>
      <c r="L7" s="16">
        <f t="shared" si="0"/>
        <v>0</v>
      </c>
    </row>
    <row r="8" spans="1:14" ht="28.8" x14ac:dyDescent="0.3">
      <c r="A8" t="s">
        <v>138</v>
      </c>
      <c r="B8" s="26" t="s">
        <v>129</v>
      </c>
      <c r="C8" s="29" t="s">
        <v>142</v>
      </c>
      <c r="D8" s="30"/>
      <c r="E8" s="88">
        <f>2052.1+36.5</f>
        <v>2088.6</v>
      </c>
      <c r="F8" s="88"/>
      <c r="G8" s="30"/>
      <c r="H8" s="30">
        <v>-2088.6</v>
      </c>
      <c r="I8" s="30"/>
      <c r="J8" s="30"/>
      <c r="K8" s="31"/>
      <c r="L8" s="16">
        <f t="shared" si="0"/>
        <v>0</v>
      </c>
      <c r="N8" s="24"/>
    </row>
    <row r="9" spans="1:14" x14ac:dyDescent="0.3">
      <c r="A9" t="s">
        <v>139</v>
      </c>
      <c r="B9" s="26" t="s">
        <v>129</v>
      </c>
      <c r="C9" s="28" t="s">
        <v>141</v>
      </c>
      <c r="D9" s="30">
        <v>-489.6</v>
      </c>
      <c r="E9" s="88">
        <v>489.6</v>
      </c>
      <c r="F9" s="88"/>
      <c r="G9" s="30"/>
      <c r="H9" s="30"/>
      <c r="I9" s="30"/>
      <c r="J9" s="30"/>
      <c r="K9" s="31"/>
      <c r="L9" s="16">
        <f t="shared" si="0"/>
        <v>0</v>
      </c>
      <c r="N9" s="24"/>
    </row>
    <row r="10" spans="1:14" x14ac:dyDescent="0.3">
      <c r="A10" t="s">
        <v>131</v>
      </c>
      <c r="B10" s="26">
        <v>3.1</v>
      </c>
      <c r="C10" s="28" t="s">
        <v>133</v>
      </c>
      <c r="D10" s="30"/>
      <c r="E10" s="88">
        <v>591.29999999999995</v>
      </c>
      <c r="F10" s="88"/>
      <c r="G10" s="30"/>
      <c r="H10" s="30"/>
      <c r="I10" s="30">
        <v>-591.29999999999995</v>
      </c>
      <c r="J10" s="30"/>
      <c r="K10" s="31"/>
      <c r="L10" s="16">
        <f t="shared" si="0"/>
        <v>0</v>
      </c>
    </row>
    <row r="11" spans="1:14" x14ac:dyDescent="0.3">
      <c r="A11" t="s">
        <v>85</v>
      </c>
      <c r="B11" s="26" t="s">
        <v>129</v>
      </c>
      <c r="C11" s="28" t="s">
        <v>143</v>
      </c>
      <c r="D11" s="30"/>
      <c r="E11" s="88">
        <v>2226.6</v>
      </c>
      <c r="F11" s="88"/>
      <c r="G11" s="32"/>
      <c r="H11" s="32"/>
      <c r="I11" s="32"/>
      <c r="J11" s="30"/>
      <c r="K11" s="31">
        <v>-2226.6</v>
      </c>
      <c r="L11" s="16">
        <f t="shared" si="0"/>
        <v>0</v>
      </c>
      <c r="M11" s="23"/>
      <c r="N11" s="23"/>
    </row>
    <row r="12" spans="1:14" x14ac:dyDescent="0.3">
      <c r="A12" t="s">
        <v>86</v>
      </c>
      <c r="B12" s="26" t="s">
        <v>129</v>
      </c>
      <c r="C12" s="28" t="s">
        <v>144</v>
      </c>
      <c r="D12" s="30"/>
      <c r="E12" s="88">
        <v>-2755.8</v>
      </c>
      <c r="F12" s="88"/>
      <c r="G12" s="30"/>
      <c r="H12" s="30"/>
      <c r="I12" s="30"/>
      <c r="J12" s="30"/>
      <c r="K12" s="31">
        <v>2755.8</v>
      </c>
      <c r="L12" s="16">
        <f t="shared" si="0"/>
        <v>0</v>
      </c>
    </row>
    <row r="13" spans="1:14" x14ac:dyDescent="0.3">
      <c r="A13" s="4" t="s">
        <v>29</v>
      </c>
      <c r="B13" s="4"/>
      <c r="C13" s="14"/>
      <c r="D13" s="37"/>
      <c r="E13" s="86">
        <f>SUM(E5:F12)</f>
        <v>16440.599999999999</v>
      </c>
      <c r="F13" s="89"/>
      <c r="G13" s="33"/>
      <c r="H13" s="33"/>
      <c r="I13" s="33"/>
      <c r="J13" s="33"/>
      <c r="K13" s="35"/>
      <c r="L13" s="16" t="s">
        <v>148</v>
      </c>
    </row>
    <row r="14" spans="1:14" x14ac:dyDescent="0.3">
      <c r="A14" s="3" t="s">
        <v>30</v>
      </c>
      <c r="C14" s="9"/>
      <c r="D14" s="30"/>
      <c r="E14" s="30"/>
      <c r="F14" s="30"/>
      <c r="G14" s="30"/>
      <c r="H14" s="30"/>
      <c r="I14" s="30"/>
      <c r="J14" s="30"/>
      <c r="K14" s="31"/>
      <c r="L14" s="31"/>
    </row>
    <row r="15" spans="1:14" x14ac:dyDescent="0.3">
      <c r="A15" t="s">
        <v>37</v>
      </c>
      <c r="B15" s="3" t="s">
        <v>99</v>
      </c>
      <c r="C15" s="8" t="s">
        <v>119</v>
      </c>
      <c r="D15" s="30">
        <v>1203.3</v>
      </c>
      <c r="E15" s="30"/>
      <c r="F15" s="30"/>
      <c r="G15" s="30"/>
      <c r="H15" s="30"/>
      <c r="I15" s="30">
        <v>-1203.3</v>
      </c>
      <c r="J15" s="30"/>
      <c r="K15" s="31"/>
      <c r="L15" s="31">
        <f>SUM(D15:K15)</f>
        <v>0</v>
      </c>
    </row>
    <row r="16" spans="1:14" x14ac:dyDescent="0.3">
      <c r="A16" t="s">
        <v>38</v>
      </c>
      <c r="B16" s="3" t="s">
        <v>99</v>
      </c>
      <c r="C16" s="8" t="s">
        <v>120</v>
      </c>
      <c r="D16" s="30">
        <v>5788.1</v>
      </c>
      <c r="E16" s="88">
        <v>-5788.1</v>
      </c>
      <c r="F16" s="88"/>
      <c r="G16" s="30"/>
      <c r="H16" s="30"/>
      <c r="I16" s="30"/>
      <c r="J16" s="30"/>
      <c r="K16" s="31"/>
      <c r="L16" s="31">
        <f t="shared" ref="L16:L24" si="1">SUM(D16:K16)</f>
        <v>0</v>
      </c>
    </row>
    <row r="17" spans="1:12" x14ac:dyDescent="0.3">
      <c r="A17" t="s">
        <v>91</v>
      </c>
      <c r="B17" s="3" t="s">
        <v>99</v>
      </c>
      <c r="C17" s="8" t="s">
        <v>145</v>
      </c>
      <c r="D17" s="30"/>
      <c r="E17" s="88">
        <v>-1186.2</v>
      </c>
      <c r="F17" s="88"/>
      <c r="G17" s="30">
        <v>1186.2</v>
      </c>
      <c r="H17" s="30"/>
      <c r="I17" s="30"/>
      <c r="J17" s="30"/>
      <c r="K17" s="31"/>
      <c r="L17" s="31">
        <f t="shared" si="1"/>
        <v>0</v>
      </c>
    </row>
    <row r="18" spans="1:12" x14ac:dyDescent="0.3">
      <c r="A18" t="s">
        <v>39</v>
      </c>
      <c r="B18" s="3" t="s">
        <v>99</v>
      </c>
      <c r="C18" s="8" t="s">
        <v>146</v>
      </c>
      <c r="D18" s="30"/>
      <c r="E18" s="88">
        <v>-519.1</v>
      </c>
      <c r="F18" s="88"/>
      <c r="G18" s="30"/>
      <c r="H18" s="30"/>
      <c r="I18" s="30">
        <v>519.1</v>
      </c>
      <c r="J18" s="30"/>
      <c r="K18" s="31"/>
      <c r="L18" s="31">
        <f t="shared" si="1"/>
        <v>0</v>
      </c>
    </row>
    <row r="19" spans="1:12" x14ac:dyDescent="0.3">
      <c r="A19" s="3" t="s">
        <v>42</v>
      </c>
      <c r="C19" s="9"/>
      <c r="D19" s="30"/>
      <c r="E19" s="32"/>
      <c r="F19" s="32"/>
      <c r="G19" s="32"/>
      <c r="H19" s="32"/>
      <c r="I19" s="32"/>
      <c r="J19" s="30" t="s">
        <v>51</v>
      </c>
      <c r="K19" s="31"/>
      <c r="L19" s="31"/>
    </row>
    <row r="20" spans="1:12" x14ac:dyDescent="0.3">
      <c r="A20" s="55" t="s">
        <v>162</v>
      </c>
      <c r="C20" s="9"/>
      <c r="E20" s="32"/>
      <c r="F20" s="88">
        <v>-454.9</v>
      </c>
      <c r="G20" s="88"/>
      <c r="H20" s="32"/>
      <c r="I20" s="30">
        <v>454.9</v>
      </c>
      <c r="J20" s="30"/>
      <c r="K20" s="31"/>
      <c r="L20" s="31">
        <f t="shared" si="1"/>
        <v>0</v>
      </c>
    </row>
    <row r="21" spans="1:12" x14ac:dyDescent="0.3">
      <c r="A21" s="3" t="s">
        <v>106</v>
      </c>
      <c r="B21" s="3" t="s">
        <v>99</v>
      </c>
      <c r="C21" s="8" t="s">
        <v>143</v>
      </c>
      <c r="D21" s="30">
        <v>814.2</v>
      </c>
      <c r="E21" s="32"/>
      <c r="F21" s="88">
        <v>-814.2</v>
      </c>
      <c r="G21" s="88"/>
      <c r="H21" s="30"/>
      <c r="I21" s="30"/>
      <c r="J21" s="30"/>
      <c r="K21" s="31"/>
      <c r="L21" s="31">
        <f t="shared" si="1"/>
        <v>0</v>
      </c>
    </row>
    <row r="22" spans="1:12" x14ac:dyDescent="0.3">
      <c r="A22" s="3" t="s">
        <v>107</v>
      </c>
      <c r="B22" s="3" t="s">
        <v>99</v>
      </c>
      <c r="C22" s="8"/>
      <c r="D22" s="30"/>
      <c r="E22" s="30"/>
      <c r="F22" s="88">
        <v>-728.3</v>
      </c>
      <c r="G22" s="88"/>
      <c r="H22" s="30">
        <v>728.3</v>
      </c>
      <c r="I22" s="30"/>
      <c r="J22" s="30"/>
      <c r="K22" s="31"/>
      <c r="L22" s="31">
        <f t="shared" si="1"/>
        <v>0</v>
      </c>
    </row>
    <row r="23" spans="1:12" x14ac:dyDescent="0.3">
      <c r="A23" t="s">
        <v>40</v>
      </c>
      <c r="B23" s="3" t="s">
        <v>99</v>
      </c>
      <c r="C23" s="8" t="s">
        <v>50</v>
      </c>
      <c r="D23" s="30">
        <v>1288.9000000000001</v>
      </c>
      <c r="E23" s="30">
        <v>-1288.9000000000001</v>
      </c>
      <c r="F23" s="30"/>
      <c r="G23" s="30"/>
      <c r="H23" s="30"/>
      <c r="I23" s="30"/>
      <c r="J23" s="30"/>
      <c r="K23" s="31"/>
      <c r="L23" s="31">
        <f t="shared" si="1"/>
        <v>0</v>
      </c>
    </row>
    <row r="24" spans="1:12" x14ac:dyDescent="0.3">
      <c r="A24" t="s">
        <v>41</v>
      </c>
      <c r="B24" s="3"/>
      <c r="C24" s="8" t="s">
        <v>147</v>
      </c>
      <c r="D24" s="30">
        <v>547.9</v>
      </c>
      <c r="E24" s="88">
        <v>-547.9</v>
      </c>
      <c r="F24" s="88"/>
      <c r="G24" s="88"/>
      <c r="H24" s="88"/>
      <c r="I24" s="88"/>
      <c r="J24" s="30"/>
      <c r="K24" s="31"/>
      <c r="L24" s="31">
        <f t="shared" si="1"/>
        <v>0</v>
      </c>
    </row>
    <row r="25" spans="1:12" x14ac:dyDescent="0.3">
      <c r="A25" t="s">
        <v>43</v>
      </c>
      <c r="C25" s="8"/>
      <c r="D25" s="30">
        <v>526.1</v>
      </c>
      <c r="E25" s="30"/>
      <c r="F25" s="30"/>
      <c r="G25" s="30"/>
      <c r="H25" s="30"/>
      <c r="I25" s="30"/>
      <c r="J25" s="30"/>
      <c r="K25" s="32"/>
      <c r="L25" s="31"/>
    </row>
    <row r="26" spans="1:12" x14ac:dyDescent="0.3">
      <c r="A26" t="s">
        <v>149</v>
      </c>
      <c r="B26" s="3"/>
      <c r="C26" s="8"/>
      <c r="D26" s="30"/>
      <c r="E26" s="30"/>
      <c r="F26" s="88">
        <v>-1109.4000000000001</v>
      </c>
      <c r="G26" s="88"/>
      <c r="H26" s="30"/>
      <c r="I26" s="30">
        <v>1109.3999999999999</v>
      </c>
      <c r="J26" s="30"/>
      <c r="K26" s="32"/>
      <c r="L26" s="31">
        <f t="shared" ref="L26:L27" si="2">SUM(D26:K26)</f>
        <v>0</v>
      </c>
    </row>
    <row r="27" spans="1:12" x14ac:dyDescent="0.3">
      <c r="A27" t="s">
        <v>150</v>
      </c>
      <c r="B27" s="3"/>
      <c r="C27" s="8"/>
      <c r="D27" s="49">
        <v>40.799999999999997</v>
      </c>
      <c r="E27" s="30"/>
      <c r="F27" s="88">
        <v>-108.9</v>
      </c>
      <c r="G27" s="88"/>
      <c r="H27" s="30"/>
      <c r="I27" s="42">
        <v>86.4</v>
      </c>
      <c r="J27" s="30"/>
      <c r="K27" s="42">
        <v>-18.3</v>
      </c>
      <c r="L27" s="31">
        <f t="shared" si="2"/>
        <v>0</v>
      </c>
    </row>
    <row r="28" spans="1:12" x14ac:dyDescent="0.3">
      <c r="A28" t="s">
        <v>151</v>
      </c>
      <c r="B28" s="3"/>
      <c r="C28" s="8"/>
      <c r="D28" s="30">
        <v>-17.7</v>
      </c>
      <c r="E28" s="30"/>
      <c r="F28" s="25"/>
      <c r="G28" s="30"/>
      <c r="H28" s="30"/>
      <c r="I28" s="30"/>
      <c r="J28" s="30"/>
      <c r="K28" s="31"/>
      <c r="L28" s="31"/>
    </row>
    <row r="29" spans="1:12" x14ac:dyDescent="0.3">
      <c r="A29" s="4" t="s">
        <v>163</v>
      </c>
      <c r="B29" s="4"/>
      <c r="C29" s="14"/>
      <c r="D29" s="37">
        <f>SUM(D14:D28,G17,I18,H22,I20,I26,I27,K27)</f>
        <v>14257.599999999999</v>
      </c>
      <c r="E29" s="86"/>
      <c r="F29" s="86"/>
      <c r="G29" s="86"/>
      <c r="H29" s="33"/>
      <c r="I29" s="33"/>
      <c r="J29" s="33"/>
      <c r="K29" s="35"/>
      <c r="L29" s="31"/>
    </row>
    <row r="30" spans="1:12" x14ac:dyDescent="0.3">
      <c r="A30" s="41" t="s">
        <v>64</v>
      </c>
      <c r="B30" s="3" t="s">
        <v>164</v>
      </c>
      <c r="C30" s="58" t="s">
        <v>165</v>
      </c>
      <c r="D30" s="43">
        <v>221.10000000000002</v>
      </c>
      <c r="E30" s="44"/>
      <c r="F30" s="45"/>
      <c r="G30" s="45"/>
      <c r="H30" s="46"/>
      <c r="I30" s="46"/>
      <c r="J30" s="46"/>
      <c r="K30" s="47"/>
      <c r="L30" s="48"/>
    </row>
    <row r="31" spans="1:12" x14ac:dyDescent="0.3">
      <c r="A31" s="4" t="s">
        <v>152</v>
      </c>
      <c r="B31" s="4"/>
      <c r="C31" s="14"/>
      <c r="D31" s="37">
        <f>D29-D30</f>
        <v>14036.499999999998</v>
      </c>
      <c r="E31" s="86"/>
      <c r="F31" s="86"/>
      <c r="G31" s="33"/>
      <c r="H31" s="33"/>
      <c r="I31" s="33"/>
      <c r="J31" s="33"/>
      <c r="K31" s="35"/>
      <c r="L31" s="31"/>
    </row>
    <row r="32" spans="1:12" x14ac:dyDescent="0.3">
      <c r="A32" s="3" t="s">
        <v>153</v>
      </c>
      <c r="B32" s="3"/>
      <c r="C32" s="9"/>
      <c r="D32" s="30">
        <v>2589.6999999999998</v>
      </c>
      <c r="E32" s="44"/>
      <c r="F32" s="45"/>
      <c r="G32" s="45"/>
      <c r="H32" s="46"/>
      <c r="I32" s="46"/>
      <c r="J32" s="46"/>
      <c r="K32" s="47"/>
      <c r="L32" s="47"/>
    </row>
    <row r="33" spans="1:12" x14ac:dyDescent="0.3">
      <c r="A33" s="4" t="s">
        <v>166</v>
      </c>
      <c r="B33" s="4"/>
      <c r="C33" s="14"/>
      <c r="D33" s="37">
        <f>D31+D32</f>
        <v>16626.199999999997</v>
      </c>
      <c r="E33" s="86"/>
      <c r="F33" s="86"/>
      <c r="G33" s="33"/>
      <c r="H33" s="33"/>
      <c r="I33" s="33"/>
      <c r="J33" s="33"/>
      <c r="K33" s="35"/>
      <c r="L33" s="31"/>
    </row>
    <row r="34" spans="1:12" x14ac:dyDescent="0.3">
      <c r="A34" s="4" t="s">
        <v>154</v>
      </c>
      <c r="B34" s="4"/>
      <c r="C34" s="14"/>
      <c r="D34" s="34">
        <f>E13+F26</f>
        <v>15331.199999999999</v>
      </c>
      <c r="E34" s="86"/>
      <c r="F34" s="86"/>
      <c r="G34" s="33"/>
      <c r="H34" s="33"/>
      <c r="I34" s="33"/>
      <c r="J34" s="33"/>
      <c r="K34" s="35"/>
      <c r="L34" s="30"/>
    </row>
    <row r="35" spans="1:12" x14ac:dyDescent="0.3">
      <c r="A35" s="3" t="s">
        <v>159</v>
      </c>
      <c r="B35">
        <v>3.1</v>
      </c>
      <c r="C35" s="8">
        <v>24</v>
      </c>
      <c r="D35" s="56">
        <v>2365.1999999999998</v>
      </c>
      <c r="E35" s="32"/>
      <c r="F35" s="51"/>
      <c r="G35" s="32"/>
      <c r="H35" s="32"/>
      <c r="I35" s="32">
        <v>-2365.1999999999998</v>
      </c>
      <c r="J35" s="32"/>
      <c r="K35" s="32"/>
      <c r="L35" s="54">
        <f>SUM(D35:K35)</f>
        <v>0</v>
      </c>
    </row>
    <row r="36" spans="1:12" x14ac:dyDescent="0.3">
      <c r="A36" s="3" t="s">
        <v>155</v>
      </c>
      <c r="B36">
        <v>3.1</v>
      </c>
      <c r="C36" s="8" t="s">
        <v>160</v>
      </c>
      <c r="D36" s="53">
        <v>-1641.1</v>
      </c>
      <c r="E36" s="32"/>
      <c r="F36" s="91">
        <v>-422.1</v>
      </c>
      <c r="G36" s="91"/>
      <c r="H36" s="32"/>
      <c r="I36" s="53">
        <v>2082</v>
      </c>
      <c r="J36" s="30"/>
      <c r="K36" s="52">
        <v>-18.8</v>
      </c>
      <c r="L36" s="54">
        <f t="shared" ref="L36:L43" si="3">SUM(D36:K36)</f>
        <v>1.8118839761882555E-13</v>
      </c>
    </row>
    <row r="37" spans="1:12" x14ac:dyDescent="0.3">
      <c r="A37" s="3" t="s">
        <v>156</v>
      </c>
      <c r="C37" s="8"/>
      <c r="D37" s="50"/>
      <c r="E37" s="32"/>
      <c r="F37" s="88">
        <v>-519.1</v>
      </c>
      <c r="G37" s="88"/>
      <c r="H37" s="32"/>
      <c r="I37" s="32">
        <v>519.1</v>
      </c>
      <c r="J37" s="32"/>
      <c r="K37" s="32"/>
      <c r="L37" s="54">
        <f t="shared" si="3"/>
        <v>0</v>
      </c>
    </row>
    <row r="38" spans="1:12" x14ac:dyDescent="0.3">
      <c r="A38" s="3" t="s">
        <v>157</v>
      </c>
      <c r="C38" s="8"/>
      <c r="D38" s="92">
        <v>504.9</v>
      </c>
      <c r="E38" s="93"/>
      <c r="F38" s="93"/>
      <c r="G38" s="93"/>
      <c r="H38" s="32"/>
      <c r="I38" s="32">
        <v>-504.9</v>
      </c>
      <c r="J38" s="32"/>
      <c r="K38" s="32"/>
      <c r="L38" s="54">
        <f t="shared" si="3"/>
        <v>0</v>
      </c>
    </row>
    <row r="39" spans="1:12" x14ac:dyDescent="0.3">
      <c r="A39" s="3" t="s">
        <v>161</v>
      </c>
      <c r="B39">
        <v>2.6</v>
      </c>
      <c r="C39" s="8">
        <v>23</v>
      </c>
      <c r="D39" s="57">
        <v>-76.5</v>
      </c>
      <c r="E39" s="32"/>
      <c r="F39" s="32"/>
      <c r="G39" s="32"/>
      <c r="H39" s="32"/>
      <c r="I39" s="32"/>
      <c r="J39" s="32"/>
      <c r="K39" s="32">
        <v>76.5</v>
      </c>
      <c r="L39" s="54">
        <f t="shared" si="3"/>
        <v>0</v>
      </c>
    </row>
    <row r="40" spans="1:12" x14ac:dyDescent="0.3">
      <c r="A40" s="55" t="s">
        <v>44</v>
      </c>
      <c r="B40" s="21"/>
      <c r="C40" s="8"/>
      <c r="D40" s="50"/>
      <c r="E40" s="32"/>
      <c r="F40" s="32"/>
      <c r="G40" s="32"/>
      <c r="H40" s="32"/>
      <c r="I40" s="32"/>
      <c r="J40" s="32"/>
      <c r="K40" s="32"/>
      <c r="L40" s="54">
        <f t="shared" si="3"/>
        <v>0</v>
      </c>
    </row>
    <row r="41" spans="1:12" x14ac:dyDescent="0.3">
      <c r="A41" s="21" t="s">
        <v>45</v>
      </c>
      <c r="C41" s="8"/>
      <c r="D41" s="57">
        <v>40.799999999999997</v>
      </c>
      <c r="E41" s="32"/>
      <c r="F41" s="88">
        <v>-40.799999999999997</v>
      </c>
      <c r="G41" s="88"/>
      <c r="H41" s="32"/>
      <c r="I41" s="32"/>
      <c r="J41" s="32"/>
      <c r="K41" s="32"/>
      <c r="L41" s="54">
        <f t="shared" si="3"/>
        <v>0</v>
      </c>
    </row>
    <row r="42" spans="1:12" x14ac:dyDescent="0.3">
      <c r="A42" s="21" t="s">
        <v>46</v>
      </c>
      <c r="C42" s="8"/>
      <c r="D42" s="50"/>
      <c r="E42" s="32"/>
      <c r="F42" s="88">
        <v>-86.4</v>
      </c>
      <c r="G42" s="88"/>
      <c r="H42" s="32"/>
      <c r="I42" s="42">
        <v>86.4</v>
      </c>
      <c r="J42" s="32"/>
      <c r="K42" s="32"/>
      <c r="L42" s="54">
        <f t="shared" si="3"/>
        <v>0</v>
      </c>
    </row>
    <row r="43" spans="1:12" x14ac:dyDescent="0.3">
      <c r="A43" s="21" t="s">
        <v>47</v>
      </c>
      <c r="C43" s="8"/>
      <c r="D43" s="50"/>
      <c r="E43" s="32"/>
      <c r="F43" s="88">
        <v>18.3</v>
      </c>
      <c r="G43" s="88"/>
      <c r="H43" s="32"/>
      <c r="I43" s="32"/>
      <c r="J43" s="32"/>
      <c r="K43" s="57">
        <v>-18.3</v>
      </c>
      <c r="L43" s="54">
        <f t="shared" si="3"/>
        <v>0</v>
      </c>
    </row>
    <row r="44" spans="1:12" x14ac:dyDescent="0.3">
      <c r="A44" s="4" t="s">
        <v>158</v>
      </c>
      <c r="B44" s="4"/>
      <c r="C44" s="14"/>
      <c r="D44" s="85">
        <f>D34+SUM(D35:G43)</f>
        <v>15474.4</v>
      </c>
      <c r="E44" s="86"/>
      <c r="F44" s="86"/>
      <c r="G44" s="86"/>
      <c r="H44" s="33"/>
      <c r="I44" s="33"/>
      <c r="J44" s="33"/>
      <c r="K44" s="35"/>
      <c r="L44" s="54"/>
    </row>
    <row r="45" spans="1:12" x14ac:dyDescent="0.3">
      <c r="A45" s="21"/>
      <c r="C45" s="8"/>
      <c r="D45" s="50"/>
      <c r="E45" s="32"/>
      <c r="F45" s="30"/>
      <c r="G45" s="30"/>
      <c r="H45" s="32"/>
      <c r="I45" s="32"/>
      <c r="J45" s="32"/>
      <c r="K45" s="42"/>
      <c r="L45" s="54"/>
    </row>
    <row r="46" spans="1:12" x14ac:dyDescent="0.3">
      <c r="A46" s="3" t="s">
        <v>171</v>
      </c>
      <c r="B46">
        <v>5.1100000000000003</v>
      </c>
      <c r="C46" s="8"/>
      <c r="D46" s="20">
        <v>6.8</v>
      </c>
      <c r="E46" s="79">
        <v>0</v>
      </c>
      <c r="F46" s="79"/>
      <c r="G46" s="79"/>
      <c r="H46" s="7"/>
      <c r="I46" s="20">
        <v>-6.4</v>
      </c>
      <c r="J46" s="6"/>
      <c r="K46" s="16">
        <v>-0.4</v>
      </c>
      <c r="L46" s="54">
        <f t="shared" ref="L46" si="4">SUM(D46:K46)</f>
        <v>-5.5511151231257827E-16</v>
      </c>
    </row>
    <row r="47" spans="1:12" x14ac:dyDescent="0.3">
      <c r="A47" t="s">
        <v>58</v>
      </c>
      <c r="C47" s="8"/>
      <c r="E47" s="6"/>
      <c r="F47" s="6"/>
      <c r="G47" s="6"/>
      <c r="H47" s="7"/>
      <c r="I47" s="6"/>
      <c r="J47" s="6"/>
      <c r="K47" s="16"/>
      <c r="L47" s="19"/>
    </row>
    <row r="48" spans="1:12" x14ac:dyDescent="0.3">
      <c r="A48" t="s">
        <v>59</v>
      </c>
      <c r="B48" s="63" t="s">
        <v>174</v>
      </c>
      <c r="C48" s="8" t="s">
        <v>172</v>
      </c>
      <c r="D48" s="62">
        <v>34.5</v>
      </c>
      <c r="E48" s="6"/>
      <c r="F48" s="6"/>
      <c r="G48" s="6"/>
      <c r="H48" s="7"/>
      <c r="I48" s="6"/>
      <c r="J48" s="6"/>
      <c r="K48" s="16"/>
      <c r="L48" s="19"/>
    </row>
    <row r="49" spans="1:12" x14ac:dyDescent="0.3">
      <c r="A49" t="s">
        <v>60</v>
      </c>
      <c r="B49" s="63" t="s">
        <v>174</v>
      </c>
      <c r="C49" s="8" t="s">
        <v>173</v>
      </c>
      <c r="D49" s="20">
        <v>927.6</v>
      </c>
      <c r="E49" s="6"/>
      <c r="F49" s="6"/>
      <c r="G49" s="6"/>
      <c r="H49" s="7"/>
      <c r="I49" s="6"/>
      <c r="J49" s="6"/>
      <c r="K49" s="16"/>
      <c r="L49" s="19"/>
    </row>
    <row r="50" spans="1:12" x14ac:dyDescent="0.3">
      <c r="C50" s="8"/>
      <c r="E50" s="6"/>
      <c r="F50" s="6"/>
      <c r="G50" s="6"/>
      <c r="H50" s="7"/>
      <c r="I50" s="6"/>
      <c r="J50" s="6"/>
      <c r="K50" s="16"/>
      <c r="L50" s="19"/>
    </row>
    <row r="51" spans="1:12" x14ac:dyDescent="0.3">
      <c r="A51" s="4" t="s">
        <v>61</v>
      </c>
      <c r="B51" s="4">
        <v>4.0999999999999996</v>
      </c>
      <c r="C51" s="14" t="s">
        <v>175</v>
      </c>
      <c r="D51" s="85">
        <v>-441.9</v>
      </c>
      <c r="E51" s="86"/>
      <c r="F51" s="86"/>
      <c r="G51" s="86"/>
      <c r="H51" s="33"/>
      <c r="I51" s="33"/>
      <c r="J51" s="33"/>
      <c r="K51" s="35"/>
      <c r="L51" s="19"/>
    </row>
    <row r="52" spans="1:12" x14ac:dyDescent="0.3">
      <c r="A52" s="61"/>
      <c r="C52" s="8"/>
      <c r="D52" s="38"/>
      <c r="E52" s="38"/>
      <c r="F52" s="38"/>
      <c r="G52" s="38"/>
      <c r="H52" s="38"/>
      <c r="I52" s="38"/>
      <c r="J52" s="38"/>
      <c r="K52" s="39"/>
      <c r="L52" s="19"/>
    </row>
    <row r="53" spans="1:12" x14ac:dyDescent="0.3">
      <c r="A53" s="59" t="s">
        <v>169</v>
      </c>
      <c r="B53">
        <v>4.0999999999999996</v>
      </c>
      <c r="C53" s="58" t="s">
        <v>170</v>
      </c>
      <c r="D53" s="20">
        <v>-529.20000000000005</v>
      </c>
      <c r="E53" s="6"/>
      <c r="F53" s="6"/>
      <c r="G53" s="6"/>
      <c r="H53" s="7"/>
      <c r="I53" s="6"/>
      <c r="J53" s="6"/>
      <c r="K53" s="16"/>
      <c r="L53" s="19"/>
    </row>
    <row r="54" spans="1:12" x14ac:dyDescent="0.3">
      <c r="A54" t="s">
        <v>64</v>
      </c>
      <c r="B54" s="3">
        <v>4.0999999999999996</v>
      </c>
      <c r="C54" s="58" t="s">
        <v>168</v>
      </c>
      <c r="D54" s="43">
        <v>221.10000000000002</v>
      </c>
      <c r="E54" s="6"/>
      <c r="F54" s="6"/>
      <c r="G54" s="6"/>
      <c r="H54" s="7"/>
      <c r="I54" s="6"/>
      <c r="J54" s="6"/>
      <c r="K54" s="16"/>
      <c r="L54" s="19"/>
    </row>
    <row r="55" spans="1:12" x14ac:dyDescent="0.3">
      <c r="A55" t="s">
        <v>65</v>
      </c>
      <c r="B55">
        <v>4.0999999999999996</v>
      </c>
      <c r="C55" s="58" t="s">
        <v>167</v>
      </c>
      <c r="D55" s="20">
        <v>-133.1</v>
      </c>
      <c r="E55" s="6"/>
      <c r="F55" s="6"/>
      <c r="G55" s="6"/>
      <c r="H55" s="7"/>
      <c r="I55" s="6"/>
      <c r="J55" s="6"/>
      <c r="K55" s="16"/>
      <c r="L55" s="19"/>
    </row>
    <row r="56" spans="1:12" x14ac:dyDescent="0.3">
      <c r="C56" s="8"/>
      <c r="E56" s="6"/>
      <c r="F56" s="6"/>
      <c r="G56" s="6"/>
      <c r="H56" s="7"/>
      <c r="I56" s="6"/>
      <c r="J56" s="6"/>
      <c r="K56" s="16"/>
      <c r="L56" s="19"/>
    </row>
    <row r="57" spans="1:12" x14ac:dyDescent="0.3">
      <c r="A57" s="10" t="s">
        <v>66</v>
      </c>
      <c r="B57" s="10"/>
      <c r="C57" s="60"/>
      <c r="D57" s="10">
        <f>SUM(D53:D56)</f>
        <v>-441.20000000000005</v>
      </c>
      <c r="E57" s="10"/>
      <c r="F57" s="10"/>
      <c r="G57" s="10"/>
      <c r="H57" s="10"/>
      <c r="I57" s="10"/>
      <c r="J57" s="10"/>
      <c r="K57" s="10"/>
      <c r="L57" s="19"/>
    </row>
    <row r="58" spans="1:12" x14ac:dyDescent="0.3">
      <c r="C58" s="8"/>
      <c r="E58" s="6"/>
      <c r="F58" s="6"/>
      <c r="G58" s="6"/>
      <c r="H58" s="7"/>
      <c r="I58" s="6"/>
      <c r="J58" s="6"/>
      <c r="K58" s="16"/>
      <c r="L58" s="19"/>
    </row>
    <row r="59" spans="1:12" x14ac:dyDescent="0.3">
      <c r="A59" t="s">
        <v>62</v>
      </c>
      <c r="C59" s="8"/>
      <c r="E59" s="6"/>
      <c r="F59" s="6"/>
      <c r="G59" s="6"/>
      <c r="H59" s="7"/>
      <c r="I59" s="6"/>
      <c r="J59" s="6"/>
      <c r="K59" s="16"/>
      <c r="L59" s="19"/>
    </row>
    <row r="60" spans="1:12" x14ac:dyDescent="0.3">
      <c r="A60" t="s">
        <v>63</v>
      </c>
      <c r="C60" s="8"/>
      <c r="E60" s="6"/>
      <c r="F60" s="6"/>
      <c r="G60" s="6"/>
      <c r="H60" s="7"/>
      <c r="I60" s="6"/>
      <c r="J60" s="6"/>
      <c r="K60" s="16"/>
      <c r="L60" s="19"/>
    </row>
    <row r="61" spans="1:12" x14ac:dyDescent="0.3">
      <c r="A61" t="s">
        <v>67</v>
      </c>
      <c r="C61" s="8"/>
      <c r="E61" s="6"/>
      <c r="F61" s="6"/>
      <c r="G61" s="6"/>
      <c r="H61" s="7"/>
      <c r="I61" s="6"/>
      <c r="J61" s="6"/>
      <c r="K61" s="16"/>
      <c r="L61" s="19"/>
    </row>
    <row r="62" spans="1:12" x14ac:dyDescent="0.3">
      <c r="A62" t="s">
        <v>68</v>
      </c>
      <c r="C62" s="8"/>
      <c r="E62" s="6"/>
      <c r="F62" s="6"/>
      <c r="G62" s="6"/>
      <c r="H62" s="7"/>
      <c r="I62" s="6"/>
      <c r="J62" s="6"/>
      <c r="K62" s="16"/>
      <c r="L62" s="19"/>
    </row>
    <row r="63" spans="1:12" x14ac:dyDescent="0.3">
      <c r="C63" s="8"/>
      <c r="E63" s="6"/>
      <c r="F63" s="6"/>
      <c r="G63" s="6"/>
      <c r="H63" s="7"/>
      <c r="I63" s="6"/>
      <c r="J63" s="6"/>
      <c r="K63" s="16"/>
      <c r="L63" s="19"/>
    </row>
    <row r="64" spans="1:12" x14ac:dyDescent="0.3">
      <c r="A64" s="10" t="s">
        <v>69</v>
      </c>
      <c r="C64" s="8"/>
      <c r="E64" s="6"/>
      <c r="F64" s="6"/>
      <c r="G64" s="6"/>
      <c r="H64" s="7"/>
      <c r="I64" s="6"/>
      <c r="J64" s="6"/>
      <c r="K64" s="6"/>
    </row>
  </sheetData>
  <mergeCells count="37">
    <mergeCell ref="D44:G44"/>
    <mergeCell ref="F36:G36"/>
    <mergeCell ref="F37:G37"/>
    <mergeCell ref="F41:G41"/>
    <mergeCell ref="F20:G20"/>
    <mergeCell ref="E29:G29"/>
    <mergeCell ref="F42:G42"/>
    <mergeCell ref="F43:G43"/>
    <mergeCell ref="D38:G38"/>
    <mergeCell ref="F21:G21"/>
    <mergeCell ref="F22:G22"/>
    <mergeCell ref="E24:I24"/>
    <mergeCell ref="E33:F33"/>
    <mergeCell ref="E31:F31"/>
    <mergeCell ref="F26:G26"/>
    <mergeCell ref="F27:G27"/>
    <mergeCell ref="A1:A3"/>
    <mergeCell ref="B1:C3"/>
    <mergeCell ref="I1:J1"/>
    <mergeCell ref="E5:F5"/>
    <mergeCell ref="E6:F6"/>
    <mergeCell ref="E46:G46"/>
    <mergeCell ref="D51:G51"/>
    <mergeCell ref="K1:K3"/>
    <mergeCell ref="L1:L3"/>
    <mergeCell ref="F2:G2"/>
    <mergeCell ref="D1:H1"/>
    <mergeCell ref="E9:F9"/>
    <mergeCell ref="E12:F12"/>
    <mergeCell ref="E8:F8"/>
    <mergeCell ref="E10:F10"/>
    <mergeCell ref="E11:F11"/>
    <mergeCell ref="E34:F34"/>
    <mergeCell ref="E13:F13"/>
    <mergeCell ref="E16:F16"/>
    <mergeCell ref="E17:F17"/>
    <mergeCell ref="E18:F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"/>
  <sheetViews>
    <sheetView tabSelected="1" workbookViewId="0">
      <selection activeCell="A10" sqref="A10"/>
    </sheetView>
  </sheetViews>
  <sheetFormatPr defaultRowHeight="14.4" x14ac:dyDescent="0.3"/>
  <sheetData>
    <row r="3" spans="1:23" s="104" customFormat="1" ht="9" customHeight="1" x14ac:dyDescent="0.15">
      <c r="A3" s="102"/>
      <c r="B3" s="102"/>
      <c r="C3" s="102"/>
      <c r="D3" s="103">
        <v>1998</v>
      </c>
      <c r="E3" s="103">
        <v>1999</v>
      </c>
      <c r="F3" s="103">
        <v>2000</v>
      </c>
      <c r="G3" s="103">
        <v>2001</v>
      </c>
      <c r="H3" s="103">
        <v>2002</v>
      </c>
      <c r="I3" s="103">
        <v>2003</v>
      </c>
      <c r="J3" s="103">
        <v>2004</v>
      </c>
      <c r="K3" s="103">
        <v>2005</v>
      </c>
      <c r="L3" s="103">
        <v>2006</v>
      </c>
      <c r="M3" s="103">
        <v>2007</v>
      </c>
      <c r="N3" s="103">
        <v>2008</v>
      </c>
      <c r="O3" s="103">
        <v>2009</v>
      </c>
      <c r="P3" s="103">
        <v>2010</v>
      </c>
      <c r="Q3" s="103">
        <v>2011</v>
      </c>
      <c r="R3" s="103">
        <v>2012</v>
      </c>
      <c r="S3" s="103">
        <v>2013</v>
      </c>
      <c r="T3" s="103">
        <v>2014</v>
      </c>
      <c r="U3" s="103">
        <v>2015</v>
      </c>
      <c r="V3" s="103">
        <v>2016</v>
      </c>
      <c r="W3" s="103">
        <v>2017</v>
      </c>
    </row>
    <row r="4" spans="1:23" s="104" customFormat="1" ht="9" customHeight="1" x14ac:dyDescent="0.15">
      <c r="A4" s="105"/>
      <c r="B4" s="105"/>
      <c r="C4" s="105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</row>
    <row r="5" spans="1:23" s="97" customFormat="1" ht="10.95" customHeight="1" x14ac:dyDescent="0.2">
      <c r="A5" s="94" t="s">
        <v>211</v>
      </c>
      <c r="B5" s="95">
        <v>28</v>
      </c>
      <c r="C5" s="95" t="s">
        <v>212</v>
      </c>
      <c r="D5" s="96">
        <v>-0.73910295076632404</v>
      </c>
      <c r="E5" s="96">
        <v>-1.0300213076031415</v>
      </c>
      <c r="F5" s="96">
        <v>-0.63584519719607657</v>
      </c>
      <c r="G5" s="96">
        <v>-1.8822144285425626</v>
      </c>
      <c r="H5" s="96">
        <v>-4.8216803883733146</v>
      </c>
      <c r="I5" s="96">
        <v>-6.1749407109602164</v>
      </c>
      <c r="J5" s="96">
        <v>-6.359246681660653</v>
      </c>
      <c r="K5" s="96">
        <v>-5.5968921957630133</v>
      </c>
      <c r="L5" s="96">
        <v>-4.6650779700590048</v>
      </c>
      <c r="M5" s="96">
        <v>-5.0087700679973732</v>
      </c>
      <c r="N5" s="96">
        <v>-7.2112105146636063</v>
      </c>
      <c r="O5" s="96">
        <v>-10.371679562395872</v>
      </c>
      <c r="P5" s="96">
        <v>-10.098751375756661</v>
      </c>
      <c r="Q5" s="96">
        <v>-8.6315531351122043</v>
      </c>
      <c r="R5" s="96">
        <v>-7.1910701706470972</v>
      </c>
      <c r="S5" s="96">
        <v>-3.6583234540040754</v>
      </c>
      <c r="T5" s="96">
        <v>-3.6824645147611128</v>
      </c>
      <c r="U5" s="96">
        <v>-3.4723461053051046</v>
      </c>
      <c r="V5" s="96">
        <v>-3.571879565487083</v>
      </c>
      <c r="W5" s="96">
        <v>-3.4600445264475375</v>
      </c>
    </row>
    <row r="6" spans="1:23" s="101" customFormat="1" ht="10.5" customHeight="1" x14ac:dyDescent="0.2">
      <c r="A6" s="98" t="s">
        <v>211</v>
      </c>
      <c r="B6" s="99"/>
      <c r="C6" s="99" t="s">
        <v>213</v>
      </c>
      <c r="D6" s="100">
        <v>-0.41065446163832703</v>
      </c>
      <c r="E6" s="100">
        <v>-2.975997929740572E-2</v>
      </c>
      <c r="F6" s="100">
        <v>0.78173995478742908</v>
      </c>
      <c r="G6" s="100">
        <v>-1.4138342516469649</v>
      </c>
      <c r="H6" s="100">
        <v>-4.7720228375704066</v>
      </c>
      <c r="I6" s="100">
        <v>-5.9514320402582896</v>
      </c>
      <c r="J6" s="100">
        <v>-5.4713165253555545</v>
      </c>
      <c r="K6" s="100">
        <v>-4.2048847919228329</v>
      </c>
      <c r="L6" s="100">
        <v>-3.11058826925714</v>
      </c>
      <c r="M6" s="100">
        <v>-3.7019193410521409</v>
      </c>
      <c r="N6" s="100">
        <v>-7.188875281744334</v>
      </c>
      <c r="O6" s="100">
        <v>-12.832098538532346</v>
      </c>
      <c r="P6" s="100">
        <v>-12.180241105557187</v>
      </c>
      <c r="Q6" s="100">
        <v>-10.75288738668347</v>
      </c>
      <c r="R6" s="100">
        <v>-8.9976942479998865</v>
      </c>
      <c r="S6" s="100">
        <v>-5.494459330918823</v>
      </c>
      <c r="T6" s="100">
        <v>-5.1319815022704267</v>
      </c>
      <c r="U6" s="100">
        <v>-4.5360848879574354</v>
      </c>
      <c r="V6" s="100">
        <v>-4.1921479617700435</v>
      </c>
      <c r="W6" s="100">
        <v>-3.7192551620896497</v>
      </c>
    </row>
  </sheetData>
  <mergeCells count="20">
    <mergeCell ref="V3:V4"/>
    <mergeCell ref="W3:W4"/>
    <mergeCell ref="P3:P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Req'ts</vt:lpstr>
      <vt:lpstr>template</vt:lpstr>
      <vt:lpstr>test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</dc:creator>
  <cp:lastModifiedBy>graeme</cp:lastModifiedBy>
  <dcterms:created xsi:type="dcterms:W3CDTF">2016-02-24T14:01:32Z</dcterms:created>
  <dcterms:modified xsi:type="dcterms:W3CDTF">2016-04-04T22:46:43Z</dcterms:modified>
</cp:coreProperties>
</file>