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276" windowWidth="14940" windowHeight="9156"/>
  </bookViews>
  <sheets>
    <sheet name="table A.5" sheetId="3" r:id="rId1"/>
    <sheet name="table 1.7.5" sheetId="4" r:id="rId2"/>
    <sheet name="table 1.12" sheetId="1" r:id="rId3"/>
    <sheet name="identities" sheetId="2" r:id="rId4"/>
  </sheets>
  <calcPr calcId="145621"/>
</workbook>
</file>

<file path=xl/calcChain.xml><?xml version="1.0" encoding="utf-8"?>
<calcChain xmlns="http://schemas.openxmlformats.org/spreadsheetml/2006/main">
  <c r="P8" i="2" l="1"/>
  <c r="L6" i="2"/>
  <c r="L12" i="2"/>
  <c r="E17" i="2"/>
  <c r="K7" i="2"/>
  <c r="L3" i="2"/>
  <c r="D31" i="2"/>
  <c r="C10" i="2"/>
  <c r="C6" i="2"/>
  <c r="C12" i="2" l="1"/>
  <c r="D17" i="2" s="1"/>
  <c r="D19" i="2" s="1"/>
</calcChain>
</file>

<file path=xl/sharedStrings.xml><?xml version="1.0" encoding="utf-8"?>
<sst xmlns="http://schemas.openxmlformats.org/spreadsheetml/2006/main" count="383" uniqueCount="216">
  <si>
    <t>Table 1.12. National Income by Type of Income</t>
  </si>
  <si>
    <t>[Billions of dollars] Seasonally adjusted at annual rates</t>
  </si>
  <si>
    <t>Bureau of Economic Analysis</t>
  </si>
  <si>
    <t>Last Revised on: January 29, 2016 - Next Release Date February 26, 2016</t>
  </si>
  <si>
    <t>Line</t>
  </si>
  <si>
    <t> </t>
  </si>
  <si>
    <t>2013</t>
  </si>
  <si>
    <t>2014</t>
  </si>
  <si>
    <t>2015</t>
  </si>
  <si>
    <t>I</t>
  </si>
  <si>
    <t>II</t>
  </si>
  <si>
    <t>III</t>
  </si>
  <si>
    <t>IV</t>
  </si>
  <si>
    <t>1</t>
  </si>
  <si>
    <t xml:space="preserve">        National income</t>
  </si>
  <si>
    <t>---</t>
  </si>
  <si>
    <t>2</t>
  </si>
  <si>
    <t>Compensation of employees</t>
  </si>
  <si>
    <t>3</t>
  </si>
  <si>
    <t xml:space="preserve">    Wages and salaries</t>
  </si>
  <si>
    <t>4</t>
  </si>
  <si>
    <t xml:space="preserve">        Government</t>
  </si>
  <si>
    <t>5</t>
  </si>
  <si>
    <t xml:space="preserve">        Other</t>
  </si>
  <si>
    <t>6</t>
  </si>
  <si>
    <t xml:space="preserve">    Supplements to wages and salaries</t>
  </si>
  <si>
    <t>7</t>
  </si>
  <si>
    <t xml:space="preserve">        Employer contributions for employee pension and insurance funds 1</t>
  </si>
  <si>
    <t>8</t>
  </si>
  <si>
    <t xml:space="preserve">        Employer contributions for government social insurance</t>
  </si>
  <si>
    <t>9</t>
  </si>
  <si>
    <t>Proprietors' income with IVA and CCAdj</t>
  </si>
  <si>
    <t>10</t>
  </si>
  <si>
    <t xml:space="preserve">    Farm</t>
  </si>
  <si>
    <t>11</t>
  </si>
  <si>
    <t xml:space="preserve">    Nonfarm</t>
  </si>
  <si>
    <t>12</t>
  </si>
  <si>
    <t>Rental income of persons with CCAdj</t>
  </si>
  <si>
    <t>13</t>
  </si>
  <si>
    <t>Corporate profits with IVA and CCAdj</t>
  </si>
  <si>
    <t>14</t>
  </si>
  <si>
    <t xml:space="preserve">    Taxes on corporate income</t>
  </si>
  <si>
    <t>15</t>
  </si>
  <si>
    <t xml:space="preserve">    Profits after tax with IVA and CCAdj</t>
  </si>
  <si>
    <t>16</t>
  </si>
  <si>
    <t xml:space="preserve">        Net dividends</t>
  </si>
  <si>
    <t>17</t>
  </si>
  <si>
    <t xml:space="preserve">        Undistributed profits with IVA and CCAdj</t>
  </si>
  <si>
    <t>18</t>
  </si>
  <si>
    <t>Net interest and miscellaneous payments</t>
  </si>
  <si>
    <t>19</t>
  </si>
  <si>
    <t>Taxes on production and imports</t>
  </si>
  <si>
    <t>20</t>
  </si>
  <si>
    <t>Less: Subsidies 2</t>
  </si>
  <si>
    <t>21</t>
  </si>
  <si>
    <t>Business current transfer payments (net)</t>
  </si>
  <si>
    <t>22</t>
  </si>
  <si>
    <t xml:space="preserve">    To persons (net)</t>
  </si>
  <si>
    <t>23</t>
  </si>
  <si>
    <t xml:space="preserve">    To government (net)</t>
  </si>
  <si>
    <t>24</t>
  </si>
  <si>
    <t xml:space="preserve">    To the rest of the world (net)</t>
  </si>
  <si>
    <t>25</t>
  </si>
  <si>
    <t>Current surplus of government enterprises 2</t>
  </si>
  <si>
    <t>Addenda for corporate cash flow:</t>
  </si>
  <si>
    <t/>
  </si>
  <si>
    <t>26</t>
  </si>
  <si>
    <t xml:space="preserve">    Net cash flow with IVA</t>
  </si>
  <si>
    <t>27</t>
  </si>
  <si>
    <t>28</t>
  </si>
  <si>
    <t xml:space="preserve">        Consumption of fixed capital</t>
  </si>
  <si>
    <t>29</t>
  </si>
  <si>
    <t xml:space="preserve">        Less: Capital transfers paid (net)</t>
  </si>
  <si>
    <t>Addenda:</t>
  </si>
  <si>
    <t>30</t>
  </si>
  <si>
    <t xml:space="preserve">    Proprietors' income with IVA and CCAdj</t>
  </si>
  <si>
    <t>31</t>
  </si>
  <si>
    <t xml:space="preserve">        Farm</t>
  </si>
  <si>
    <t>32</t>
  </si>
  <si>
    <t xml:space="preserve">            Proprietors' income with IVA</t>
  </si>
  <si>
    <t>33</t>
  </si>
  <si>
    <t xml:space="preserve">            Capital consumption adjustment</t>
  </si>
  <si>
    <t>34</t>
  </si>
  <si>
    <t xml:space="preserve">        Nonfarm</t>
  </si>
  <si>
    <t>35</t>
  </si>
  <si>
    <t xml:space="preserve">            Proprietors' income (without IVA and CCAdj)</t>
  </si>
  <si>
    <t>36</t>
  </si>
  <si>
    <t xml:space="preserve">            Inventory valuation adjustment</t>
  </si>
  <si>
    <t>37</t>
  </si>
  <si>
    <t>38</t>
  </si>
  <si>
    <t xml:space="preserve">    Rental income of persons with CCAdj</t>
  </si>
  <si>
    <t>39</t>
  </si>
  <si>
    <t xml:space="preserve">        Rental income of persons (without CCAdj)</t>
  </si>
  <si>
    <t>40</t>
  </si>
  <si>
    <t xml:space="preserve">        Capital consumption adjustment</t>
  </si>
  <si>
    <t>41</t>
  </si>
  <si>
    <t xml:space="preserve">    Corporate profits with IVA and CCAdj</t>
  </si>
  <si>
    <t>42</t>
  </si>
  <si>
    <t xml:space="preserve">        Corporate profits with IVA</t>
  </si>
  <si>
    <t>43</t>
  </si>
  <si>
    <t xml:space="preserve">            Profits before tax (without IVA and CCAdj)</t>
  </si>
  <si>
    <t>44</t>
  </si>
  <si>
    <t xml:space="preserve">                Taxes on corporate income</t>
  </si>
  <si>
    <t>45</t>
  </si>
  <si>
    <t xml:space="preserve">                Profits after tax (without IVA and CCAdj)</t>
  </si>
  <si>
    <t>46</t>
  </si>
  <si>
    <t xml:space="preserve">                    Net dividends</t>
  </si>
  <si>
    <t>47</t>
  </si>
  <si>
    <t xml:space="preserve">                    Undistributed profits (without IVA and CCAdj)</t>
  </si>
  <si>
    <t>48</t>
  </si>
  <si>
    <t>49</t>
  </si>
  <si>
    <t>Legend / Footnotes:</t>
  </si>
  <si>
    <t>IVA Inventory valuation adjustment</t>
  </si>
  <si>
    <t>CCAdj Capital consumption adjustment</t>
  </si>
  <si>
    <t>1. Includes actual employer contributions and actuarially imputed employer contributions to reflect benefits accrued by defined benefit pension plan participants through service to employers in the current period.</t>
  </si>
  <si>
    <t>2. Prior to 1959, subsidies (line 20) and the current surplus of government enterprises (line 25) are not shown separately; subsidies are presented net of the current surplus of government enterprises.</t>
  </si>
  <si>
    <t>Total Factor Income</t>
  </si>
  <si>
    <t>Net Indirect Taxes</t>
  </si>
  <si>
    <t>GDP</t>
  </si>
  <si>
    <t>2013Q1</t>
  </si>
  <si>
    <t>Consumption of fixed capital</t>
  </si>
  <si>
    <t>Less: Statistical discrepancy</t>
  </si>
  <si>
    <t>less CFC</t>
  </si>
  <si>
    <t>plus: Income received from ROW</t>
  </si>
  <si>
    <t>less: Income paid to ROW</t>
  </si>
  <si>
    <t>GNP</t>
  </si>
  <si>
    <t>NNP</t>
  </si>
  <si>
    <t>NI</t>
  </si>
  <si>
    <t>GDI</t>
  </si>
  <si>
    <t>GNFI</t>
  </si>
  <si>
    <t>NNFI</t>
  </si>
  <si>
    <t>GNI</t>
  </si>
  <si>
    <t>less: CFC</t>
  </si>
  <si>
    <t>plus: Stat Disc</t>
  </si>
  <si>
    <t>less: NIT</t>
  </si>
  <si>
    <t>less bus transfer payments</t>
  </si>
  <si>
    <t>plus: gov Profits</t>
  </si>
  <si>
    <t>NNI</t>
  </si>
  <si>
    <t>Income/ expenditure</t>
  </si>
  <si>
    <t>Production</t>
  </si>
  <si>
    <t>Financial</t>
  </si>
  <si>
    <t>Government</t>
  </si>
  <si>
    <t>Interest Pool</t>
  </si>
  <si>
    <t>Foreign</t>
  </si>
  <si>
    <t>Σ</t>
  </si>
  <si>
    <t>table 1.12:19-20</t>
  </si>
  <si>
    <t>-NIT</t>
  </si>
  <si>
    <t>Total Factor Income (GNFI)</t>
  </si>
  <si>
    <t>4. Consists of gross national factor income less consumption of fixed capital.</t>
  </si>
  <si>
    <t>3. Consists of compensation of employees, proprietors' income with inventory valuation adjustment (IVA) and capital consumption adjustment (CCAdj), rental income of persons with CCAdj, corporate profits with IVA and CCAdj, net interest and miscellaneous payments, and consumption of fixed capital.</t>
  </si>
  <si>
    <t>2. The arithmetic average of gross domestic product and of gross domestic income.</t>
  </si>
  <si>
    <t>1. Prior to 1959, current surplus of government enterprises (line 22) is not shown separately; subsidies are included net of the current surplus of government enterprises in line 18.</t>
  </si>
  <si>
    <t xml:space="preserve">    Statistical discrepancy as a percentage of GDP</t>
  </si>
  <si>
    <t xml:space="preserve">    Net domestic purchases</t>
  </si>
  <si>
    <t xml:space="preserve">    Net national factor income 4</t>
  </si>
  <si>
    <t xml:space="preserve">    Net domestic income</t>
  </si>
  <si>
    <t xml:space="preserve">    Net domestic product</t>
  </si>
  <si>
    <t xml:space="preserve">    Gross national factor income 3</t>
  </si>
  <si>
    <t xml:space="preserve">    Gross national income</t>
  </si>
  <si>
    <t xml:space="preserve">    Average of GDP and GDI 2</t>
  </si>
  <si>
    <t xml:space="preserve">    Gross domestic income (GDI)</t>
  </si>
  <si>
    <t>Equals: Personal income</t>
  </si>
  <si>
    <t>Plus: Personal current transfer receipts</t>
  </si>
  <si>
    <t>Plus: Personal income receipts on assets</t>
  </si>
  <si>
    <t xml:space="preserve">    Current surplus of government enterprises 1</t>
  </si>
  <si>
    <t xml:space="preserve">    Business current transfer payments (net)</t>
  </si>
  <si>
    <t xml:space="preserve">    Net interest and miscellaneous payments on assets</t>
  </si>
  <si>
    <t xml:space="preserve">    Contributions for government social insurance, domestic</t>
  </si>
  <si>
    <t xml:space="preserve">    Taxes on production and imports less subsidies 1</t>
  </si>
  <si>
    <t xml:space="preserve">    Corporate profits with inventory valuation and capital consumption adjustments</t>
  </si>
  <si>
    <t>Less:</t>
  </si>
  <si>
    <t>Equals: National income</t>
  </si>
  <si>
    <t>Equals: Net national product</t>
  </si>
  <si>
    <t xml:space="preserve">        Government enterprises</t>
  </si>
  <si>
    <t xml:space="preserve">        General government</t>
  </si>
  <si>
    <t xml:space="preserve">    Government</t>
  </si>
  <si>
    <t xml:space="preserve">        Households and institutions</t>
  </si>
  <si>
    <t xml:space="preserve">            Less: Capital consumption adjustment</t>
  </si>
  <si>
    <t xml:space="preserve">            Capital consumption allowances</t>
  </si>
  <si>
    <t xml:space="preserve">        Domestic business</t>
  </si>
  <si>
    <t xml:space="preserve">    Private</t>
  </si>
  <si>
    <t>Less: Consumption of fixed capital</t>
  </si>
  <si>
    <t>Equals: Gross national product</t>
  </si>
  <si>
    <t>Less: Income payments to the rest of the world</t>
  </si>
  <si>
    <t>Plus: Income receipts from the rest of the world</t>
  </si>
  <si>
    <t>Gross domestic product (GDP)</t>
  </si>
  <si>
    <t>Table 1.7.5. Relation of Gross Domestic Product, Gross National Product, Net National Product, National Income, and Personal Income</t>
  </si>
  <si>
    <t>table 1.7.5:29</t>
  </si>
  <si>
    <t>-YF</t>
  </si>
  <si>
    <t>Unemployment Benefit</t>
  </si>
  <si>
    <t>Other Gov't (domestic) transfers</t>
  </si>
  <si>
    <t>Direct Tax</t>
  </si>
  <si>
    <t>Contributions</t>
  </si>
  <si>
    <t>Private Interest Payments</t>
  </si>
  <si>
    <t>Private Transfers Abroad</t>
  </si>
  <si>
    <t>+NIT</t>
  </si>
  <si>
    <t>+YF</t>
  </si>
  <si>
    <t>+UB</t>
  </si>
  <si>
    <t>+OTG</t>
  </si>
  <si>
    <t>-DTX</t>
  </si>
  <si>
    <t>-EC</t>
  </si>
  <si>
    <t>+INTP</t>
  </si>
  <si>
    <t>-TRPF</t>
  </si>
  <si>
    <t>-UB</t>
  </si>
  <si>
    <t>-OTG</t>
  </si>
  <si>
    <t>+DTX</t>
  </si>
  <si>
    <t>+EC</t>
  </si>
  <si>
    <t>-INTP</t>
  </si>
  <si>
    <t>+TRPF</t>
  </si>
  <si>
    <t>YD</t>
  </si>
  <si>
    <t>Memo: Private Disposable Income</t>
  </si>
  <si>
    <t>table 3.1:3-5</t>
  </si>
  <si>
    <t>table 3.1:8</t>
  </si>
  <si>
    <t>table 3.1:24 -
table 3.1:16-17</t>
  </si>
  <si>
    <t>table 4.1:14-15 -
table 4.1:30,32</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</si>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</sst>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name val="Arial"/>
    </font>
    <font>
      <b/>
      <sz val="10"/>
      <color indexed="9"/>
      <name val="Arial"/>
      <family val="2"/>
    </font>
    <font>
      <b/>
      <sz val="14"/>
      <name val="Arial"/>
      <family val="2"/>
    </font>
    <font>
      <sz val="13"/>
      <name val="Arial"/>
      <family val="2"/>
    </font>
    <font>
      <b/>
      <sz val="10"/>
      <name val="Arial"/>
      <family val="2"/>
    </font>
    <font>
      <i/>
      <sz val="10"/>
      <name val="Arial"/>
      <family val="2"/>
    </font>
    <font>
      <b/>
      <i/>
      <sz val="15"/>
      <name val="Arial"/>
      <family val="2"/>
    </font>
    <font>
      <sz val="10"/>
      <name val="Arial"/>
      <family val="2"/>
    </font>
    <font>
      <b/>
      <sz val="7"/>
      <color rgb="FF000000"/>
      <name val="Verdana"/>
      <family val="2"/>
    </font>
    <font>
      <sz val="8"/>
      <color rgb="FF000000"/>
      <name val="Verdana"/>
      <family val="2"/>
    </font>
    <font>
      <sz val="8"/>
      <name val="Arial"/>
      <family val="2"/>
    </font>
    <font>
      <sz val="10"/>
      <name val="Calibri"/>
      <family val="2"/>
    </font>
  </fonts>
  <fills count="4">
    <fill>
      <patternFill patternType="none"/>
    </fill>
    <fill>
      <patternFill patternType="gray125"/>
    </fill>
    <fill>
      <patternFill patternType="solid">
        <fgColor indexed="56"/>
        <bgColor indexed="23"/>
      </patternFill>
    </fill>
    <fill>
      <patternFill patternType="solid">
        <fgColor theme="0" tint="-4.9989318521683403E-2"/>
        <bgColor indexed="64"/>
      </patternFill>
    </fill>
  </fills>
  <borders count="4">
    <border>
      <left/>
      <right/>
      <top/>
      <bottom/>
      <diagonal/>
    </border>
    <border>
      <left style="thin">
        <color indexed="9"/>
      </left>
      <right style="thin">
        <color indexed="9"/>
      </right>
      <top style="thin">
        <color indexed="9"/>
      </top>
      <bottom style="thin">
        <color indexed="9"/>
      </bottom>
      <diagonal/>
    </border>
    <border>
      <left/>
      <right/>
      <top style="thin">
        <color indexed="64"/>
      </top>
      <bottom style="double">
        <color indexed="64"/>
      </bottom>
      <diagonal/>
    </border>
    <border>
      <left/>
      <right/>
      <top style="thin">
        <color indexed="64"/>
      </top>
      <bottom style="thin">
        <color indexed="64"/>
      </bottom>
      <diagonal/>
    </border>
  </borders>
  <cellStyleXfs count="2">
    <xf numFmtId="0" fontId="0" fillId="0" borderId="0"/>
    <xf numFmtId="0" fontId="7" fillId="0" borderId="0"/>
  </cellStyleXfs>
  <cellXfs count="45">
    <xf numFmtId="0" fontId="0" fillId="0" borderId="0" xfId="0"/>
    <xf numFmtId="0" fontId="4" fillId="0" borderId="0" xfId="0" applyFont="1"/>
    <xf numFmtId="0" fontId="0" fillId="0" borderId="0" xfId="0"/>
    <xf numFmtId="0" fontId="7" fillId="0" borderId="0" xfId="0" applyFont="1"/>
    <xf numFmtId="0" fontId="0" fillId="0" borderId="0" xfId="0"/>
    <xf numFmtId="0" fontId="7" fillId="0" borderId="2" xfId="0" applyFont="1" applyBorder="1" applyAlignment="1">
      <alignment horizontal="right"/>
    </xf>
    <xf numFmtId="0" fontId="7" fillId="0" borderId="0" xfId="0" applyFont="1" applyAlignment="1">
      <alignment horizontal="center"/>
    </xf>
    <xf numFmtId="0" fontId="8" fillId="0" borderId="0" xfId="0" applyFont="1"/>
    <xf numFmtId="4" fontId="0" fillId="0" borderId="0" xfId="0" applyNumberFormat="1"/>
    <xf numFmtId="4" fontId="8" fillId="0" borderId="0" xfId="0" applyNumberFormat="1" applyFont="1"/>
    <xf numFmtId="0" fontId="9" fillId="0" borderId="0" xfId="0" applyFont="1"/>
    <xf numFmtId="0" fontId="7" fillId="0" borderId="0" xfId="0" applyFont="1" applyFill="1" applyBorder="1"/>
    <xf numFmtId="0" fontId="4" fillId="0" borderId="0" xfId="0" applyFont="1" applyFill="1" applyBorder="1"/>
    <xf numFmtId="0" fontId="10" fillId="0" borderId="0" xfId="0" applyFont="1" applyFill="1"/>
    <xf numFmtId="4" fontId="9" fillId="0" borderId="0" xfId="0" applyNumberFormat="1" applyFont="1" applyFill="1"/>
    <xf numFmtId="4" fontId="9" fillId="0" borderId="0" xfId="0" applyNumberFormat="1" applyFont="1"/>
    <xf numFmtId="4" fontId="9" fillId="3" borderId="0" xfId="0" applyNumberFormat="1" applyFont="1" applyFill="1"/>
    <xf numFmtId="0" fontId="10" fillId="3" borderId="0" xfId="0" applyFont="1" applyFill="1"/>
    <xf numFmtId="0" fontId="7" fillId="0" borderId="0" xfId="0" applyFont="1" applyAlignment="1">
      <alignment horizontal="center" wrapText="1"/>
    </xf>
    <xf numFmtId="0" fontId="11" fillId="0" borderId="0" xfId="0" applyFont="1" applyAlignment="1">
      <alignment horizontal="center"/>
    </xf>
    <xf numFmtId="0" fontId="0" fillId="0" borderId="0" xfId="0" applyAlignment="1">
      <alignment horizontal="center"/>
    </xf>
    <xf numFmtId="0" fontId="7" fillId="0" borderId="0" xfId="0" quotePrefix="1" applyFont="1" applyAlignment="1">
      <alignment horizontal="center"/>
    </xf>
    <xf numFmtId="0" fontId="7" fillId="0" borderId="0" xfId="0" applyFont="1" applyAlignment="1">
      <alignment horizontal="left"/>
    </xf>
    <xf numFmtId="0" fontId="0" fillId="0" borderId="0" xfId="0" applyAlignment="1">
      <alignment horizontal="left"/>
    </xf>
    <xf numFmtId="0" fontId="7" fillId="0" borderId="0" xfId="1"/>
    <xf numFmtId="0" fontId="4" fillId="0" borderId="0" xfId="1" applyFont="1"/>
    <xf numFmtId="0" fontId="0" fillId="0" borderId="3" xfId="0" applyBorder="1" applyAlignment="1">
      <alignment horizontal="left"/>
    </xf>
    <xf numFmtId="0" fontId="7" fillId="0" borderId="3" xfId="0" applyFont="1" applyBorder="1" applyAlignment="1">
      <alignment horizontal="left"/>
    </xf>
    <xf numFmtId="0" fontId="7" fillId="0" borderId="3" xfId="0" applyFont="1" applyBorder="1" applyAlignment="1">
      <alignment horizontal="center"/>
    </xf>
    <xf numFmtId="0" fontId="7" fillId="0" borderId="0" xfId="0" applyFont="1" applyAlignment="1">
      <alignment horizontal="left" wrapText="1"/>
    </xf>
    <xf numFmtId="0" fontId="7" fillId="0" borderId="0" xfId="0" applyFont="1" applyAlignment="1">
      <alignment horizontal="center" vertical="center"/>
    </xf>
    <xf numFmtId="0" fontId="7" fillId="0" borderId="0" xfId="0" applyFont="1" applyAlignment="1">
      <alignment horizontal="left" vertical="center" wrapText="1"/>
    </xf>
    <xf numFmtId="0" fontId="0" fillId="0" borderId="0" xfId="0" applyAlignment="1">
      <alignment horizontal="left" vertical="center" wrapText="1"/>
    </xf>
    <xf numFmtId="0" fontId="2" fillId="0" borderId="0" xfId="1" applyFont="1"/>
    <xf numFmtId="0" fontId="7" fillId="0" borderId="0" xfId="1"/>
    <xf numFmtId="0" fontId="3" fillId="0" borderId="0" xfId="1" applyFont="1"/>
    <xf numFmtId="0" fontId="1" fillId="2" borderId="1" xfId="1" applyFont="1" applyFill="1" applyBorder="1" applyAlignment="1">
      <alignment horizontal="center"/>
    </xf>
    <xf numFmtId="0" fontId="5" fillId="0" borderId="0" xfId="1" applyFont="1" applyAlignment="1">
      <alignment wrapText="1"/>
    </xf>
    <xf numFmtId="0" fontId="6" fillId="0" borderId="0" xfId="1" applyFont="1" applyAlignment="1">
      <alignment wrapText="1"/>
    </xf>
    <xf numFmtId="0" fontId="5" fillId="0" borderId="0" xfId="0" applyFont="1" applyAlignment="1">
      <alignment wrapText="1"/>
    </xf>
    <xf numFmtId="0" fontId="0" fillId="0" borderId="0" xfId="0"/>
    <xf numFmtId="0" fontId="1" fillId="2" borderId="1" xfId="0" applyFont="1" applyFill="1" applyBorder="1" applyAlignment="1">
      <alignment horizontal="center"/>
    </xf>
    <xf numFmtId="0" fontId="6" fillId="0" borderId="0" xfId="0" applyFont="1" applyAlignment="1">
      <alignment wrapText="1"/>
    </xf>
    <xf numFmtId="0" fontId="2" fillId="0" borderId="0" xfId="0" applyFont="1"/>
    <xf numFmtId="0" fontId="3" fillId="0" borderId="0" xfId="0"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abSelected="1" workbookViewId="0">
      <selection activeCell="D8" sqref="D8"/>
    </sheetView>
  </sheetViews>
  <sheetFormatPr defaultRowHeight="13.2" x14ac:dyDescent="0.25"/>
  <cols>
    <col min="1" max="1" width="29.77734375" customWidth="1"/>
    <col min="2" max="2" width="16" style="2" customWidth="1"/>
    <col min="3" max="3" width="14.6640625" customWidth="1"/>
    <col min="4" max="4" width="9.6640625" customWidth="1"/>
    <col min="6" max="6" width="10.77734375" customWidth="1"/>
  </cols>
  <sheetData>
    <row r="1" spans="1:9" ht="27" x14ac:dyDescent="0.3">
      <c r="A1" s="3"/>
      <c r="B1" s="30" t="s">
        <v>215</v>
      </c>
      <c r="C1" s="18" t="s">
        <v>138</v>
      </c>
      <c r="D1" s="18" t="s">
        <v>139</v>
      </c>
      <c r="E1" s="18" t="s">
        <v>140</v>
      </c>
      <c r="F1" s="18" t="s">
        <v>141</v>
      </c>
      <c r="G1" s="18" t="s">
        <v>142</v>
      </c>
      <c r="H1" s="18" t="s">
        <v>143</v>
      </c>
      <c r="I1" s="19" t="s">
        <v>144</v>
      </c>
    </row>
    <row r="2" spans="1:9" x14ac:dyDescent="0.25">
      <c r="A2" s="20"/>
      <c r="B2" s="20"/>
      <c r="C2" s="20"/>
      <c r="D2" s="20"/>
      <c r="E2" s="20"/>
      <c r="F2" s="20"/>
      <c r="G2" s="20"/>
      <c r="H2" s="20"/>
      <c r="I2" s="20"/>
    </row>
    <row r="3" spans="1:9" s="4" customFormat="1" x14ac:dyDescent="0.25">
      <c r="A3" s="20"/>
      <c r="B3" s="20"/>
      <c r="C3" s="20"/>
      <c r="D3" s="20"/>
      <c r="E3" s="20"/>
      <c r="F3" s="20"/>
      <c r="G3" s="20"/>
      <c r="H3" s="20"/>
      <c r="I3" s="20"/>
    </row>
    <row r="4" spans="1:9" s="4" customFormat="1" x14ac:dyDescent="0.25">
      <c r="A4" s="20"/>
      <c r="B4" s="20"/>
      <c r="C4" s="20"/>
      <c r="D4" s="20"/>
      <c r="E4" s="20"/>
      <c r="F4" s="20"/>
      <c r="G4" s="20"/>
      <c r="H4" s="20"/>
      <c r="I4" s="20"/>
    </row>
    <row r="5" spans="1:9" s="4" customFormat="1" x14ac:dyDescent="0.25">
      <c r="A5" s="20"/>
      <c r="B5" s="20"/>
      <c r="C5" s="20"/>
      <c r="D5" s="20"/>
      <c r="E5" s="20"/>
      <c r="F5" s="20"/>
      <c r="G5" s="20"/>
      <c r="H5" s="20"/>
      <c r="I5" s="20"/>
    </row>
    <row r="6" spans="1:9" s="4" customFormat="1" x14ac:dyDescent="0.25">
      <c r="A6" s="20"/>
      <c r="B6" s="20"/>
      <c r="C6" s="20"/>
      <c r="D6" s="20"/>
      <c r="E6" s="20"/>
      <c r="F6" s="20"/>
      <c r="G6" s="20"/>
      <c r="H6" s="20"/>
      <c r="I6" s="20"/>
    </row>
    <row r="7" spans="1:9" s="4" customFormat="1" x14ac:dyDescent="0.25">
      <c r="A7" s="20"/>
      <c r="B7" s="20"/>
      <c r="C7" s="20"/>
      <c r="D7" s="20"/>
      <c r="E7" s="20"/>
      <c r="F7" s="20"/>
      <c r="G7" s="20"/>
      <c r="H7" s="20"/>
      <c r="I7" s="20"/>
    </row>
    <row r="8" spans="1:9" s="4" customFormat="1" x14ac:dyDescent="0.25">
      <c r="A8" s="20"/>
      <c r="B8" s="20"/>
      <c r="C8" s="20"/>
      <c r="D8" s="20"/>
      <c r="E8" s="20"/>
      <c r="F8" s="20"/>
      <c r="G8" s="20"/>
      <c r="H8" s="20"/>
      <c r="I8" s="20"/>
    </row>
    <row r="9" spans="1:9" s="4" customFormat="1" x14ac:dyDescent="0.25">
      <c r="A9" s="20"/>
      <c r="B9" s="20"/>
      <c r="C9" s="20"/>
      <c r="D9" s="20"/>
      <c r="E9" s="20"/>
      <c r="F9" s="20"/>
      <c r="G9" s="20"/>
      <c r="H9" s="20"/>
      <c r="I9" s="20"/>
    </row>
    <row r="10" spans="1:9" s="4" customFormat="1" x14ac:dyDescent="0.25">
      <c r="A10" s="20"/>
      <c r="B10" s="20"/>
      <c r="C10" s="20"/>
      <c r="D10" s="20"/>
      <c r="E10" s="20"/>
      <c r="F10" s="20"/>
      <c r="G10" s="20"/>
      <c r="H10" s="20"/>
      <c r="I10" s="20"/>
    </row>
    <row r="11" spans="1:9" s="4" customFormat="1" x14ac:dyDescent="0.25">
      <c r="A11" s="20"/>
      <c r="B11" s="20"/>
      <c r="C11" s="20"/>
      <c r="D11" s="20"/>
      <c r="E11" s="20"/>
      <c r="F11" s="20"/>
      <c r="G11" s="20"/>
      <c r="H11" s="20"/>
      <c r="I11" s="20"/>
    </row>
    <row r="12" spans="1:9" x14ac:dyDescent="0.25">
      <c r="A12" s="22" t="s">
        <v>117</v>
      </c>
      <c r="B12" s="22" t="s">
        <v>145</v>
      </c>
      <c r="C12" s="20"/>
      <c r="D12" s="21" t="s">
        <v>146</v>
      </c>
      <c r="E12" s="20"/>
      <c r="F12" s="21" t="s">
        <v>195</v>
      </c>
      <c r="G12" s="20"/>
      <c r="H12" s="20"/>
      <c r="I12" s="20"/>
    </row>
    <row r="13" spans="1:9" x14ac:dyDescent="0.25">
      <c r="A13" s="22" t="s">
        <v>147</v>
      </c>
      <c r="B13" s="22" t="s">
        <v>187</v>
      </c>
      <c r="C13" s="21" t="s">
        <v>196</v>
      </c>
      <c r="D13" s="21" t="s">
        <v>188</v>
      </c>
      <c r="E13" s="20"/>
      <c r="F13" s="20"/>
      <c r="G13" s="20"/>
      <c r="H13" s="20"/>
      <c r="I13" s="20"/>
    </row>
    <row r="14" spans="1:9" x14ac:dyDescent="0.25">
      <c r="A14" s="22" t="s">
        <v>189</v>
      </c>
      <c r="B14" s="31" t="s">
        <v>213</v>
      </c>
      <c r="C14" s="21" t="s">
        <v>197</v>
      </c>
      <c r="D14" s="20"/>
      <c r="E14" s="20"/>
      <c r="F14" s="21" t="s">
        <v>203</v>
      </c>
      <c r="G14" s="20"/>
      <c r="H14" s="20"/>
      <c r="I14" s="20"/>
    </row>
    <row r="15" spans="1:9" x14ac:dyDescent="0.25">
      <c r="A15" s="22" t="s">
        <v>190</v>
      </c>
      <c r="B15" s="32"/>
      <c r="C15" s="21" t="s">
        <v>198</v>
      </c>
      <c r="D15" s="20"/>
      <c r="E15" s="20"/>
      <c r="F15" s="21" t="s">
        <v>204</v>
      </c>
      <c r="G15" s="20"/>
      <c r="H15" s="20"/>
      <c r="I15" s="20"/>
    </row>
    <row r="16" spans="1:9" x14ac:dyDescent="0.25">
      <c r="A16" s="22" t="s">
        <v>191</v>
      </c>
      <c r="B16" s="22" t="s">
        <v>211</v>
      </c>
      <c r="C16" s="21" t="s">
        <v>199</v>
      </c>
      <c r="D16" s="20"/>
      <c r="E16" s="20"/>
      <c r="F16" s="21" t="s">
        <v>205</v>
      </c>
      <c r="G16" s="20"/>
      <c r="H16" s="20"/>
      <c r="I16" s="20"/>
    </row>
    <row r="17" spans="1:9" x14ac:dyDescent="0.25">
      <c r="A17" s="22" t="s">
        <v>192</v>
      </c>
      <c r="B17" s="22" t="s">
        <v>212</v>
      </c>
      <c r="C17" s="21" t="s">
        <v>200</v>
      </c>
      <c r="D17" s="20"/>
      <c r="E17" s="20"/>
      <c r="F17" s="21" t="s">
        <v>206</v>
      </c>
      <c r="G17" s="20"/>
      <c r="H17" s="20"/>
      <c r="I17" s="20"/>
    </row>
    <row r="18" spans="1:9" x14ac:dyDescent="0.25">
      <c r="A18" s="22" t="s">
        <v>193</v>
      </c>
      <c r="B18" s="23"/>
      <c r="C18" s="21" t="s">
        <v>201</v>
      </c>
      <c r="D18" s="20"/>
      <c r="E18" s="20"/>
      <c r="F18" s="20"/>
      <c r="G18" s="21" t="s">
        <v>207</v>
      </c>
      <c r="H18" s="20"/>
      <c r="I18" s="20"/>
    </row>
    <row r="19" spans="1:9" ht="26.4" x14ac:dyDescent="0.25">
      <c r="A19" s="22" t="s">
        <v>194</v>
      </c>
      <c r="B19" s="29" t="s">
        <v>214</v>
      </c>
      <c r="C19" s="21" t="s">
        <v>202</v>
      </c>
      <c r="D19" s="20"/>
      <c r="E19" s="20"/>
      <c r="F19" s="20"/>
      <c r="H19" s="21" t="s">
        <v>208</v>
      </c>
      <c r="I19" s="20"/>
    </row>
    <row r="20" spans="1:9" x14ac:dyDescent="0.25">
      <c r="A20" s="27" t="s">
        <v>210</v>
      </c>
      <c r="B20" s="26"/>
      <c r="C20" s="28" t="s">
        <v>209</v>
      </c>
      <c r="D20" s="26"/>
      <c r="E20" s="26"/>
      <c r="F20" s="26"/>
      <c r="G20" s="26"/>
      <c r="H20" s="26"/>
      <c r="I20" s="20"/>
    </row>
    <row r="21" spans="1:9" x14ac:dyDescent="0.25">
      <c r="A21" s="23"/>
      <c r="B21" s="23"/>
      <c r="C21" s="20"/>
      <c r="D21" s="20"/>
      <c r="E21" s="20"/>
      <c r="F21" s="20"/>
      <c r="G21" s="20"/>
      <c r="H21" s="20"/>
      <c r="I21" s="20"/>
    </row>
    <row r="22" spans="1:9" x14ac:dyDescent="0.25">
      <c r="A22" s="23"/>
      <c r="B22" s="23"/>
      <c r="C22" s="20"/>
      <c r="D22" s="20"/>
      <c r="E22" s="20"/>
      <c r="F22" s="20"/>
      <c r="G22" s="20"/>
      <c r="H22" s="20"/>
      <c r="I22" s="20"/>
    </row>
    <row r="23" spans="1:9" x14ac:dyDescent="0.25">
      <c r="A23" s="23"/>
      <c r="B23" s="23"/>
      <c r="C23" s="20"/>
      <c r="D23" s="20"/>
      <c r="E23" s="20"/>
      <c r="F23" s="20"/>
      <c r="G23" s="20"/>
      <c r="H23" s="20"/>
      <c r="I23" s="20"/>
    </row>
    <row r="24" spans="1:9" x14ac:dyDescent="0.25">
      <c r="A24" s="23"/>
      <c r="B24" s="23"/>
      <c r="C24" s="20"/>
      <c r="D24" s="20"/>
      <c r="E24" s="20"/>
      <c r="F24" s="20"/>
      <c r="G24" s="20"/>
      <c r="H24" s="20"/>
      <c r="I24" s="20"/>
    </row>
    <row r="25" spans="1:9" x14ac:dyDescent="0.25">
      <c r="A25" s="23"/>
      <c r="B25" s="23"/>
      <c r="C25" s="20"/>
      <c r="D25" s="20"/>
      <c r="E25" s="20"/>
      <c r="F25" s="20"/>
      <c r="G25" s="20"/>
      <c r="H25" s="20"/>
      <c r="I25" s="20"/>
    </row>
    <row r="26" spans="1:9" x14ac:dyDescent="0.25">
      <c r="A26" s="23"/>
      <c r="B26" s="23"/>
      <c r="C26" s="20"/>
      <c r="D26" s="20"/>
      <c r="E26" s="20"/>
      <c r="F26" s="20"/>
      <c r="G26" s="20"/>
      <c r="H26" s="20"/>
      <c r="I26" s="20"/>
    </row>
    <row r="27" spans="1:9" x14ac:dyDescent="0.25">
      <c r="A27" s="23"/>
      <c r="B27" s="23"/>
      <c r="C27" s="20"/>
      <c r="D27" s="20"/>
      <c r="E27" s="20"/>
      <c r="F27" s="20"/>
      <c r="G27" s="20"/>
      <c r="H27" s="20"/>
      <c r="I27" s="20"/>
    </row>
    <row r="28" spans="1:9" x14ac:dyDescent="0.25">
      <c r="A28" s="23"/>
      <c r="B28" s="23"/>
      <c r="C28" s="20"/>
      <c r="D28" s="20"/>
      <c r="E28" s="20"/>
      <c r="F28" s="20"/>
      <c r="G28" s="20"/>
      <c r="H28" s="20"/>
      <c r="I28" s="20"/>
    </row>
    <row r="29" spans="1:9" x14ac:dyDescent="0.25">
      <c r="A29" s="20"/>
      <c r="B29" s="20"/>
      <c r="C29" s="20"/>
      <c r="D29" s="20"/>
      <c r="E29" s="20"/>
      <c r="F29" s="20"/>
      <c r="G29" s="20"/>
      <c r="H29" s="20"/>
      <c r="I29" s="20"/>
    </row>
    <row r="30" spans="1:9" x14ac:dyDescent="0.25">
      <c r="A30" s="20"/>
      <c r="B30" s="20"/>
      <c r="C30" s="20"/>
      <c r="D30" s="20"/>
      <c r="E30" s="20"/>
      <c r="F30" s="20"/>
      <c r="G30" s="20"/>
      <c r="H30" s="20"/>
      <c r="I30" s="20"/>
    </row>
    <row r="31" spans="1:9" x14ac:dyDescent="0.25">
      <c r="A31" s="20"/>
      <c r="B31" s="20"/>
      <c r="C31" s="20"/>
      <c r="D31" s="20"/>
      <c r="E31" s="20"/>
      <c r="F31" s="20"/>
      <c r="G31" s="20"/>
      <c r="H31" s="20"/>
      <c r="I31" s="20"/>
    </row>
    <row r="32" spans="1:9" x14ac:dyDescent="0.25">
      <c r="A32" s="20"/>
      <c r="B32" s="20"/>
      <c r="C32" s="20"/>
      <c r="D32" s="20"/>
      <c r="E32" s="20"/>
      <c r="F32" s="20"/>
      <c r="G32" s="20"/>
      <c r="H32" s="20"/>
      <c r="I32" s="20"/>
    </row>
    <row r="33" spans="1:9" x14ac:dyDescent="0.25">
      <c r="A33" s="20"/>
      <c r="B33" s="20"/>
      <c r="C33" s="20"/>
      <c r="D33" s="20"/>
      <c r="E33" s="20"/>
      <c r="F33" s="20"/>
      <c r="G33" s="20"/>
      <c r="H33" s="20"/>
      <c r="I33" s="20"/>
    </row>
    <row r="34" spans="1:9" x14ac:dyDescent="0.25">
      <c r="A34" s="20"/>
      <c r="B34" s="20"/>
      <c r="C34" s="20"/>
      <c r="D34" s="20"/>
      <c r="E34" s="20"/>
      <c r="F34" s="20"/>
      <c r="G34" s="20"/>
      <c r="H34" s="20"/>
      <c r="I34" s="20"/>
    </row>
    <row r="35" spans="1:9" x14ac:dyDescent="0.25">
      <c r="A35" s="20"/>
      <c r="B35" s="20"/>
      <c r="C35" s="20"/>
      <c r="D35" s="20"/>
      <c r="E35" s="20"/>
      <c r="F35" s="20"/>
      <c r="G35" s="20"/>
      <c r="H35" s="20"/>
      <c r="I35" s="20"/>
    </row>
    <row r="36" spans="1:9" x14ac:dyDescent="0.25">
      <c r="A36" s="20"/>
      <c r="B36" s="20"/>
      <c r="C36" s="20"/>
      <c r="D36" s="20"/>
      <c r="E36" s="20"/>
      <c r="F36" s="20"/>
      <c r="G36" s="20"/>
      <c r="H36" s="20"/>
      <c r="I36" s="20"/>
    </row>
    <row r="37" spans="1:9" x14ac:dyDescent="0.25">
      <c r="A37" s="20"/>
      <c r="B37" s="20"/>
      <c r="C37" s="20"/>
      <c r="D37" s="20"/>
      <c r="E37" s="20"/>
      <c r="F37" s="20"/>
      <c r="G37" s="20"/>
      <c r="H37" s="20"/>
      <c r="I37" s="20"/>
    </row>
    <row r="38" spans="1:9" x14ac:dyDescent="0.25">
      <c r="A38" s="20"/>
      <c r="B38" s="20"/>
      <c r="C38" s="20"/>
      <c r="D38" s="20"/>
      <c r="E38" s="20"/>
      <c r="F38" s="20"/>
      <c r="G38" s="20"/>
      <c r="H38" s="20"/>
      <c r="I38" s="20"/>
    </row>
    <row r="39" spans="1:9" x14ac:dyDescent="0.25">
      <c r="A39" s="20"/>
      <c r="B39" s="20"/>
      <c r="C39" s="20"/>
      <c r="D39" s="20"/>
      <c r="E39" s="20"/>
      <c r="F39" s="20"/>
      <c r="G39" s="20"/>
      <c r="H39" s="20"/>
      <c r="I39" s="20"/>
    </row>
    <row r="40" spans="1:9" x14ac:dyDescent="0.25">
      <c r="A40" s="20"/>
      <c r="B40" s="20"/>
      <c r="C40" s="20"/>
      <c r="D40" s="20"/>
      <c r="E40" s="20"/>
      <c r="F40" s="20"/>
      <c r="G40" s="20"/>
      <c r="H40" s="20"/>
      <c r="I40" s="20"/>
    </row>
    <row r="41" spans="1:9" x14ac:dyDescent="0.25">
      <c r="A41" s="20"/>
      <c r="B41" s="20"/>
      <c r="C41" s="20"/>
      <c r="D41" s="20"/>
      <c r="E41" s="20"/>
      <c r="F41" s="20"/>
      <c r="G41" s="20"/>
      <c r="H41" s="20"/>
      <c r="I41" s="20"/>
    </row>
    <row r="42" spans="1:9" x14ac:dyDescent="0.25">
      <c r="A42" s="20"/>
      <c r="B42" s="20"/>
      <c r="C42" s="20"/>
      <c r="D42" s="20"/>
      <c r="E42" s="20"/>
      <c r="F42" s="20"/>
      <c r="G42" s="20"/>
      <c r="H42" s="20"/>
      <c r="I42" s="20"/>
    </row>
    <row r="43" spans="1:9" x14ac:dyDescent="0.25">
      <c r="A43" s="20"/>
      <c r="B43" s="20"/>
      <c r="C43" s="20"/>
      <c r="D43" s="20"/>
      <c r="E43" s="20"/>
      <c r="F43" s="20"/>
      <c r="G43" s="20"/>
      <c r="H43" s="20"/>
      <c r="I43" s="20"/>
    </row>
    <row r="44" spans="1:9" x14ac:dyDescent="0.25">
      <c r="A44" s="20"/>
      <c r="B44" s="20"/>
      <c r="C44" s="20"/>
      <c r="D44" s="20"/>
      <c r="E44" s="20"/>
      <c r="F44" s="20"/>
      <c r="G44" s="20"/>
      <c r="H44" s="20"/>
      <c r="I44" s="20"/>
    </row>
    <row r="45" spans="1:9" x14ac:dyDescent="0.25">
      <c r="A45" s="20"/>
      <c r="B45" s="20"/>
      <c r="C45" s="20"/>
      <c r="D45" s="20"/>
      <c r="E45" s="20"/>
      <c r="F45" s="20"/>
      <c r="G45" s="20"/>
      <c r="H45" s="20"/>
      <c r="I45" s="20"/>
    </row>
    <row r="46" spans="1:9" x14ac:dyDescent="0.25">
      <c r="A46" s="20"/>
      <c r="B46" s="20"/>
      <c r="C46" s="20"/>
      <c r="D46" s="20"/>
      <c r="E46" s="20"/>
      <c r="F46" s="20"/>
      <c r="G46" s="20"/>
      <c r="H46" s="20"/>
      <c r="I46" s="20"/>
    </row>
    <row r="47" spans="1:9" x14ac:dyDescent="0.25">
      <c r="A47" s="20"/>
      <c r="B47" s="20"/>
      <c r="C47" s="20"/>
      <c r="D47" s="20"/>
      <c r="E47" s="20"/>
      <c r="F47" s="20"/>
      <c r="G47" s="20"/>
      <c r="H47" s="20"/>
      <c r="I47" s="20"/>
    </row>
    <row r="48" spans="1:9" x14ac:dyDescent="0.25">
      <c r="A48" s="20"/>
      <c r="B48" s="20"/>
      <c r="C48" s="20"/>
      <c r="D48" s="20"/>
      <c r="E48" s="20"/>
      <c r="F48" s="20"/>
      <c r="G48" s="20"/>
      <c r="H48" s="20"/>
      <c r="I48" s="20"/>
    </row>
    <row r="49" spans="1:9" x14ac:dyDescent="0.25">
      <c r="A49" s="20"/>
      <c r="B49" s="20"/>
      <c r="C49" s="20"/>
      <c r="D49" s="20"/>
      <c r="E49" s="20"/>
      <c r="F49" s="20"/>
      <c r="G49" s="20"/>
      <c r="H49" s="20"/>
      <c r="I49" s="20"/>
    </row>
  </sheetData>
  <mergeCells count="1">
    <mergeCell ref="B14:B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workbookViewId="0">
      <pane ySplit="7" topLeftCell="A20" activePane="bottomLeft" state="frozen"/>
      <selection pane="bottomLeft" sqref="A1:N1"/>
    </sheetView>
  </sheetViews>
  <sheetFormatPr defaultRowHeight="13.2" x14ac:dyDescent="0.25"/>
  <cols>
    <col min="1" max="1" width="4.6640625" style="24" customWidth="1"/>
    <col min="2" max="2" width="35.77734375" style="24" customWidth="1"/>
    <col min="3" max="16384" width="8.88671875" style="24"/>
  </cols>
  <sheetData>
    <row r="1" spans="1:14" ht="17.399999999999999" x14ac:dyDescent="0.3">
      <c r="A1" s="33" t="s">
        <v>186</v>
      </c>
      <c r="B1" s="34"/>
      <c r="C1" s="34"/>
      <c r="D1" s="34"/>
      <c r="E1" s="34"/>
      <c r="F1" s="34"/>
      <c r="G1" s="34"/>
      <c r="H1" s="34"/>
      <c r="I1" s="34"/>
      <c r="J1" s="34"/>
      <c r="K1" s="34"/>
      <c r="L1" s="34"/>
      <c r="M1" s="34"/>
      <c r="N1" s="34"/>
    </row>
    <row r="2" spans="1:14" ht="16.8" x14ac:dyDescent="0.3">
      <c r="A2" s="35" t="s">
        <v>1</v>
      </c>
      <c r="B2" s="34"/>
      <c r="C2" s="34"/>
      <c r="D2" s="34"/>
      <c r="E2" s="34"/>
      <c r="F2" s="34"/>
      <c r="G2" s="34"/>
      <c r="H2" s="34"/>
      <c r="I2" s="34"/>
      <c r="J2" s="34"/>
      <c r="K2" s="34"/>
      <c r="L2" s="34"/>
      <c r="M2" s="34"/>
      <c r="N2" s="34"/>
    </row>
    <row r="3" spans="1:14" x14ac:dyDescent="0.25">
      <c r="A3" s="34" t="s">
        <v>2</v>
      </c>
      <c r="B3" s="34"/>
      <c r="C3" s="34"/>
      <c r="D3" s="34"/>
      <c r="E3" s="34"/>
      <c r="F3" s="34"/>
      <c r="G3" s="34"/>
      <c r="H3" s="34"/>
      <c r="I3" s="34"/>
      <c r="J3" s="34"/>
      <c r="K3" s="34"/>
      <c r="L3" s="34"/>
      <c r="M3" s="34"/>
      <c r="N3" s="34"/>
    </row>
    <row r="4" spans="1:14" x14ac:dyDescent="0.25">
      <c r="A4" s="34" t="s">
        <v>3</v>
      </c>
      <c r="B4" s="34"/>
      <c r="C4" s="34"/>
      <c r="D4" s="34"/>
      <c r="E4" s="34"/>
      <c r="F4" s="34"/>
      <c r="G4" s="34"/>
      <c r="H4" s="34"/>
      <c r="I4" s="34"/>
      <c r="J4" s="34"/>
      <c r="K4" s="34"/>
      <c r="L4" s="34"/>
      <c r="M4" s="34"/>
      <c r="N4" s="34"/>
    </row>
    <row r="6" spans="1:14" x14ac:dyDescent="0.25">
      <c r="A6" s="36" t="s">
        <v>4</v>
      </c>
      <c r="B6" s="36" t="s">
        <v>5</v>
      </c>
      <c r="C6" s="36" t="s">
        <v>6</v>
      </c>
      <c r="D6" s="36"/>
      <c r="E6" s="36"/>
      <c r="F6" s="36"/>
      <c r="G6" s="36" t="s">
        <v>7</v>
      </c>
      <c r="H6" s="36"/>
      <c r="I6" s="36"/>
      <c r="J6" s="36"/>
      <c r="K6" s="36" t="s">
        <v>8</v>
      </c>
      <c r="L6" s="36"/>
      <c r="M6" s="36"/>
      <c r="N6" s="36"/>
    </row>
    <row r="7" spans="1:14" x14ac:dyDescent="0.25">
      <c r="A7" s="36"/>
      <c r="B7" s="36"/>
      <c r="C7" s="36" t="s">
        <v>9</v>
      </c>
      <c r="D7" s="36" t="s">
        <v>10</v>
      </c>
      <c r="E7" s="36" t="s">
        <v>11</v>
      </c>
      <c r="F7" s="36" t="s">
        <v>12</v>
      </c>
      <c r="G7" s="36" t="s">
        <v>9</v>
      </c>
      <c r="H7" s="36" t="s">
        <v>10</v>
      </c>
      <c r="I7" s="36" t="s">
        <v>11</v>
      </c>
      <c r="J7" s="36" t="s">
        <v>12</v>
      </c>
      <c r="K7" s="36" t="s">
        <v>9</v>
      </c>
      <c r="L7" s="36" t="s">
        <v>10</v>
      </c>
      <c r="M7" s="36" t="s">
        <v>11</v>
      </c>
      <c r="N7" s="36" t="s">
        <v>12</v>
      </c>
    </row>
    <row r="8" spans="1:14" x14ac:dyDescent="0.25">
      <c r="A8" s="24" t="s">
        <v>13</v>
      </c>
      <c r="B8" s="25" t="s">
        <v>185</v>
      </c>
      <c r="C8" s="24">
        <v>16440.7</v>
      </c>
      <c r="D8" s="24">
        <v>16526.8</v>
      </c>
      <c r="E8" s="24">
        <v>16727.5</v>
      </c>
      <c r="F8" s="24">
        <v>16957.599999999999</v>
      </c>
      <c r="G8" s="24">
        <v>16984.3</v>
      </c>
      <c r="H8" s="24">
        <v>17270</v>
      </c>
      <c r="I8" s="24">
        <v>17522.099999999999</v>
      </c>
      <c r="J8" s="24">
        <v>17615.900000000001</v>
      </c>
      <c r="K8" s="24">
        <v>17649.3</v>
      </c>
      <c r="L8" s="24">
        <v>17913.7</v>
      </c>
      <c r="M8" s="24">
        <v>18060.2</v>
      </c>
      <c r="N8" s="24">
        <v>18128.2</v>
      </c>
    </row>
    <row r="9" spans="1:14" x14ac:dyDescent="0.25">
      <c r="A9" s="24" t="s">
        <v>16</v>
      </c>
      <c r="B9" s="24" t="s">
        <v>184</v>
      </c>
      <c r="C9" s="24">
        <v>805.2</v>
      </c>
      <c r="D9" s="24">
        <v>825.8</v>
      </c>
      <c r="E9" s="24">
        <v>833.2</v>
      </c>
      <c r="F9" s="24">
        <v>840.5</v>
      </c>
      <c r="G9" s="24">
        <v>840</v>
      </c>
      <c r="H9" s="24">
        <v>850.4</v>
      </c>
      <c r="I9" s="24">
        <v>869.7</v>
      </c>
      <c r="J9" s="24">
        <v>857</v>
      </c>
      <c r="K9" s="24">
        <v>817</v>
      </c>
      <c r="L9" s="24">
        <v>845.3</v>
      </c>
      <c r="M9" s="24">
        <v>841.2</v>
      </c>
      <c r="N9" s="24" t="s">
        <v>15</v>
      </c>
    </row>
    <row r="10" spans="1:14" x14ac:dyDescent="0.25">
      <c r="A10" s="24" t="s">
        <v>18</v>
      </c>
      <c r="B10" s="24" t="s">
        <v>183</v>
      </c>
      <c r="C10" s="24">
        <v>584.1</v>
      </c>
      <c r="D10" s="24">
        <v>578.6</v>
      </c>
      <c r="E10" s="24">
        <v>569.29999999999995</v>
      </c>
      <c r="F10" s="24">
        <v>571.20000000000005</v>
      </c>
      <c r="G10" s="24">
        <v>581.20000000000005</v>
      </c>
      <c r="H10" s="24">
        <v>593.29999999999995</v>
      </c>
      <c r="I10" s="24">
        <v>597.79999999999995</v>
      </c>
      <c r="J10" s="24">
        <v>592.29999999999995</v>
      </c>
      <c r="K10" s="24">
        <v>589.5</v>
      </c>
      <c r="L10" s="24">
        <v>614.70000000000005</v>
      </c>
      <c r="M10" s="24">
        <v>637.6</v>
      </c>
      <c r="N10" s="24" t="s">
        <v>15</v>
      </c>
    </row>
    <row r="11" spans="1:14" x14ac:dyDescent="0.25">
      <c r="A11" s="24" t="s">
        <v>20</v>
      </c>
      <c r="B11" s="25" t="s">
        <v>182</v>
      </c>
      <c r="C11" s="24">
        <v>16661.7</v>
      </c>
      <c r="D11" s="24">
        <v>16774</v>
      </c>
      <c r="E11" s="24">
        <v>16991.400000000001</v>
      </c>
      <c r="F11" s="24">
        <v>17226.900000000001</v>
      </c>
      <c r="G11" s="24">
        <v>17243.099999999999</v>
      </c>
      <c r="H11" s="24">
        <v>17527</v>
      </c>
      <c r="I11" s="24">
        <v>17794</v>
      </c>
      <c r="J11" s="24">
        <v>17880.599999999999</v>
      </c>
      <c r="K11" s="24">
        <v>17876.8</v>
      </c>
      <c r="L11" s="24">
        <v>18144.3</v>
      </c>
      <c r="M11" s="24">
        <v>18263.8</v>
      </c>
      <c r="N11" s="24" t="s">
        <v>15</v>
      </c>
    </row>
    <row r="12" spans="1:14" x14ac:dyDescent="0.25">
      <c r="A12" s="24" t="s">
        <v>22</v>
      </c>
      <c r="B12" s="24" t="s">
        <v>181</v>
      </c>
      <c r="C12" s="24">
        <v>2589.6999999999998</v>
      </c>
      <c r="D12" s="24">
        <v>2618.3000000000002</v>
      </c>
      <c r="E12" s="24">
        <v>2645.7</v>
      </c>
      <c r="F12" s="24">
        <v>2677.6</v>
      </c>
      <c r="G12" s="24">
        <v>2708.3</v>
      </c>
      <c r="H12" s="24">
        <v>2732.8</v>
      </c>
      <c r="I12" s="24">
        <v>2761.5</v>
      </c>
      <c r="J12" s="24">
        <v>2784.2</v>
      </c>
      <c r="K12" s="24">
        <v>2792.7</v>
      </c>
      <c r="L12" s="24">
        <v>2804.3</v>
      </c>
      <c r="M12" s="24">
        <v>2832.6</v>
      </c>
      <c r="N12" s="24">
        <v>2856.7</v>
      </c>
    </row>
    <row r="13" spans="1:14" x14ac:dyDescent="0.25">
      <c r="A13" s="24" t="s">
        <v>24</v>
      </c>
      <c r="B13" s="24" t="s">
        <v>180</v>
      </c>
      <c r="C13" s="24">
        <v>2087.6</v>
      </c>
      <c r="D13" s="24">
        <v>2113.4</v>
      </c>
      <c r="E13" s="24">
        <v>2138.4</v>
      </c>
      <c r="F13" s="24">
        <v>2167.1</v>
      </c>
      <c r="G13" s="24">
        <v>2195.1999999999998</v>
      </c>
      <c r="H13" s="24">
        <v>2217.3000000000002</v>
      </c>
      <c r="I13" s="24">
        <v>2243.1</v>
      </c>
      <c r="J13" s="24">
        <v>2264</v>
      </c>
      <c r="K13" s="24">
        <v>2271.9</v>
      </c>
      <c r="L13" s="24">
        <v>2284.1</v>
      </c>
      <c r="M13" s="24">
        <v>2310.9</v>
      </c>
      <c r="N13" s="24">
        <v>2330.9</v>
      </c>
    </row>
    <row r="14" spans="1:14" x14ac:dyDescent="0.25">
      <c r="A14" s="24" t="s">
        <v>26</v>
      </c>
      <c r="B14" s="24" t="s">
        <v>179</v>
      </c>
      <c r="C14" s="24">
        <v>1670.4</v>
      </c>
      <c r="D14" s="24">
        <v>1690.2</v>
      </c>
      <c r="E14" s="24">
        <v>1708.3</v>
      </c>
      <c r="F14" s="24">
        <v>1728.7</v>
      </c>
      <c r="G14" s="24">
        <v>1747.2</v>
      </c>
      <c r="H14" s="24">
        <v>1766.4</v>
      </c>
      <c r="I14" s="24">
        <v>1785.7</v>
      </c>
      <c r="J14" s="24">
        <v>1801.3</v>
      </c>
      <c r="K14" s="24">
        <v>1807.4</v>
      </c>
      <c r="L14" s="24">
        <v>1818</v>
      </c>
      <c r="M14" s="24">
        <v>1839.3</v>
      </c>
      <c r="N14" s="24">
        <v>1854.9</v>
      </c>
    </row>
    <row r="15" spans="1:14" x14ac:dyDescent="0.25">
      <c r="A15" s="24" t="s">
        <v>28</v>
      </c>
      <c r="B15" s="24" t="s">
        <v>178</v>
      </c>
      <c r="C15" s="24">
        <v>1696.8</v>
      </c>
      <c r="D15" s="24">
        <v>1725.2</v>
      </c>
      <c r="E15" s="24">
        <v>1748.9</v>
      </c>
      <c r="F15" s="24">
        <v>1769.2</v>
      </c>
      <c r="G15" s="24">
        <v>1787.6</v>
      </c>
      <c r="H15" s="24">
        <v>1804.9</v>
      </c>
      <c r="I15" s="24">
        <v>1824.5</v>
      </c>
      <c r="J15" s="24">
        <v>1845.3</v>
      </c>
      <c r="K15" s="24">
        <v>1560.1</v>
      </c>
      <c r="L15" s="24">
        <v>1579.4</v>
      </c>
      <c r="M15" s="24">
        <v>1598.8</v>
      </c>
      <c r="N15" s="24">
        <v>1618.1</v>
      </c>
    </row>
    <row r="16" spans="1:14" x14ac:dyDescent="0.25">
      <c r="A16" s="24" t="s">
        <v>30</v>
      </c>
      <c r="B16" s="24" t="s">
        <v>177</v>
      </c>
      <c r="C16" s="24">
        <v>26.4</v>
      </c>
      <c r="D16" s="24">
        <v>34.9</v>
      </c>
      <c r="E16" s="24">
        <v>40.5</v>
      </c>
      <c r="F16" s="24">
        <v>40.5</v>
      </c>
      <c r="G16" s="24">
        <v>40.4</v>
      </c>
      <c r="H16" s="24">
        <v>38.5</v>
      </c>
      <c r="I16" s="24">
        <v>38.799999999999997</v>
      </c>
      <c r="J16" s="24">
        <v>44</v>
      </c>
      <c r="K16" s="24">
        <v>-247.3</v>
      </c>
      <c r="L16" s="24">
        <v>-238.6</v>
      </c>
      <c r="M16" s="24">
        <v>-240.5</v>
      </c>
      <c r="N16" s="24">
        <v>-236.8</v>
      </c>
    </row>
    <row r="17" spans="1:14" x14ac:dyDescent="0.25">
      <c r="A17" s="24" t="s">
        <v>32</v>
      </c>
      <c r="B17" s="24" t="s">
        <v>176</v>
      </c>
      <c r="C17" s="24">
        <v>417.2</v>
      </c>
      <c r="D17" s="24">
        <v>423.1</v>
      </c>
      <c r="E17" s="24">
        <v>430.1</v>
      </c>
      <c r="F17" s="24">
        <v>438.4</v>
      </c>
      <c r="G17" s="24">
        <v>448</v>
      </c>
      <c r="H17" s="24">
        <v>450.9</v>
      </c>
      <c r="I17" s="24">
        <v>457.4</v>
      </c>
      <c r="J17" s="24">
        <v>462.8</v>
      </c>
      <c r="K17" s="24">
        <v>464.5</v>
      </c>
      <c r="L17" s="24">
        <v>466.1</v>
      </c>
      <c r="M17" s="24">
        <v>471.5</v>
      </c>
      <c r="N17" s="24">
        <v>476</v>
      </c>
    </row>
    <row r="18" spans="1:14" x14ac:dyDescent="0.25">
      <c r="A18" s="24" t="s">
        <v>34</v>
      </c>
      <c r="B18" s="24" t="s">
        <v>175</v>
      </c>
      <c r="C18" s="24">
        <v>502.1</v>
      </c>
      <c r="D18" s="24">
        <v>505</v>
      </c>
      <c r="E18" s="24">
        <v>507.3</v>
      </c>
      <c r="F18" s="24">
        <v>510.5</v>
      </c>
      <c r="G18" s="24">
        <v>513.1</v>
      </c>
      <c r="H18" s="24">
        <v>515.5</v>
      </c>
      <c r="I18" s="24">
        <v>518.4</v>
      </c>
      <c r="J18" s="24">
        <v>520.20000000000005</v>
      </c>
      <c r="K18" s="24">
        <v>520.79999999999995</v>
      </c>
      <c r="L18" s="24">
        <v>520.29999999999995</v>
      </c>
      <c r="M18" s="24">
        <v>521.70000000000005</v>
      </c>
      <c r="N18" s="24">
        <v>525.79999999999995</v>
      </c>
    </row>
    <row r="19" spans="1:14" x14ac:dyDescent="0.25">
      <c r="A19" s="24" t="s">
        <v>36</v>
      </c>
      <c r="B19" s="24" t="s">
        <v>174</v>
      </c>
      <c r="C19" s="24">
        <v>440.8</v>
      </c>
      <c r="D19" s="24">
        <v>443.1</v>
      </c>
      <c r="E19" s="24">
        <v>445</v>
      </c>
      <c r="F19" s="24">
        <v>447.7</v>
      </c>
      <c r="G19" s="24">
        <v>449.8</v>
      </c>
      <c r="H19" s="24">
        <v>451.6</v>
      </c>
      <c r="I19" s="24">
        <v>453.8</v>
      </c>
      <c r="J19" s="24">
        <v>455.2</v>
      </c>
      <c r="K19" s="24">
        <v>455.5</v>
      </c>
      <c r="L19" s="24">
        <v>454.9</v>
      </c>
      <c r="M19" s="24">
        <v>456.2</v>
      </c>
      <c r="N19" s="24">
        <v>460.2</v>
      </c>
    </row>
    <row r="20" spans="1:14" x14ac:dyDescent="0.25">
      <c r="A20" s="24" t="s">
        <v>38</v>
      </c>
      <c r="B20" s="24" t="s">
        <v>173</v>
      </c>
      <c r="C20" s="24">
        <v>61.3</v>
      </c>
      <c r="D20" s="24">
        <v>61.9</v>
      </c>
      <c r="E20" s="24">
        <v>62.3</v>
      </c>
      <c r="F20" s="24">
        <v>62.8</v>
      </c>
      <c r="G20" s="24">
        <v>63.3</v>
      </c>
      <c r="H20" s="24">
        <v>63.9</v>
      </c>
      <c r="I20" s="24">
        <v>64.5</v>
      </c>
      <c r="J20" s="24">
        <v>65</v>
      </c>
      <c r="K20" s="24">
        <v>65.3</v>
      </c>
      <c r="L20" s="24">
        <v>65.3</v>
      </c>
      <c r="M20" s="24">
        <v>65.5</v>
      </c>
      <c r="N20" s="24">
        <v>65.599999999999994</v>
      </c>
    </row>
    <row r="21" spans="1:14" x14ac:dyDescent="0.25">
      <c r="A21" s="24" t="s">
        <v>40</v>
      </c>
      <c r="B21" s="25" t="s">
        <v>172</v>
      </c>
      <c r="C21" s="24">
        <v>14072.1</v>
      </c>
      <c r="D21" s="24">
        <v>14155.7</v>
      </c>
      <c r="E21" s="24">
        <v>14345.7</v>
      </c>
      <c r="F21" s="24">
        <v>14549.3</v>
      </c>
      <c r="G21" s="24">
        <v>14534.8</v>
      </c>
      <c r="H21" s="24">
        <v>14794.3</v>
      </c>
      <c r="I21" s="24">
        <v>15032.5</v>
      </c>
      <c r="J21" s="24">
        <v>15096.3</v>
      </c>
      <c r="K21" s="24">
        <v>15084.1</v>
      </c>
      <c r="L21" s="24">
        <v>15340</v>
      </c>
      <c r="M21" s="24">
        <v>15431.2</v>
      </c>
      <c r="N21" s="24" t="s">
        <v>15</v>
      </c>
    </row>
    <row r="22" spans="1:14" x14ac:dyDescent="0.25">
      <c r="A22" s="24" t="s">
        <v>42</v>
      </c>
      <c r="B22" s="25" t="s">
        <v>121</v>
      </c>
      <c r="C22" s="24">
        <v>-185.5</v>
      </c>
      <c r="D22" s="24">
        <v>-260.3</v>
      </c>
      <c r="E22" s="24">
        <v>-155.1</v>
      </c>
      <c r="F22" s="24">
        <v>-109.6</v>
      </c>
      <c r="G22" s="24">
        <v>-175.3</v>
      </c>
      <c r="H22" s="24">
        <v>-187</v>
      </c>
      <c r="I22" s="24">
        <v>-224</v>
      </c>
      <c r="J22" s="24">
        <v>-261.8</v>
      </c>
      <c r="K22" s="24">
        <v>-252.3</v>
      </c>
      <c r="L22" s="24">
        <v>-180.4</v>
      </c>
      <c r="M22" s="24">
        <v>-211.9</v>
      </c>
      <c r="N22" s="24" t="s">
        <v>15</v>
      </c>
    </row>
    <row r="23" spans="1:14" x14ac:dyDescent="0.25">
      <c r="A23" s="24" t="s">
        <v>44</v>
      </c>
      <c r="B23" s="25" t="s">
        <v>171</v>
      </c>
      <c r="C23" s="24">
        <v>14257.6</v>
      </c>
      <c r="D23" s="24">
        <v>14416</v>
      </c>
      <c r="E23" s="24">
        <v>14500.8</v>
      </c>
      <c r="F23" s="24">
        <v>14658.9</v>
      </c>
      <c r="G23" s="24">
        <v>14710.1</v>
      </c>
      <c r="H23" s="24">
        <v>14981.3</v>
      </c>
      <c r="I23" s="24">
        <v>15256.5</v>
      </c>
      <c r="J23" s="24">
        <v>15358.2</v>
      </c>
      <c r="K23" s="24">
        <v>15336.4</v>
      </c>
      <c r="L23" s="24">
        <v>15520.3</v>
      </c>
      <c r="M23" s="24">
        <v>15643.2</v>
      </c>
      <c r="N23" s="24" t="s">
        <v>15</v>
      </c>
    </row>
    <row r="24" spans="1:14" x14ac:dyDescent="0.25">
      <c r="A24" s="24" t="s">
        <v>5</v>
      </c>
      <c r="B24" s="24" t="s">
        <v>170</v>
      </c>
      <c r="C24" s="24" t="s">
        <v>65</v>
      </c>
      <c r="D24" s="24" t="s">
        <v>65</v>
      </c>
      <c r="E24" s="24" t="s">
        <v>65</v>
      </c>
      <c r="F24" s="24" t="s">
        <v>65</v>
      </c>
      <c r="G24" s="24" t="s">
        <v>65</v>
      </c>
      <c r="H24" s="24" t="s">
        <v>65</v>
      </c>
      <c r="I24" s="24" t="s">
        <v>65</v>
      </c>
      <c r="J24" s="24" t="s">
        <v>65</v>
      </c>
      <c r="K24" s="24" t="s">
        <v>65</v>
      </c>
      <c r="L24" s="24" t="s">
        <v>65</v>
      </c>
      <c r="M24" s="24" t="s">
        <v>65</v>
      </c>
      <c r="N24" s="24" t="s">
        <v>65</v>
      </c>
    </row>
    <row r="25" spans="1:14" x14ac:dyDescent="0.25">
      <c r="A25" s="24" t="s">
        <v>46</v>
      </c>
      <c r="B25" s="24" t="s">
        <v>169</v>
      </c>
      <c r="C25" s="24">
        <v>1997.3</v>
      </c>
      <c r="D25" s="24">
        <v>2045.4</v>
      </c>
      <c r="E25" s="24">
        <v>2042.1</v>
      </c>
      <c r="F25" s="24">
        <v>2064.6999999999998</v>
      </c>
      <c r="G25" s="24">
        <v>1924.7</v>
      </c>
      <c r="H25" s="24">
        <v>2070.5</v>
      </c>
      <c r="I25" s="24">
        <v>2161</v>
      </c>
      <c r="J25" s="24">
        <v>2135.5</v>
      </c>
      <c r="K25" s="24">
        <v>2012.5</v>
      </c>
      <c r="L25" s="24">
        <v>2083</v>
      </c>
      <c r="M25" s="24">
        <v>2049.9</v>
      </c>
      <c r="N25" s="24" t="s">
        <v>15</v>
      </c>
    </row>
    <row r="26" spans="1:14" x14ac:dyDescent="0.25">
      <c r="A26" s="24" t="s">
        <v>48</v>
      </c>
      <c r="B26" s="24" t="s">
        <v>168</v>
      </c>
      <c r="C26" s="24">
        <v>1109.4000000000001</v>
      </c>
      <c r="D26" s="24">
        <v>1111.5999999999999</v>
      </c>
      <c r="E26" s="24">
        <v>1123.7</v>
      </c>
      <c r="F26" s="24">
        <v>1129.8</v>
      </c>
      <c r="G26" s="24">
        <v>1137.9000000000001</v>
      </c>
      <c r="H26" s="24">
        <v>1152.3</v>
      </c>
      <c r="I26" s="24">
        <v>1163.5</v>
      </c>
      <c r="J26" s="24">
        <v>1169.5</v>
      </c>
      <c r="K26" s="24">
        <v>1169.2</v>
      </c>
      <c r="L26" s="24">
        <v>1175.7</v>
      </c>
      <c r="M26" s="24">
        <v>1179</v>
      </c>
      <c r="N26" s="24">
        <v>1188.2</v>
      </c>
    </row>
    <row r="27" spans="1:14" x14ac:dyDescent="0.25">
      <c r="A27" s="24" t="s">
        <v>50</v>
      </c>
      <c r="B27" s="24" t="s">
        <v>167</v>
      </c>
      <c r="C27" s="24">
        <v>1088.5</v>
      </c>
      <c r="D27" s="24">
        <v>1105</v>
      </c>
      <c r="E27" s="24">
        <v>1111.8</v>
      </c>
      <c r="F27" s="24">
        <v>1122</v>
      </c>
      <c r="G27" s="24">
        <v>1144.5</v>
      </c>
      <c r="H27" s="24">
        <v>1151.2</v>
      </c>
      <c r="I27" s="24">
        <v>1162.9000000000001</v>
      </c>
      <c r="J27" s="24">
        <v>1177.2</v>
      </c>
      <c r="K27" s="24">
        <v>1185.8</v>
      </c>
      <c r="L27" s="24">
        <v>1198.9000000000001</v>
      </c>
      <c r="M27" s="24">
        <v>1211.4000000000001</v>
      </c>
      <c r="N27" s="24">
        <v>1222.0999999999999</v>
      </c>
    </row>
    <row r="28" spans="1:14" x14ac:dyDescent="0.25">
      <c r="A28" s="24" t="s">
        <v>52</v>
      </c>
      <c r="B28" s="24" t="s">
        <v>166</v>
      </c>
      <c r="C28" s="24">
        <v>526.1</v>
      </c>
      <c r="D28" s="24">
        <v>505.2</v>
      </c>
      <c r="E28" s="24">
        <v>504.6</v>
      </c>
      <c r="F28" s="24">
        <v>518.29999999999995</v>
      </c>
      <c r="G28" s="24">
        <v>555.6</v>
      </c>
      <c r="H28" s="24">
        <v>535.9</v>
      </c>
      <c r="I28" s="24">
        <v>515.79999999999995</v>
      </c>
      <c r="J28" s="24">
        <v>521.9</v>
      </c>
      <c r="K28" s="24">
        <v>561.29999999999995</v>
      </c>
      <c r="L28" s="24">
        <v>506.6</v>
      </c>
      <c r="M28" s="24">
        <v>508.3</v>
      </c>
      <c r="N28" s="24">
        <v>524</v>
      </c>
    </row>
    <row r="29" spans="1:14" x14ac:dyDescent="0.25">
      <c r="A29" s="24" t="s">
        <v>54</v>
      </c>
      <c r="B29" s="24" t="s">
        <v>165</v>
      </c>
      <c r="C29" s="24">
        <v>108.9</v>
      </c>
      <c r="D29" s="24">
        <v>115.9</v>
      </c>
      <c r="E29" s="24">
        <v>116.2</v>
      </c>
      <c r="F29" s="24">
        <v>136.5</v>
      </c>
      <c r="G29" s="24">
        <v>110</v>
      </c>
      <c r="H29" s="24">
        <v>112</v>
      </c>
      <c r="I29" s="24">
        <v>168.5</v>
      </c>
      <c r="J29" s="24">
        <v>118.7</v>
      </c>
      <c r="K29" s="24">
        <v>115.6</v>
      </c>
      <c r="L29" s="24">
        <v>124.9</v>
      </c>
      <c r="M29" s="24">
        <v>121.2</v>
      </c>
      <c r="N29" s="24">
        <v>207.1</v>
      </c>
    </row>
    <row r="30" spans="1:14" x14ac:dyDescent="0.25">
      <c r="A30" s="24" t="s">
        <v>56</v>
      </c>
      <c r="B30" s="24" t="s">
        <v>164</v>
      </c>
      <c r="C30" s="24">
        <v>-17.7</v>
      </c>
      <c r="D30" s="24">
        <v>-18.7</v>
      </c>
      <c r="E30" s="24">
        <v>-18.8</v>
      </c>
      <c r="F30" s="24">
        <v>-19.899999999999999</v>
      </c>
      <c r="G30" s="24">
        <v>-17.600000000000001</v>
      </c>
      <c r="H30" s="24">
        <v>-18.399999999999999</v>
      </c>
      <c r="I30" s="24">
        <v>-18.399999999999999</v>
      </c>
      <c r="J30" s="24">
        <v>-18.600000000000001</v>
      </c>
      <c r="K30" s="24">
        <v>-16.600000000000001</v>
      </c>
      <c r="L30" s="24">
        <v>-16.100000000000001</v>
      </c>
      <c r="M30" s="24">
        <v>-16</v>
      </c>
      <c r="N30" s="24">
        <v>-16</v>
      </c>
    </row>
    <row r="31" spans="1:14" x14ac:dyDescent="0.25">
      <c r="A31" s="24" t="s">
        <v>58</v>
      </c>
      <c r="B31" s="24" t="s">
        <v>163</v>
      </c>
      <c r="C31" s="24">
        <v>2040.3</v>
      </c>
      <c r="D31" s="24">
        <v>2057.6999999999998</v>
      </c>
      <c r="E31" s="24">
        <v>2076.9</v>
      </c>
      <c r="F31" s="24">
        <v>2066.8000000000002</v>
      </c>
      <c r="G31" s="24">
        <v>2102.6999999999998</v>
      </c>
      <c r="H31" s="24">
        <v>2121.8000000000002</v>
      </c>
      <c r="I31" s="24">
        <v>2115</v>
      </c>
      <c r="J31" s="24">
        <v>2130.6</v>
      </c>
      <c r="K31" s="24">
        <v>2145.5</v>
      </c>
      <c r="L31" s="24">
        <v>2178.3000000000002</v>
      </c>
      <c r="M31" s="24">
        <v>2202.8000000000002</v>
      </c>
      <c r="N31" s="24">
        <v>2196.5</v>
      </c>
    </row>
    <row r="32" spans="1:14" x14ac:dyDescent="0.25">
      <c r="A32" s="24" t="s">
        <v>60</v>
      </c>
      <c r="B32" s="24" t="s">
        <v>162</v>
      </c>
      <c r="C32" s="24">
        <v>2406</v>
      </c>
      <c r="D32" s="24">
        <v>2415.9</v>
      </c>
      <c r="E32" s="24">
        <v>2438.3000000000002</v>
      </c>
      <c r="F32" s="24">
        <v>2446.4</v>
      </c>
      <c r="G32" s="24">
        <v>2476</v>
      </c>
      <c r="H32" s="24">
        <v>2513.1</v>
      </c>
      <c r="I32" s="24">
        <v>2556.5</v>
      </c>
      <c r="J32" s="24">
        <v>2571</v>
      </c>
      <c r="K32" s="24">
        <v>2625.8</v>
      </c>
      <c r="L32" s="24">
        <v>2651.3</v>
      </c>
      <c r="M32" s="24">
        <v>2675.7</v>
      </c>
      <c r="N32" s="24">
        <v>2704.4</v>
      </c>
    </row>
    <row r="33" spans="1:14" x14ac:dyDescent="0.25">
      <c r="A33" s="24" t="s">
        <v>62</v>
      </c>
      <c r="B33" s="25" t="s">
        <v>161</v>
      </c>
      <c r="C33" s="24">
        <v>13891.3</v>
      </c>
      <c r="D33" s="24">
        <v>14025.2</v>
      </c>
      <c r="E33" s="24">
        <v>14136.3</v>
      </c>
      <c r="F33" s="24">
        <v>14220.7</v>
      </c>
      <c r="G33" s="24">
        <v>14433.5</v>
      </c>
      <c r="H33" s="24">
        <v>14612.8</v>
      </c>
      <c r="I33" s="24">
        <v>14774.8</v>
      </c>
      <c r="J33" s="24">
        <v>14955.7</v>
      </c>
      <c r="K33" s="24">
        <v>15079.8</v>
      </c>
      <c r="L33" s="24">
        <v>15277</v>
      </c>
      <c r="M33" s="24">
        <v>15467.8</v>
      </c>
      <c r="N33" s="24">
        <v>15604.9</v>
      </c>
    </row>
    <row r="34" spans="1:14" x14ac:dyDescent="0.25">
      <c r="A34" s="24" t="s">
        <v>5</v>
      </c>
      <c r="B34" s="25" t="s">
        <v>73</v>
      </c>
      <c r="C34" s="24" t="s">
        <v>65</v>
      </c>
      <c r="D34" s="24" t="s">
        <v>65</v>
      </c>
      <c r="E34" s="24" t="s">
        <v>65</v>
      </c>
      <c r="F34" s="24" t="s">
        <v>65</v>
      </c>
      <c r="G34" s="24" t="s">
        <v>65</v>
      </c>
      <c r="H34" s="24" t="s">
        <v>65</v>
      </c>
      <c r="I34" s="24" t="s">
        <v>65</v>
      </c>
      <c r="J34" s="24" t="s">
        <v>65</v>
      </c>
      <c r="K34" s="24" t="s">
        <v>65</v>
      </c>
      <c r="L34" s="24" t="s">
        <v>65</v>
      </c>
      <c r="M34" s="24" t="s">
        <v>65</v>
      </c>
      <c r="N34" s="24" t="s">
        <v>65</v>
      </c>
    </row>
    <row r="35" spans="1:14" x14ac:dyDescent="0.25">
      <c r="A35" s="24" t="s">
        <v>66</v>
      </c>
      <c r="B35" s="24" t="s">
        <v>160</v>
      </c>
      <c r="C35" s="24">
        <v>16626.2</v>
      </c>
      <c r="D35" s="24">
        <v>16787.2</v>
      </c>
      <c r="E35" s="24">
        <v>16882.599999999999</v>
      </c>
      <c r="F35" s="24">
        <v>17067.2</v>
      </c>
      <c r="G35" s="24">
        <v>17159.599999999999</v>
      </c>
      <c r="H35" s="24">
        <v>17457</v>
      </c>
      <c r="I35" s="24">
        <v>17746.099999999999</v>
      </c>
      <c r="J35" s="24">
        <v>17877.8</v>
      </c>
      <c r="K35" s="24">
        <v>17901.599999999999</v>
      </c>
      <c r="L35" s="24">
        <v>18094</v>
      </c>
      <c r="M35" s="24">
        <v>18272.099999999999</v>
      </c>
      <c r="N35" s="24" t="s">
        <v>15</v>
      </c>
    </row>
    <row r="36" spans="1:14" x14ac:dyDescent="0.25">
      <c r="A36" s="24" t="s">
        <v>68</v>
      </c>
      <c r="B36" s="24" t="s">
        <v>159</v>
      </c>
      <c r="C36" s="24">
        <v>16533.400000000001</v>
      </c>
      <c r="D36" s="24">
        <v>16657</v>
      </c>
      <c r="E36" s="24">
        <v>16805</v>
      </c>
      <c r="F36" s="24">
        <v>17012.400000000001</v>
      </c>
      <c r="G36" s="24">
        <v>17072</v>
      </c>
      <c r="H36" s="24">
        <v>17363.5</v>
      </c>
      <c r="I36" s="24">
        <v>17634.099999999999</v>
      </c>
      <c r="J36" s="24">
        <v>17746.8</v>
      </c>
      <c r="K36" s="24">
        <v>17775.400000000001</v>
      </c>
      <c r="L36" s="24">
        <v>18003.900000000001</v>
      </c>
      <c r="M36" s="24">
        <v>18166.099999999999</v>
      </c>
      <c r="N36" s="24" t="s">
        <v>15</v>
      </c>
    </row>
    <row r="37" spans="1:14" x14ac:dyDescent="0.25">
      <c r="A37" s="24" t="s">
        <v>69</v>
      </c>
      <c r="B37" s="24" t="s">
        <v>158</v>
      </c>
      <c r="C37" s="24">
        <v>16847.3</v>
      </c>
      <c r="D37" s="24">
        <v>17034.400000000001</v>
      </c>
      <c r="E37" s="24">
        <v>17146.5</v>
      </c>
      <c r="F37" s="24">
        <v>17336.5</v>
      </c>
      <c r="G37" s="24">
        <v>17418.400000000001</v>
      </c>
      <c r="H37" s="24">
        <v>17714</v>
      </c>
      <c r="I37" s="24">
        <v>18018</v>
      </c>
      <c r="J37" s="24">
        <v>18142.400000000001</v>
      </c>
      <c r="K37" s="24">
        <v>18129.099999999999</v>
      </c>
      <c r="L37" s="24">
        <v>18324.7</v>
      </c>
      <c r="M37" s="24">
        <v>18475.7</v>
      </c>
      <c r="N37" s="24" t="s">
        <v>15</v>
      </c>
    </row>
    <row r="38" spans="1:14" x14ac:dyDescent="0.25">
      <c r="A38" s="24" t="s">
        <v>71</v>
      </c>
      <c r="B38" s="24" t="s">
        <v>157</v>
      </c>
      <c r="C38" s="24">
        <v>15646.6</v>
      </c>
      <c r="D38" s="24">
        <v>15825.6</v>
      </c>
      <c r="E38" s="24">
        <v>15925.4</v>
      </c>
      <c r="F38" s="24">
        <v>16090.2</v>
      </c>
      <c r="G38" s="24">
        <v>16188</v>
      </c>
      <c r="H38" s="24">
        <v>16468.2</v>
      </c>
      <c r="I38" s="24">
        <v>16704.400000000001</v>
      </c>
      <c r="J38" s="24">
        <v>16872.8</v>
      </c>
      <c r="K38" s="24">
        <v>16860.8</v>
      </c>
      <c r="L38" s="24">
        <v>17040.2</v>
      </c>
      <c r="M38" s="24">
        <v>17191.5</v>
      </c>
      <c r="N38" s="24" t="s">
        <v>15</v>
      </c>
    </row>
    <row r="39" spans="1:14" x14ac:dyDescent="0.25">
      <c r="A39" s="24" t="s">
        <v>74</v>
      </c>
      <c r="B39" s="24" t="s">
        <v>156</v>
      </c>
      <c r="C39" s="24">
        <v>13851</v>
      </c>
      <c r="D39" s="24">
        <v>13908.5</v>
      </c>
      <c r="E39" s="24">
        <v>14081.8</v>
      </c>
      <c r="F39" s="24">
        <v>14280</v>
      </c>
      <c r="G39" s="24">
        <v>14276</v>
      </c>
      <c r="H39" s="24">
        <v>14537.2</v>
      </c>
      <c r="I39" s="24">
        <v>14760.6</v>
      </c>
      <c r="J39" s="24">
        <v>14831.7</v>
      </c>
      <c r="K39" s="24">
        <v>14856.6</v>
      </c>
      <c r="L39" s="24">
        <v>15109.3</v>
      </c>
      <c r="M39" s="24">
        <v>15227.6</v>
      </c>
      <c r="N39" s="24">
        <v>15271.5</v>
      </c>
    </row>
    <row r="40" spans="1:14" x14ac:dyDescent="0.25">
      <c r="A40" s="24" t="s">
        <v>76</v>
      </c>
      <c r="B40" s="24" t="s">
        <v>155</v>
      </c>
      <c r="C40" s="24">
        <v>14036.5</v>
      </c>
      <c r="D40" s="24">
        <v>14168.9</v>
      </c>
      <c r="E40" s="24">
        <v>14236.9</v>
      </c>
      <c r="F40" s="24">
        <v>14389.6</v>
      </c>
      <c r="G40" s="24">
        <v>14451.3</v>
      </c>
      <c r="H40" s="24">
        <v>14724.2</v>
      </c>
      <c r="I40" s="24">
        <v>14984.6</v>
      </c>
      <c r="J40" s="24">
        <v>15093.5</v>
      </c>
      <c r="K40" s="24">
        <v>15108.9</v>
      </c>
      <c r="L40" s="24">
        <v>15289.7</v>
      </c>
      <c r="M40" s="24">
        <v>15439.6</v>
      </c>
      <c r="N40" s="24" t="s">
        <v>15</v>
      </c>
    </row>
    <row r="41" spans="1:14" x14ac:dyDescent="0.25">
      <c r="A41" s="24" t="s">
        <v>78</v>
      </c>
      <c r="B41" s="24" t="s">
        <v>154</v>
      </c>
      <c r="C41" s="24">
        <v>13056.9</v>
      </c>
      <c r="D41" s="24">
        <v>13207.2</v>
      </c>
      <c r="E41" s="24">
        <v>13279.7</v>
      </c>
      <c r="F41" s="24">
        <v>13412.5</v>
      </c>
      <c r="G41" s="24">
        <v>13479.7</v>
      </c>
      <c r="H41" s="24">
        <v>13735.4</v>
      </c>
      <c r="I41" s="24">
        <v>13943</v>
      </c>
      <c r="J41" s="24">
        <v>14088.6</v>
      </c>
      <c r="K41" s="24">
        <v>14068.1</v>
      </c>
      <c r="L41" s="24">
        <v>14235.8</v>
      </c>
      <c r="M41" s="24">
        <v>14359</v>
      </c>
      <c r="N41" s="24" t="s">
        <v>15</v>
      </c>
    </row>
    <row r="42" spans="1:14" x14ac:dyDescent="0.25">
      <c r="A42" s="24" t="s">
        <v>80</v>
      </c>
      <c r="B42" s="24" t="s">
        <v>153</v>
      </c>
      <c r="C42" s="24">
        <v>14380.2</v>
      </c>
      <c r="D42" s="24">
        <v>14436.3</v>
      </c>
      <c r="E42" s="24">
        <v>14594.2</v>
      </c>
      <c r="F42" s="24">
        <v>14744.2</v>
      </c>
      <c r="G42" s="24">
        <v>14805.3</v>
      </c>
      <c r="H42" s="24">
        <v>15068.1</v>
      </c>
      <c r="I42" s="24">
        <v>15275.1</v>
      </c>
      <c r="J42" s="24">
        <v>15376.9</v>
      </c>
      <c r="K42" s="24">
        <v>15408.2</v>
      </c>
      <c r="L42" s="24">
        <v>15628.7</v>
      </c>
      <c r="M42" s="24">
        <v>15758</v>
      </c>
      <c r="N42" s="24">
        <v>15798</v>
      </c>
    </row>
    <row r="43" spans="1:14" x14ac:dyDescent="0.25">
      <c r="A43" s="24" t="s">
        <v>82</v>
      </c>
      <c r="B43" s="24" t="s">
        <v>152</v>
      </c>
      <c r="C43" s="24">
        <v>-1.1000000000000001</v>
      </c>
      <c r="D43" s="24">
        <v>-1.6</v>
      </c>
      <c r="E43" s="24">
        <v>-0.9</v>
      </c>
      <c r="F43" s="24">
        <v>-0.6</v>
      </c>
      <c r="G43" s="24">
        <v>-1</v>
      </c>
      <c r="H43" s="24">
        <v>-1.1000000000000001</v>
      </c>
      <c r="I43" s="24">
        <v>-1.3</v>
      </c>
      <c r="J43" s="24">
        <v>-1.5</v>
      </c>
      <c r="K43" s="24">
        <v>-1.4</v>
      </c>
      <c r="L43" s="24">
        <v>-1</v>
      </c>
      <c r="M43" s="24">
        <v>-1.2</v>
      </c>
      <c r="N43" s="24" t="s">
        <v>15</v>
      </c>
    </row>
    <row r="44" spans="1:14" ht="13.8" x14ac:dyDescent="0.3">
      <c r="A44" s="38" t="s">
        <v>111</v>
      </c>
      <c r="B44" s="34"/>
      <c r="C44" s="34"/>
      <c r="D44" s="34"/>
      <c r="E44" s="34"/>
      <c r="F44" s="34"/>
      <c r="G44" s="34"/>
      <c r="H44" s="34"/>
      <c r="I44" s="34"/>
      <c r="J44" s="34"/>
      <c r="K44" s="34"/>
      <c r="L44" s="34"/>
      <c r="M44" s="34"/>
      <c r="N44" s="34"/>
    </row>
    <row r="45" spans="1:14" x14ac:dyDescent="0.25">
      <c r="A45" s="37" t="s">
        <v>151</v>
      </c>
      <c r="B45" s="34"/>
      <c r="C45" s="34"/>
      <c r="D45" s="34"/>
      <c r="E45" s="34"/>
      <c r="F45" s="34"/>
      <c r="G45" s="34"/>
      <c r="H45" s="34"/>
      <c r="I45" s="34"/>
      <c r="J45" s="34"/>
      <c r="K45" s="34"/>
      <c r="L45" s="34"/>
      <c r="M45" s="34"/>
      <c r="N45" s="34"/>
    </row>
    <row r="46" spans="1:14" x14ac:dyDescent="0.25">
      <c r="A46" s="37" t="s">
        <v>150</v>
      </c>
      <c r="B46" s="34"/>
      <c r="C46" s="34"/>
      <c r="D46" s="34"/>
      <c r="E46" s="34"/>
      <c r="F46" s="34"/>
      <c r="G46" s="34"/>
      <c r="H46" s="34"/>
      <c r="I46" s="34"/>
      <c r="J46" s="34"/>
      <c r="K46" s="34"/>
      <c r="L46" s="34"/>
      <c r="M46" s="34"/>
      <c r="N46" s="34"/>
    </row>
    <row r="47" spans="1:14" x14ac:dyDescent="0.25">
      <c r="A47" s="37" t="s">
        <v>149</v>
      </c>
      <c r="B47" s="34"/>
      <c r="C47" s="34"/>
      <c r="D47" s="34"/>
      <c r="E47" s="34"/>
      <c r="F47" s="34"/>
      <c r="G47" s="34"/>
      <c r="H47" s="34"/>
      <c r="I47" s="34"/>
      <c r="J47" s="34"/>
      <c r="K47" s="34"/>
      <c r="L47" s="34"/>
      <c r="M47" s="34"/>
      <c r="N47" s="34"/>
    </row>
    <row r="48" spans="1:14" x14ac:dyDescent="0.25">
      <c r="A48" s="37" t="s">
        <v>148</v>
      </c>
      <c r="B48" s="34"/>
      <c r="C48" s="34"/>
      <c r="D48" s="34"/>
      <c r="E48" s="34"/>
      <c r="F48" s="34"/>
      <c r="G48" s="34"/>
      <c r="H48" s="34"/>
      <c r="I48" s="34"/>
      <c r="J48" s="34"/>
      <c r="K48" s="34"/>
      <c r="L48" s="34"/>
      <c r="M48" s="34"/>
      <c r="N48" s="34"/>
    </row>
  </sheetData>
  <mergeCells count="26">
    <mergeCell ref="A45:N45"/>
    <mergeCell ref="A46:N46"/>
    <mergeCell ref="A47:N47"/>
    <mergeCell ref="A48:N48"/>
    <mergeCell ref="J7"/>
    <mergeCell ref="K7"/>
    <mergeCell ref="L7"/>
    <mergeCell ref="M7"/>
    <mergeCell ref="N7"/>
    <mergeCell ref="A44:N44"/>
    <mergeCell ref="A1:N1"/>
    <mergeCell ref="A2:N2"/>
    <mergeCell ref="A3:N3"/>
    <mergeCell ref="A4:N4"/>
    <mergeCell ref="A6:A7"/>
    <mergeCell ref="B6:B7"/>
    <mergeCell ref="C6:F6"/>
    <mergeCell ref="G6:J6"/>
    <mergeCell ref="K6:N6"/>
    <mergeCell ref="C7"/>
    <mergeCell ref="D7"/>
    <mergeCell ref="E7"/>
    <mergeCell ref="F7"/>
    <mergeCell ref="G7"/>
    <mergeCell ref="H7"/>
    <mergeCell ref="I7"/>
  </mergeCells>
  <pageMargins left="0.75" right="0.75" top="1" bottom="1" header="0.5" footer="0.5"/>
  <pageSetup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workbookViewId="0">
      <pane ySplit="7" topLeftCell="A8" activePane="bottomLeft" state="frozen"/>
      <selection pane="bottomLeft" activeCell="B28" sqref="B28"/>
    </sheetView>
  </sheetViews>
  <sheetFormatPr defaultRowHeight="13.2" x14ac:dyDescent="0.25"/>
  <cols>
    <col min="1" max="1" width="5.44140625" customWidth="1"/>
    <col min="2" max="2" width="30.5546875" customWidth="1"/>
  </cols>
  <sheetData>
    <row r="1" spans="1:14" ht="17.399999999999999" x14ac:dyDescent="0.3">
      <c r="A1" s="43" t="s">
        <v>0</v>
      </c>
      <c r="B1" s="40"/>
      <c r="C1" s="40"/>
      <c r="D1" s="40"/>
      <c r="E1" s="40"/>
      <c r="F1" s="40"/>
      <c r="G1" s="40"/>
      <c r="H1" s="40"/>
      <c r="I1" s="40"/>
      <c r="J1" s="40"/>
      <c r="K1" s="40"/>
      <c r="L1" s="40"/>
      <c r="M1" s="40"/>
      <c r="N1" s="40"/>
    </row>
    <row r="2" spans="1:14" ht="16.8" x14ac:dyDescent="0.3">
      <c r="A2" s="44" t="s">
        <v>1</v>
      </c>
      <c r="B2" s="40"/>
      <c r="C2" s="40"/>
      <c r="D2" s="40"/>
      <c r="E2" s="40"/>
      <c r="F2" s="40"/>
      <c r="G2" s="40"/>
      <c r="H2" s="40"/>
      <c r="I2" s="40"/>
      <c r="J2" s="40"/>
      <c r="K2" s="40"/>
      <c r="L2" s="40"/>
      <c r="M2" s="40"/>
      <c r="N2" s="40"/>
    </row>
    <row r="3" spans="1:14" x14ac:dyDescent="0.25">
      <c r="A3" s="40" t="s">
        <v>2</v>
      </c>
      <c r="B3" s="40"/>
      <c r="C3" s="40"/>
      <c r="D3" s="40"/>
      <c r="E3" s="40"/>
      <c r="F3" s="40"/>
      <c r="G3" s="40"/>
      <c r="H3" s="40"/>
      <c r="I3" s="40"/>
      <c r="J3" s="40"/>
      <c r="K3" s="40"/>
      <c r="L3" s="40"/>
      <c r="M3" s="40"/>
      <c r="N3" s="40"/>
    </row>
    <row r="4" spans="1:14" x14ac:dyDescent="0.25">
      <c r="A4" s="40" t="s">
        <v>3</v>
      </c>
      <c r="B4" s="40"/>
      <c r="C4" s="40"/>
      <c r="D4" s="40"/>
      <c r="E4" s="40"/>
      <c r="F4" s="40"/>
      <c r="G4" s="40"/>
      <c r="H4" s="40"/>
      <c r="I4" s="40"/>
      <c r="J4" s="40"/>
      <c r="K4" s="40"/>
      <c r="L4" s="40"/>
      <c r="M4" s="40"/>
      <c r="N4" s="40"/>
    </row>
    <row r="6" spans="1:14" x14ac:dyDescent="0.25">
      <c r="A6" s="41" t="s">
        <v>4</v>
      </c>
      <c r="B6" s="41" t="s">
        <v>5</v>
      </c>
      <c r="C6" s="41" t="s">
        <v>6</v>
      </c>
      <c r="D6" s="41"/>
      <c r="E6" s="41"/>
      <c r="F6" s="41"/>
      <c r="G6" s="41" t="s">
        <v>7</v>
      </c>
      <c r="H6" s="41"/>
      <c r="I6" s="41"/>
      <c r="J6" s="41"/>
      <c r="K6" s="41" t="s">
        <v>8</v>
      </c>
      <c r="L6" s="41"/>
      <c r="M6" s="41"/>
      <c r="N6" s="41"/>
    </row>
    <row r="7" spans="1:14" x14ac:dyDescent="0.25">
      <c r="A7" s="41"/>
      <c r="B7" s="41"/>
      <c r="C7" s="41" t="s">
        <v>9</v>
      </c>
      <c r="D7" s="41" t="s">
        <v>10</v>
      </c>
      <c r="E7" s="41" t="s">
        <v>11</v>
      </c>
      <c r="F7" s="41" t="s">
        <v>12</v>
      </c>
      <c r="G7" s="41" t="s">
        <v>9</v>
      </c>
      <c r="H7" s="41" t="s">
        <v>10</v>
      </c>
      <c r="I7" s="41" t="s">
        <v>11</v>
      </c>
      <c r="J7" s="41" t="s">
        <v>12</v>
      </c>
      <c r="K7" s="41" t="s">
        <v>9</v>
      </c>
      <c r="L7" s="41" t="s">
        <v>10</v>
      </c>
      <c r="M7" s="41" t="s">
        <v>11</v>
      </c>
      <c r="N7" s="41" t="s">
        <v>12</v>
      </c>
    </row>
    <row r="8" spans="1:14" x14ac:dyDescent="0.25">
      <c r="A8" t="s">
        <v>13</v>
      </c>
      <c r="B8" s="1" t="s">
        <v>14</v>
      </c>
      <c r="C8">
        <v>14257.6</v>
      </c>
      <c r="D8">
        <v>14416</v>
      </c>
      <c r="E8">
        <v>14500.8</v>
      </c>
      <c r="F8">
        <v>14658.9</v>
      </c>
      <c r="G8">
        <v>14710.1</v>
      </c>
      <c r="H8">
        <v>14981.3</v>
      </c>
      <c r="I8">
        <v>15256.5</v>
      </c>
      <c r="J8">
        <v>15358.2</v>
      </c>
      <c r="K8">
        <v>15336.4</v>
      </c>
      <c r="L8">
        <v>15520.3</v>
      </c>
      <c r="M8">
        <v>15643.2</v>
      </c>
      <c r="N8" t="s">
        <v>15</v>
      </c>
    </row>
    <row r="9" spans="1:14" x14ac:dyDescent="0.25">
      <c r="A9" t="s">
        <v>16</v>
      </c>
      <c r="B9" s="1" t="s">
        <v>17</v>
      </c>
      <c r="C9">
        <v>8696.7000000000007</v>
      </c>
      <c r="D9">
        <v>8820.4</v>
      </c>
      <c r="E9">
        <v>8875.7000000000007</v>
      </c>
      <c r="F9">
        <v>8965.9</v>
      </c>
      <c r="G9">
        <v>9103.7000000000007</v>
      </c>
      <c r="H9">
        <v>9177.2999999999993</v>
      </c>
      <c r="I9">
        <v>9289.9</v>
      </c>
      <c r="J9">
        <v>9424.9</v>
      </c>
      <c r="K9">
        <v>9487.9</v>
      </c>
      <c r="L9">
        <v>9615.2000000000007</v>
      </c>
      <c r="M9">
        <v>9737.1</v>
      </c>
      <c r="N9">
        <v>9842.7999999999993</v>
      </c>
    </row>
    <row r="10" spans="1:14" x14ac:dyDescent="0.25">
      <c r="A10" t="s">
        <v>18</v>
      </c>
      <c r="B10" t="s">
        <v>19</v>
      </c>
      <c r="C10">
        <v>6991.4</v>
      </c>
      <c r="D10">
        <v>7098.5</v>
      </c>
      <c r="E10">
        <v>7143.9</v>
      </c>
      <c r="F10">
        <v>7223.8</v>
      </c>
      <c r="G10">
        <v>7350</v>
      </c>
      <c r="H10">
        <v>7414.5</v>
      </c>
      <c r="I10">
        <v>7513.9</v>
      </c>
      <c r="J10">
        <v>7632.6</v>
      </c>
      <c r="K10">
        <v>7682.4</v>
      </c>
      <c r="L10">
        <v>7791.8</v>
      </c>
      <c r="M10">
        <v>7895.7</v>
      </c>
      <c r="N10">
        <v>7984.9</v>
      </c>
    </row>
    <row r="11" spans="1:14" x14ac:dyDescent="0.25">
      <c r="A11" t="s">
        <v>20</v>
      </c>
      <c r="B11" t="s">
        <v>21</v>
      </c>
      <c r="C11">
        <v>1203.3</v>
      </c>
      <c r="D11">
        <v>1205</v>
      </c>
      <c r="E11">
        <v>1205.0999999999999</v>
      </c>
      <c r="F11">
        <v>1217.2</v>
      </c>
      <c r="G11">
        <v>1223.4000000000001</v>
      </c>
      <c r="H11">
        <v>1234.2</v>
      </c>
      <c r="I11">
        <v>1243.2</v>
      </c>
      <c r="J11">
        <v>1248.2</v>
      </c>
      <c r="K11">
        <v>1256.5</v>
      </c>
      <c r="L11">
        <v>1265</v>
      </c>
      <c r="M11">
        <v>1274.2</v>
      </c>
      <c r="N11">
        <v>1280</v>
      </c>
    </row>
    <row r="12" spans="1:14" x14ac:dyDescent="0.25">
      <c r="A12" t="s">
        <v>22</v>
      </c>
      <c r="B12" t="s">
        <v>23</v>
      </c>
      <c r="C12">
        <v>5788.1</v>
      </c>
      <c r="D12">
        <v>5893.5</v>
      </c>
      <c r="E12">
        <v>5938.8</v>
      </c>
      <c r="F12">
        <v>6006.6</v>
      </c>
      <c r="G12">
        <v>6126.6</v>
      </c>
      <c r="H12">
        <v>6180.3</v>
      </c>
      <c r="I12">
        <v>6270.7</v>
      </c>
      <c r="J12">
        <v>6384.4</v>
      </c>
      <c r="K12">
        <v>6425.9</v>
      </c>
      <c r="L12">
        <v>6526.7</v>
      </c>
      <c r="M12">
        <v>6621.5</v>
      </c>
      <c r="N12">
        <v>6705</v>
      </c>
    </row>
    <row r="13" spans="1:14" x14ac:dyDescent="0.25">
      <c r="A13" t="s">
        <v>24</v>
      </c>
      <c r="B13" t="s">
        <v>25</v>
      </c>
      <c r="C13">
        <v>1705.3</v>
      </c>
      <c r="D13">
        <v>1721.9</v>
      </c>
      <c r="E13">
        <v>1731.8</v>
      </c>
      <c r="F13">
        <v>1742.1</v>
      </c>
      <c r="G13">
        <v>1753.7</v>
      </c>
      <c r="H13">
        <v>1762.7</v>
      </c>
      <c r="I13">
        <v>1776</v>
      </c>
      <c r="J13">
        <v>1792.3</v>
      </c>
      <c r="K13">
        <v>1805.5</v>
      </c>
      <c r="L13">
        <v>1823.4</v>
      </c>
      <c r="M13">
        <v>1841.3</v>
      </c>
      <c r="N13">
        <v>1857.8</v>
      </c>
    </row>
    <row r="14" spans="1:14" x14ac:dyDescent="0.25">
      <c r="A14" t="s">
        <v>26</v>
      </c>
      <c r="B14" t="s">
        <v>27</v>
      </c>
      <c r="C14">
        <v>1186.2</v>
      </c>
      <c r="D14">
        <v>1194.9000000000001</v>
      </c>
      <c r="E14">
        <v>1202.0999999999999</v>
      </c>
      <c r="F14">
        <v>1208</v>
      </c>
      <c r="G14">
        <v>1213.0999999999999</v>
      </c>
      <c r="H14">
        <v>1219.4000000000001</v>
      </c>
      <c r="I14">
        <v>1227.0999999999999</v>
      </c>
      <c r="J14">
        <v>1236.3</v>
      </c>
      <c r="K14">
        <v>1246.8</v>
      </c>
      <c r="L14">
        <v>1258.3</v>
      </c>
      <c r="M14">
        <v>1270.3</v>
      </c>
      <c r="N14">
        <v>1281.8</v>
      </c>
    </row>
    <row r="15" spans="1:14" x14ac:dyDescent="0.25">
      <c r="A15" t="s">
        <v>28</v>
      </c>
      <c r="B15" t="s">
        <v>29</v>
      </c>
      <c r="C15">
        <v>519.1</v>
      </c>
      <c r="D15">
        <v>527</v>
      </c>
      <c r="E15">
        <v>529.6</v>
      </c>
      <c r="F15">
        <v>534.1</v>
      </c>
      <c r="G15">
        <v>540.5</v>
      </c>
      <c r="H15">
        <v>543.29999999999995</v>
      </c>
      <c r="I15">
        <v>548.9</v>
      </c>
      <c r="J15">
        <v>556</v>
      </c>
      <c r="K15">
        <v>558.70000000000005</v>
      </c>
      <c r="L15">
        <v>565</v>
      </c>
      <c r="M15">
        <v>571.1</v>
      </c>
      <c r="N15">
        <v>576.1</v>
      </c>
    </row>
    <row r="16" spans="1:14" x14ac:dyDescent="0.25">
      <c r="A16" t="s">
        <v>30</v>
      </c>
      <c r="B16" s="1" t="s">
        <v>31</v>
      </c>
      <c r="C16">
        <v>1288.9000000000001</v>
      </c>
      <c r="D16">
        <v>1279.7</v>
      </c>
      <c r="E16">
        <v>1287.5</v>
      </c>
      <c r="F16">
        <v>1284.3</v>
      </c>
      <c r="G16">
        <v>1304.8</v>
      </c>
      <c r="H16">
        <v>1346.3</v>
      </c>
      <c r="I16">
        <v>1357.8</v>
      </c>
      <c r="J16">
        <v>1377.9</v>
      </c>
      <c r="K16">
        <v>1369.4</v>
      </c>
      <c r="L16">
        <v>1377</v>
      </c>
      <c r="M16">
        <v>1400.1</v>
      </c>
      <c r="N16">
        <v>1412.8</v>
      </c>
    </row>
    <row r="17" spans="1:14" x14ac:dyDescent="0.25">
      <c r="A17" t="s">
        <v>32</v>
      </c>
      <c r="B17" t="s">
        <v>33</v>
      </c>
      <c r="C17">
        <v>93.9</v>
      </c>
      <c r="D17">
        <v>90.2</v>
      </c>
      <c r="E17">
        <v>93.9</v>
      </c>
      <c r="F17">
        <v>77.099999999999994</v>
      </c>
      <c r="G17">
        <v>71.7</v>
      </c>
      <c r="H17">
        <v>88.8</v>
      </c>
      <c r="I17">
        <v>77.2</v>
      </c>
      <c r="J17">
        <v>74.8</v>
      </c>
      <c r="K17">
        <v>60.5</v>
      </c>
      <c r="L17">
        <v>56.9</v>
      </c>
      <c r="M17">
        <v>65.2</v>
      </c>
      <c r="N17">
        <v>67.3</v>
      </c>
    </row>
    <row r="18" spans="1:14" x14ac:dyDescent="0.25">
      <c r="A18" t="s">
        <v>34</v>
      </c>
      <c r="B18" t="s">
        <v>35</v>
      </c>
      <c r="C18">
        <v>1195</v>
      </c>
      <c r="D18">
        <v>1189.5</v>
      </c>
      <c r="E18">
        <v>1193.5999999999999</v>
      </c>
      <c r="F18">
        <v>1207.2</v>
      </c>
      <c r="G18">
        <v>1233</v>
      </c>
      <c r="H18">
        <v>1257.5</v>
      </c>
      <c r="I18">
        <v>1280.5999999999999</v>
      </c>
      <c r="J18">
        <v>1303</v>
      </c>
      <c r="K18">
        <v>1308.9000000000001</v>
      </c>
      <c r="L18">
        <v>1320.1</v>
      </c>
      <c r="M18">
        <v>1334.9</v>
      </c>
      <c r="N18">
        <v>1345.5</v>
      </c>
    </row>
    <row r="19" spans="1:14" x14ac:dyDescent="0.25">
      <c r="A19" t="s">
        <v>36</v>
      </c>
      <c r="B19" s="1" t="s">
        <v>37</v>
      </c>
      <c r="C19">
        <v>547.9</v>
      </c>
      <c r="D19">
        <v>556.5</v>
      </c>
      <c r="E19">
        <v>569.70000000000005</v>
      </c>
      <c r="F19">
        <v>579.4</v>
      </c>
      <c r="G19">
        <v>591</v>
      </c>
      <c r="H19">
        <v>605.5</v>
      </c>
      <c r="I19">
        <v>618.4</v>
      </c>
      <c r="J19">
        <v>628.4</v>
      </c>
      <c r="K19">
        <v>637</v>
      </c>
      <c r="L19">
        <v>654.1</v>
      </c>
      <c r="M19">
        <v>663.6</v>
      </c>
      <c r="N19">
        <v>670.6</v>
      </c>
    </row>
    <row r="20" spans="1:14" x14ac:dyDescent="0.25">
      <c r="A20" t="s">
        <v>38</v>
      </c>
      <c r="B20" s="1" t="s">
        <v>39</v>
      </c>
      <c r="C20">
        <v>1997.3</v>
      </c>
      <c r="D20">
        <v>2045.4</v>
      </c>
      <c r="E20">
        <v>2042.1</v>
      </c>
      <c r="F20">
        <v>2064.6999999999998</v>
      </c>
      <c r="G20">
        <v>1924.7</v>
      </c>
      <c r="H20">
        <v>2070.5</v>
      </c>
      <c r="I20">
        <v>2161</v>
      </c>
      <c r="J20">
        <v>2135.5</v>
      </c>
      <c r="K20">
        <v>2012.5</v>
      </c>
      <c r="L20">
        <v>2083</v>
      </c>
      <c r="M20">
        <v>2049.9</v>
      </c>
      <c r="N20" t="s">
        <v>15</v>
      </c>
    </row>
    <row r="21" spans="1:14" x14ac:dyDescent="0.25">
      <c r="A21" t="s">
        <v>40</v>
      </c>
      <c r="B21" t="s">
        <v>41</v>
      </c>
      <c r="C21">
        <v>454.9</v>
      </c>
      <c r="D21">
        <v>461.3</v>
      </c>
      <c r="E21">
        <v>475.6</v>
      </c>
      <c r="F21">
        <v>483.8</v>
      </c>
      <c r="G21">
        <v>497.3</v>
      </c>
      <c r="H21">
        <v>527.4</v>
      </c>
      <c r="I21">
        <v>518.4</v>
      </c>
      <c r="J21">
        <v>512.29999999999995</v>
      </c>
      <c r="K21">
        <v>517.79999999999995</v>
      </c>
      <c r="L21">
        <v>549</v>
      </c>
      <c r="M21">
        <v>542.20000000000005</v>
      </c>
      <c r="N21" t="s">
        <v>15</v>
      </c>
    </row>
    <row r="22" spans="1:14" x14ac:dyDescent="0.25">
      <c r="A22" t="s">
        <v>42</v>
      </c>
      <c r="B22" t="s">
        <v>43</v>
      </c>
      <c r="C22">
        <v>1542.4</v>
      </c>
      <c r="D22">
        <v>1584.1</v>
      </c>
      <c r="E22">
        <v>1566.5</v>
      </c>
      <c r="F22">
        <v>1580.9</v>
      </c>
      <c r="G22">
        <v>1427.4</v>
      </c>
      <c r="H22">
        <v>1543.1</v>
      </c>
      <c r="I22">
        <v>1642.7</v>
      </c>
      <c r="J22">
        <v>1623.2</v>
      </c>
      <c r="K22">
        <v>1494.7</v>
      </c>
      <c r="L22">
        <v>1533.9</v>
      </c>
      <c r="M22">
        <v>1507.7</v>
      </c>
      <c r="N22" t="s">
        <v>15</v>
      </c>
    </row>
    <row r="23" spans="1:14" x14ac:dyDescent="0.25">
      <c r="A23" t="s">
        <v>44</v>
      </c>
      <c r="B23" t="s">
        <v>45</v>
      </c>
      <c r="C23">
        <v>814.2</v>
      </c>
      <c r="D23">
        <v>1065.2</v>
      </c>
      <c r="E23">
        <v>870.1</v>
      </c>
      <c r="F23">
        <v>946.7</v>
      </c>
      <c r="G23">
        <v>857.3</v>
      </c>
      <c r="H23">
        <v>857.1</v>
      </c>
      <c r="I23">
        <v>853.6</v>
      </c>
      <c r="J23">
        <v>872.2</v>
      </c>
      <c r="K23">
        <v>878.5</v>
      </c>
      <c r="L23">
        <v>879.6</v>
      </c>
      <c r="M23">
        <v>905.7</v>
      </c>
      <c r="N23">
        <v>890.6</v>
      </c>
    </row>
    <row r="24" spans="1:14" x14ac:dyDescent="0.25">
      <c r="A24" t="s">
        <v>46</v>
      </c>
      <c r="B24" t="s">
        <v>47</v>
      </c>
      <c r="C24">
        <v>728.3</v>
      </c>
      <c r="D24">
        <v>519</v>
      </c>
      <c r="E24">
        <v>696.5</v>
      </c>
      <c r="F24">
        <v>634.20000000000005</v>
      </c>
      <c r="G24">
        <v>570.20000000000005</v>
      </c>
      <c r="H24">
        <v>686</v>
      </c>
      <c r="I24">
        <v>789.1</v>
      </c>
      <c r="J24">
        <v>751</v>
      </c>
      <c r="K24">
        <v>616.29999999999995</v>
      </c>
      <c r="L24">
        <v>654.29999999999995</v>
      </c>
      <c r="M24">
        <v>602.1</v>
      </c>
      <c r="N24" t="s">
        <v>15</v>
      </c>
    </row>
    <row r="25" spans="1:14" x14ac:dyDescent="0.25">
      <c r="A25" t="s">
        <v>48</v>
      </c>
      <c r="B25" s="1" t="s">
        <v>49</v>
      </c>
      <c r="C25">
        <v>526.1</v>
      </c>
      <c r="D25">
        <v>505.2</v>
      </c>
      <c r="E25">
        <v>504.6</v>
      </c>
      <c r="F25">
        <v>518.29999999999995</v>
      </c>
      <c r="G25">
        <v>555.6</v>
      </c>
      <c r="H25">
        <v>535.9</v>
      </c>
      <c r="I25">
        <v>515.79999999999995</v>
      </c>
      <c r="J25">
        <v>521.9</v>
      </c>
      <c r="K25">
        <v>561.29999999999995</v>
      </c>
      <c r="L25">
        <v>506.6</v>
      </c>
      <c r="M25">
        <v>508.3</v>
      </c>
      <c r="N25">
        <v>524</v>
      </c>
    </row>
    <row r="26" spans="1:14" x14ac:dyDescent="0.25">
      <c r="A26" t="s">
        <v>50</v>
      </c>
      <c r="B26" s="1" t="s">
        <v>51</v>
      </c>
      <c r="C26">
        <v>1168.5999999999999</v>
      </c>
      <c r="D26">
        <v>1171.3</v>
      </c>
      <c r="E26">
        <v>1183.2</v>
      </c>
      <c r="F26">
        <v>1188.9000000000001</v>
      </c>
      <c r="G26">
        <v>1196.0999999999999</v>
      </c>
      <c r="H26">
        <v>1210.2</v>
      </c>
      <c r="I26">
        <v>1221.7</v>
      </c>
      <c r="J26">
        <v>1227</v>
      </c>
      <c r="K26">
        <v>1226.8</v>
      </c>
      <c r="L26">
        <v>1234.0999999999999</v>
      </c>
      <c r="M26">
        <v>1238.2</v>
      </c>
      <c r="N26">
        <v>1247.4000000000001</v>
      </c>
    </row>
    <row r="27" spans="1:14" x14ac:dyDescent="0.25">
      <c r="A27" t="s">
        <v>52</v>
      </c>
      <c r="B27" s="1" t="s">
        <v>53</v>
      </c>
      <c r="C27">
        <v>59.2</v>
      </c>
      <c r="D27">
        <v>59.7</v>
      </c>
      <c r="E27">
        <v>59.5</v>
      </c>
      <c r="F27">
        <v>59</v>
      </c>
      <c r="G27">
        <v>58.1</v>
      </c>
      <c r="H27">
        <v>57.9</v>
      </c>
      <c r="I27">
        <v>58.2</v>
      </c>
      <c r="J27">
        <v>57.5</v>
      </c>
      <c r="K27">
        <v>57.6</v>
      </c>
      <c r="L27">
        <v>58.5</v>
      </c>
      <c r="M27">
        <v>59.2</v>
      </c>
      <c r="N27">
        <v>59.3</v>
      </c>
    </row>
    <row r="28" spans="1:14" x14ac:dyDescent="0.25">
      <c r="A28" t="s">
        <v>54</v>
      </c>
      <c r="B28" s="1" t="s">
        <v>55</v>
      </c>
      <c r="C28">
        <v>108.9</v>
      </c>
      <c r="D28">
        <v>115.9</v>
      </c>
      <c r="E28">
        <v>116.2</v>
      </c>
      <c r="F28">
        <v>136.5</v>
      </c>
      <c r="G28">
        <v>110</v>
      </c>
      <c r="H28">
        <v>112</v>
      </c>
      <c r="I28">
        <v>168.5</v>
      </c>
      <c r="J28">
        <v>118.7</v>
      </c>
      <c r="K28">
        <v>115.6</v>
      </c>
      <c r="L28">
        <v>124.9</v>
      </c>
      <c r="M28">
        <v>121.2</v>
      </c>
      <c r="N28">
        <v>207.1</v>
      </c>
    </row>
    <row r="29" spans="1:14" x14ac:dyDescent="0.25">
      <c r="A29" t="s">
        <v>56</v>
      </c>
      <c r="B29" t="s">
        <v>57</v>
      </c>
      <c r="C29">
        <v>40.799999999999997</v>
      </c>
      <c r="D29">
        <v>41</v>
      </c>
      <c r="E29">
        <v>41.3</v>
      </c>
      <c r="F29">
        <v>41.5</v>
      </c>
      <c r="G29">
        <v>41.8</v>
      </c>
      <c r="H29">
        <v>42</v>
      </c>
      <c r="I29">
        <v>42.1</v>
      </c>
      <c r="J29">
        <v>42.1</v>
      </c>
      <c r="K29">
        <v>42.4</v>
      </c>
      <c r="L29">
        <v>42.9</v>
      </c>
      <c r="M29">
        <v>43.4</v>
      </c>
      <c r="N29">
        <v>44</v>
      </c>
    </row>
    <row r="30" spans="1:14" x14ac:dyDescent="0.25">
      <c r="A30" t="s">
        <v>58</v>
      </c>
      <c r="B30" t="s">
        <v>59</v>
      </c>
      <c r="C30">
        <v>86.4</v>
      </c>
      <c r="D30">
        <v>88.8</v>
      </c>
      <c r="E30">
        <v>84.9</v>
      </c>
      <c r="F30">
        <v>107.6</v>
      </c>
      <c r="G30">
        <v>82.2</v>
      </c>
      <c r="H30">
        <v>79.5</v>
      </c>
      <c r="I30">
        <v>133.1</v>
      </c>
      <c r="J30">
        <v>84.3</v>
      </c>
      <c r="K30">
        <v>80.099999999999994</v>
      </c>
      <c r="L30">
        <v>86.3</v>
      </c>
      <c r="M30">
        <v>81.2</v>
      </c>
      <c r="N30">
        <v>165.1</v>
      </c>
    </row>
    <row r="31" spans="1:14" x14ac:dyDescent="0.25">
      <c r="A31" t="s">
        <v>60</v>
      </c>
      <c r="B31" t="s">
        <v>61</v>
      </c>
      <c r="C31">
        <v>-18.3</v>
      </c>
      <c r="D31">
        <v>-13.9</v>
      </c>
      <c r="E31">
        <v>-9.9</v>
      </c>
      <c r="F31">
        <v>-12.6</v>
      </c>
      <c r="G31">
        <v>-14</v>
      </c>
      <c r="H31">
        <v>-9.6</v>
      </c>
      <c r="I31">
        <v>-6.7</v>
      </c>
      <c r="J31">
        <v>-7.7</v>
      </c>
      <c r="K31">
        <v>-6.8</v>
      </c>
      <c r="L31">
        <v>-4.3</v>
      </c>
      <c r="M31">
        <v>-3.5</v>
      </c>
      <c r="N31">
        <v>-2.1</v>
      </c>
    </row>
    <row r="32" spans="1:14" x14ac:dyDescent="0.25">
      <c r="A32" t="s">
        <v>62</v>
      </c>
      <c r="B32" s="1" t="s">
        <v>63</v>
      </c>
      <c r="C32">
        <v>-17.7</v>
      </c>
      <c r="D32">
        <v>-18.7</v>
      </c>
      <c r="E32">
        <v>-18.8</v>
      </c>
      <c r="F32">
        <v>-19.899999999999999</v>
      </c>
      <c r="G32">
        <v>-17.600000000000001</v>
      </c>
      <c r="H32">
        <v>-18.399999999999999</v>
      </c>
      <c r="I32">
        <v>-18.399999999999999</v>
      </c>
      <c r="J32">
        <v>-18.600000000000001</v>
      </c>
      <c r="K32">
        <v>-16.600000000000001</v>
      </c>
      <c r="L32">
        <v>-16.100000000000001</v>
      </c>
      <c r="M32">
        <v>-16</v>
      </c>
      <c r="N32">
        <v>-16</v>
      </c>
    </row>
    <row r="33" spans="1:14" x14ac:dyDescent="0.25">
      <c r="A33" t="s">
        <v>5</v>
      </c>
      <c r="B33" s="1" t="s">
        <v>64</v>
      </c>
      <c r="C33" t="s">
        <v>65</v>
      </c>
      <c r="D33" t="s">
        <v>65</v>
      </c>
      <c r="E33" t="s">
        <v>65</v>
      </c>
      <c r="F33" t="s">
        <v>65</v>
      </c>
      <c r="G33" t="s">
        <v>65</v>
      </c>
      <c r="H33" t="s">
        <v>65</v>
      </c>
      <c r="I33" t="s">
        <v>65</v>
      </c>
      <c r="J33" t="s">
        <v>65</v>
      </c>
      <c r="K33" t="s">
        <v>65</v>
      </c>
      <c r="L33" t="s">
        <v>65</v>
      </c>
      <c r="M33" t="s">
        <v>65</v>
      </c>
      <c r="N33" t="s">
        <v>65</v>
      </c>
    </row>
    <row r="34" spans="1:14" x14ac:dyDescent="0.25">
      <c r="A34" t="s">
        <v>66</v>
      </c>
      <c r="B34" t="s">
        <v>67</v>
      </c>
      <c r="C34">
        <v>2119.3000000000002</v>
      </c>
      <c r="D34">
        <v>1922.4</v>
      </c>
      <c r="E34">
        <v>2113.1999999999998</v>
      </c>
      <c r="F34">
        <v>2065.9</v>
      </c>
      <c r="G34">
        <v>2020.8</v>
      </c>
      <c r="H34">
        <v>2153.1</v>
      </c>
      <c r="I34">
        <v>2229.8000000000002</v>
      </c>
      <c r="J34">
        <v>2248.5</v>
      </c>
      <c r="K34">
        <v>2113</v>
      </c>
      <c r="L34">
        <v>2161.1</v>
      </c>
      <c r="M34">
        <v>2126.1</v>
      </c>
      <c r="N34" t="s">
        <v>15</v>
      </c>
    </row>
    <row r="35" spans="1:14" x14ac:dyDescent="0.25">
      <c r="A35" t="s">
        <v>68</v>
      </c>
      <c r="B35" t="s">
        <v>47</v>
      </c>
      <c r="C35">
        <v>728.3</v>
      </c>
      <c r="D35">
        <v>519</v>
      </c>
      <c r="E35">
        <v>696.5</v>
      </c>
      <c r="F35">
        <v>634.20000000000005</v>
      </c>
      <c r="G35">
        <v>570.20000000000005</v>
      </c>
      <c r="H35">
        <v>686</v>
      </c>
      <c r="I35">
        <v>789.1</v>
      </c>
      <c r="J35">
        <v>751</v>
      </c>
      <c r="K35">
        <v>616.29999999999995</v>
      </c>
      <c r="L35">
        <v>654.29999999999995</v>
      </c>
      <c r="M35">
        <v>602.1</v>
      </c>
      <c r="N35" t="s">
        <v>15</v>
      </c>
    </row>
    <row r="36" spans="1:14" x14ac:dyDescent="0.25">
      <c r="A36" t="s">
        <v>69</v>
      </c>
      <c r="B36" t="s">
        <v>70</v>
      </c>
      <c r="C36">
        <v>1381.4</v>
      </c>
      <c r="D36">
        <v>1397.6</v>
      </c>
      <c r="E36">
        <v>1412.2</v>
      </c>
      <c r="F36">
        <v>1428.9</v>
      </c>
      <c r="G36">
        <v>1443.3</v>
      </c>
      <c r="H36">
        <v>1460.3</v>
      </c>
      <c r="I36">
        <v>1476.4</v>
      </c>
      <c r="J36">
        <v>1489.4</v>
      </c>
      <c r="K36">
        <v>1493.7</v>
      </c>
      <c r="L36">
        <v>1502.5</v>
      </c>
      <c r="M36">
        <v>1520.3</v>
      </c>
      <c r="N36">
        <v>1533.1</v>
      </c>
    </row>
    <row r="37" spans="1:14" x14ac:dyDescent="0.25">
      <c r="A37" t="s">
        <v>71</v>
      </c>
      <c r="B37" t="s">
        <v>72</v>
      </c>
      <c r="C37">
        <v>-9.6</v>
      </c>
      <c r="D37">
        <v>-5.8</v>
      </c>
      <c r="E37">
        <v>-4.5</v>
      </c>
      <c r="F37">
        <v>-2.9</v>
      </c>
      <c r="G37">
        <v>-7.4</v>
      </c>
      <c r="H37">
        <v>-6.9</v>
      </c>
      <c r="I37">
        <v>35.6</v>
      </c>
      <c r="J37">
        <v>-8.1</v>
      </c>
      <c r="K37">
        <v>-3</v>
      </c>
      <c r="L37">
        <v>-4.3</v>
      </c>
      <c r="M37">
        <v>-3.7</v>
      </c>
      <c r="N37" t="s">
        <v>15</v>
      </c>
    </row>
    <row r="38" spans="1:14" x14ac:dyDescent="0.25">
      <c r="A38" t="s">
        <v>5</v>
      </c>
      <c r="B38" s="1" t="s">
        <v>73</v>
      </c>
      <c r="C38" t="s">
        <v>65</v>
      </c>
      <c r="D38" t="s">
        <v>65</v>
      </c>
      <c r="E38" t="s">
        <v>65</v>
      </c>
      <c r="F38" t="s">
        <v>65</v>
      </c>
      <c r="G38" t="s">
        <v>65</v>
      </c>
      <c r="H38" t="s">
        <v>65</v>
      </c>
      <c r="I38" t="s">
        <v>65</v>
      </c>
      <c r="J38" t="s">
        <v>65</v>
      </c>
      <c r="K38" t="s">
        <v>65</v>
      </c>
      <c r="L38" t="s">
        <v>65</v>
      </c>
      <c r="M38" t="s">
        <v>65</v>
      </c>
      <c r="N38" t="s">
        <v>65</v>
      </c>
    </row>
    <row r="39" spans="1:14" x14ac:dyDescent="0.25">
      <c r="A39" t="s">
        <v>74</v>
      </c>
      <c r="B39" t="s">
        <v>75</v>
      </c>
      <c r="C39">
        <v>1288.9000000000001</v>
      </c>
      <c r="D39">
        <v>1279.7</v>
      </c>
      <c r="E39">
        <v>1287.5</v>
      </c>
      <c r="F39">
        <v>1284.3</v>
      </c>
      <c r="G39">
        <v>1304.8</v>
      </c>
      <c r="H39">
        <v>1346.3</v>
      </c>
      <c r="I39">
        <v>1357.8</v>
      </c>
      <c r="J39">
        <v>1377.9</v>
      </c>
      <c r="K39">
        <v>1369.4</v>
      </c>
      <c r="L39">
        <v>1377</v>
      </c>
      <c r="M39">
        <v>1400.1</v>
      </c>
      <c r="N39">
        <v>1412.8</v>
      </c>
    </row>
    <row r="40" spans="1:14" x14ac:dyDescent="0.25">
      <c r="A40" t="s">
        <v>76</v>
      </c>
      <c r="B40" t="s">
        <v>77</v>
      </c>
      <c r="C40">
        <v>93.9</v>
      </c>
      <c r="D40">
        <v>90.2</v>
      </c>
      <c r="E40">
        <v>93.9</v>
      </c>
      <c r="F40">
        <v>77.099999999999994</v>
      </c>
      <c r="G40">
        <v>71.7</v>
      </c>
      <c r="H40">
        <v>88.8</v>
      </c>
      <c r="I40">
        <v>77.2</v>
      </c>
      <c r="J40">
        <v>74.8</v>
      </c>
      <c r="K40">
        <v>60.5</v>
      </c>
      <c r="L40">
        <v>56.9</v>
      </c>
      <c r="M40">
        <v>65.2</v>
      </c>
      <c r="N40">
        <v>67.3</v>
      </c>
    </row>
    <row r="41" spans="1:14" x14ac:dyDescent="0.25">
      <c r="A41" t="s">
        <v>78</v>
      </c>
      <c r="B41" t="s">
        <v>79</v>
      </c>
      <c r="C41">
        <v>99.6</v>
      </c>
      <c r="D41">
        <v>96</v>
      </c>
      <c r="E41">
        <v>99.7</v>
      </c>
      <c r="F41">
        <v>83</v>
      </c>
      <c r="G41">
        <v>77.7</v>
      </c>
      <c r="H41">
        <v>94.7</v>
      </c>
      <c r="I41">
        <v>83.1</v>
      </c>
      <c r="J41">
        <v>80.8</v>
      </c>
      <c r="K41">
        <v>66.400000000000006</v>
      </c>
      <c r="L41">
        <v>62.7</v>
      </c>
      <c r="M41">
        <v>71</v>
      </c>
      <c r="N41">
        <v>73.099999999999994</v>
      </c>
    </row>
    <row r="42" spans="1:14" x14ac:dyDescent="0.25">
      <c r="A42" t="s">
        <v>80</v>
      </c>
      <c r="B42" t="s">
        <v>81</v>
      </c>
      <c r="C42">
        <v>-5.8</v>
      </c>
      <c r="D42">
        <v>-5.8</v>
      </c>
      <c r="E42">
        <v>-5.8</v>
      </c>
      <c r="F42">
        <v>-5.9</v>
      </c>
      <c r="G42">
        <v>-6</v>
      </c>
      <c r="H42">
        <v>-6</v>
      </c>
      <c r="I42">
        <v>-6</v>
      </c>
      <c r="J42">
        <v>-6</v>
      </c>
      <c r="K42">
        <v>-5.9</v>
      </c>
      <c r="L42">
        <v>-5.8</v>
      </c>
      <c r="M42">
        <v>-5.8</v>
      </c>
      <c r="N42">
        <v>-5.8</v>
      </c>
    </row>
    <row r="43" spans="1:14" x14ac:dyDescent="0.25">
      <c r="A43" t="s">
        <v>82</v>
      </c>
      <c r="B43" t="s">
        <v>83</v>
      </c>
      <c r="C43">
        <v>1195</v>
      </c>
      <c r="D43">
        <v>1189.5</v>
      </c>
      <c r="E43">
        <v>1193.5999999999999</v>
      </c>
      <c r="F43">
        <v>1207.2</v>
      </c>
      <c r="G43">
        <v>1233</v>
      </c>
      <c r="H43">
        <v>1257.5</v>
      </c>
      <c r="I43">
        <v>1280.5999999999999</v>
      </c>
      <c r="J43">
        <v>1303</v>
      </c>
      <c r="K43">
        <v>1308.9000000000001</v>
      </c>
      <c r="L43">
        <v>1320.1</v>
      </c>
      <c r="M43">
        <v>1334.9</v>
      </c>
      <c r="N43">
        <v>1345.5</v>
      </c>
    </row>
    <row r="44" spans="1:14" x14ac:dyDescent="0.25">
      <c r="A44" t="s">
        <v>84</v>
      </c>
      <c r="B44" t="s">
        <v>85</v>
      </c>
      <c r="C44">
        <v>1020.2</v>
      </c>
      <c r="D44">
        <v>1000.6</v>
      </c>
      <c r="E44">
        <v>1007.8</v>
      </c>
      <c r="F44">
        <v>1019</v>
      </c>
      <c r="G44">
        <v>1049.7</v>
      </c>
      <c r="H44">
        <v>1065.3</v>
      </c>
      <c r="I44">
        <v>1082</v>
      </c>
      <c r="J44">
        <v>1090.7</v>
      </c>
      <c r="K44">
        <v>1177.0999999999999</v>
      </c>
      <c r="L44">
        <v>1204.4000000000001</v>
      </c>
      <c r="M44">
        <v>1210.3</v>
      </c>
      <c r="N44">
        <v>1224.9000000000001</v>
      </c>
    </row>
    <row r="45" spans="1:14" x14ac:dyDescent="0.25">
      <c r="A45" t="s">
        <v>86</v>
      </c>
      <c r="B45" t="s">
        <v>87</v>
      </c>
      <c r="C45">
        <v>-2.4</v>
      </c>
      <c r="D45">
        <v>5.9</v>
      </c>
      <c r="E45">
        <v>-1.5</v>
      </c>
      <c r="F45">
        <v>-1.7</v>
      </c>
      <c r="G45">
        <v>-9.6</v>
      </c>
      <c r="H45">
        <v>-2.4</v>
      </c>
      <c r="I45">
        <v>2.5</v>
      </c>
      <c r="J45">
        <v>13.9</v>
      </c>
      <c r="K45">
        <v>16.8</v>
      </c>
      <c r="L45">
        <v>-0.3</v>
      </c>
      <c r="M45">
        <v>9</v>
      </c>
      <c r="N45">
        <v>4.7</v>
      </c>
    </row>
    <row r="46" spans="1:14" x14ac:dyDescent="0.25">
      <c r="A46" t="s">
        <v>88</v>
      </c>
      <c r="B46" t="s">
        <v>81</v>
      </c>
      <c r="C46">
        <v>177.3</v>
      </c>
      <c r="D46">
        <v>183.1</v>
      </c>
      <c r="E46">
        <v>187.3</v>
      </c>
      <c r="F46">
        <v>189.9</v>
      </c>
      <c r="G46">
        <v>192.9</v>
      </c>
      <c r="H46">
        <v>194.5</v>
      </c>
      <c r="I46">
        <v>196.1</v>
      </c>
      <c r="J46">
        <v>198.4</v>
      </c>
      <c r="K46">
        <v>115</v>
      </c>
      <c r="L46">
        <v>116</v>
      </c>
      <c r="M46">
        <v>115.6</v>
      </c>
      <c r="N46">
        <v>115.9</v>
      </c>
    </row>
    <row r="47" spans="1:14" x14ac:dyDescent="0.25">
      <c r="A47" t="s">
        <v>89</v>
      </c>
      <c r="B47" t="s">
        <v>90</v>
      </c>
      <c r="C47">
        <v>547.9</v>
      </c>
      <c r="D47">
        <v>556.5</v>
      </c>
      <c r="E47">
        <v>569.70000000000005</v>
      </c>
      <c r="F47">
        <v>579.4</v>
      </c>
      <c r="G47">
        <v>591</v>
      </c>
      <c r="H47">
        <v>605.5</v>
      </c>
      <c r="I47">
        <v>618.4</v>
      </c>
      <c r="J47">
        <v>628.4</v>
      </c>
      <c r="K47">
        <v>637</v>
      </c>
      <c r="L47">
        <v>654.1</v>
      </c>
      <c r="M47">
        <v>663.6</v>
      </c>
      <c r="N47">
        <v>670.6</v>
      </c>
    </row>
    <row r="48" spans="1:14" x14ac:dyDescent="0.25">
      <c r="A48" t="s">
        <v>91</v>
      </c>
      <c r="B48" t="s">
        <v>92</v>
      </c>
      <c r="C48">
        <v>562.9</v>
      </c>
      <c r="D48">
        <v>571.79999999999995</v>
      </c>
      <c r="E48">
        <v>585.4</v>
      </c>
      <c r="F48">
        <v>595.6</v>
      </c>
      <c r="G48">
        <v>607.9</v>
      </c>
      <c r="H48">
        <v>622.4</v>
      </c>
      <c r="I48">
        <v>635.79999999999995</v>
      </c>
      <c r="J48">
        <v>646.1</v>
      </c>
      <c r="K48">
        <v>654.5</v>
      </c>
      <c r="L48">
        <v>671.6</v>
      </c>
      <c r="M48">
        <v>681.4</v>
      </c>
      <c r="N48">
        <v>688.5</v>
      </c>
    </row>
    <row r="49" spans="1:14" x14ac:dyDescent="0.25">
      <c r="A49" t="s">
        <v>93</v>
      </c>
      <c r="B49" t="s">
        <v>94</v>
      </c>
      <c r="C49">
        <v>-15</v>
      </c>
      <c r="D49">
        <v>-15.3</v>
      </c>
      <c r="E49">
        <v>-15.7</v>
      </c>
      <c r="F49">
        <v>-16.2</v>
      </c>
      <c r="G49">
        <v>-16.899999999999999</v>
      </c>
      <c r="H49">
        <v>-16.899999999999999</v>
      </c>
      <c r="I49">
        <v>-17.3</v>
      </c>
      <c r="J49">
        <v>-17.600000000000001</v>
      </c>
      <c r="K49">
        <v>-17.5</v>
      </c>
      <c r="L49">
        <v>-17.5</v>
      </c>
      <c r="M49">
        <v>-17.8</v>
      </c>
      <c r="N49">
        <v>-18</v>
      </c>
    </row>
    <row r="50" spans="1:14" x14ac:dyDescent="0.25">
      <c r="A50" t="s">
        <v>95</v>
      </c>
      <c r="B50" t="s">
        <v>96</v>
      </c>
      <c r="C50">
        <v>1997.3</v>
      </c>
      <c r="D50">
        <v>2045.4</v>
      </c>
      <c r="E50">
        <v>2042.1</v>
      </c>
      <c r="F50">
        <v>2064.6999999999998</v>
      </c>
      <c r="G50">
        <v>1924.7</v>
      </c>
      <c r="H50">
        <v>2070.5</v>
      </c>
      <c r="I50">
        <v>2161</v>
      </c>
      <c r="J50">
        <v>2135.5</v>
      </c>
      <c r="K50">
        <v>2012.5</v>
      </c>
      <c r="L50">
        <v>2083</v>
      </c>
      <c r="M50">
        <v>2049.9</v>
      </c>
      <c r="N50" t="s">
        <v>15</v>
      </c>
    </row>
    <row r="51" spans="1:14" x14ac:dyDescent="0.25">
      <c r="A51" t="s">
        <v>97</v>
      </c>
      <c r="B51" t="s">
        <v>98</v>
      </c>
      <c r="C51">
        <v>2127.5</v>
      </c>
      <c r="D51">
        <v>2172.5</v>
      </c>
      <c r="E51">
        <v>2167.5</v>
      </c>
      <c r="F51">
        <v>2192</v>
      </c>
      <c r="G51">
        <v>2054.4</v>
      </c>
      <c r="H51">
        <v>2203.6999999999998</v>
      </c>
      <c r="I51">
        <v>2295</v>
      </c>
      <c r="J51">
        <v>2266.3000000000002</v>
      </c>
      <c r="K51">
        <v>2351.5</v>
      </c>
      <c r="L51">
        <v>2414.1999999999998</v>
      </c>
      <c r="M51">
        <v>2382.5</v>
      </c>
      <c r="N51" t="s">
        <v>15</v>
      </c>
    </row>
    <row r="52" spans="1:14" x14ac:dyDescent="0.25">
      <c r="A52" t="s">
        <v>99</v>
      </c>
      <c r="B52" t="s">
        <v>100</v>
      </c>
      <c r="C52">
        <v>2136.6</v>
      </c>
      <c r="D52">
        <v>2149.4</v>
      </c>
      <c r="E52">
        <v>2163.6</v>
      </c>
      <c r="F52">
        <v>2197</v>
      </c>
      <c r="G52">
        <v>2111.1999999999998</v>
      </c>
      <c r="H52">
        <v>2227.6</v>
      </c>
      <c r="I52">
        <v>2279.5</v>
      </c>
      <c r="J52">
        <v>2212.8000000000002</v>
      </c>
      <c r="K52">
        <v>2252.3000000000002</v>
      </c>
      <c r="L52">
        <v>2393.6999999999998</v>
      </c>
      <c r="M52">
        <v>2326</v>
      </c>
      <c r="N52" t="s">
        <v>15</v>
      </c>
    </row>
    <row r="53" spans="1:14" x14ac:dyDescent="0.25">
      <c r="A53" t="s">
        <v>101</v>
      </c>
      <c r="B53" t="s">
        <v>102</v>
      </c>
      <c r="C53">
        <v>454.9</v>
      </c>
      <c r="D53">
        <v>461.3</v>
      </c>
      <c r="E53">
        <v>475.6</v>
      </c>
      <c r="F53">
        <v>483.8</v>
      </c>
      <c r="G53">
        <v>497.3</v>
      </c>
      <c r="H53">
        <v>527.4</v>
      </c>
      <c r="I53">
        <v>518.4</v>
      </c>
      <c r="J53">
        <v>512.29999999999995</v>
      </c>
      <c r="K53">
        <v>517.79999999999995</v>
      </c>
      <c r="L53">
        <v>549</v>
      </c>
      <c r="M53">
        <v>542.20000000000005</v>
      </c>
      <c r="N53" t="s">
        <v>15</v>
      </c>
    </row>
    <row r="54" spans="1:14" x14ac:dyDescent="0.25">
      <c r="A54" t="s">
        <v>103</v>
      </c>
      <c r="B54" t="s">
        <v>104</v>
      </c>
      <c r="C54">
        <v>1681.7</v>
      </c>
      <c r="D54">
        <v>1688.2</v>
      </c>
      <c r="E54">
        <v>1687.9</v>
      </c>
      <c r="F54">
        <v>1713.2</v>
      </c>
      <c r="G54">
        <v>1613.9</v>
      </c>
      <c r="H54">
        <v>1700.2</v>
      </c>
      <c r="I54">
        <v>1761.1</v>
      </c>
      <c r="J54">
        <v>1700.5</v>
      </c>
      <c r="K54">
        <v>1734.5</v>
      </c>
      <c r="L54">
        <v>1844.6</v>
      </c>
      <c r="M54">
        <v>1783.8</v>
      </c>
      <c r="N54" t="s">
        <v>15</v>
      </c>
    </row>
    <row r="55" spans="1:14" x14ac:dyDescent="0.25">
      <c r="A55" t="s">
        <v>105</v>
      </c>
      <c r="B55" t="s">
        <v>106</v>
      </c>
      <c r="C55">
        <v>814.2</v>
      </c>
      <c r="D55">
        <v>1065.2</v>
      </c>
      <c r="E55">
        <v>870.1</v>
      </c>
      <c r="F55">
        <v>946.7</v>
      </c>
      <c r="G55">
        <v>857.3</v>
      </c>
      <c r="H55">
        <v>857.1</v>
      </c>
      <c r="I55">
        <v>853.6</v>
      </c>
      <c r="J55">
        <v>872.2</v>
      </c>
      <c r="K55">
        <v>878.5</v>
      </c>
      <c r="L55">
        <v>879.6</v>
      </c>
      <c r="M55">
        <v>905.7</v>
      </c>
      <c r="N55">
        <v>890.6</v>
      </c>
    </row>
    <row r="56" spans="1:14" x14ac:dyDescent="0.25">
      <c r="A56" t="s">
        <v>107</v>
      </c>
      <c r="B56" t="s">
        <v>108</v>
      </c>
      <c r="C56">
        <v>867.5</v>
      </c>
      <c r="D56">
        <v>623</v>
      </c>
      <c r="E56">
        <v>817.9</v>
      </c>
      <c r="F56">
        <v>766.4</v>
      </c>
      <c r="G56">
        <v>756.7</v>
      </c>
      <c r="H56">
        <v>843.1</v>
      </c>
      <c r="I56">
        <v>907.5</v>
      </c>
      <c r="J56">
        <v>828.3</v>
      </c>
      <c r="K56">
        <v>856</v>
      </c>
      <c r="L56">
        <v>965</v>
      </c>
      <c r="M56">
        <v>878.2</v>
      </c>
      <c r="N56" t="s">
        <v>15</v>
      </c>
    </row>
    <row r="57" spans="1:14" x14ac:dyDescent="0.25">
      <c r="A57" t="s">
        <v>109</v>
      </c>
      <c r="B57" t="s">
        <v>87</v>
      </c>
      <c r="C57">
        <v>-9.1</v>
      </c>
      <c r="D57">
        <v>23</v>
      </c>
      <c r="E57">
        <v>3.9</v>
      </c>
      <c r="F57">
        <v>-4.9000000000000004</v>
      </c>
      <c r="G57">
        <v>-56.9</v>
      </c>
      <c r="H57">
        <v>-24</v>
      </c>
      <c r="I57">
        <v>15.5</v>
      </c>
      <c r="J57">
        <v>53.5</v>
      </c>
      <c r="K57">
        <v>99.2</v>
      </c>
      <c r="L57">
        <v>20.5</v>
      </c>
      <c r="M57">
        <v>56.5</v>
      </c>
      <c r="N57" t="s">
        <v>15</v>
      </c>
    </row>
    <row r="58" spans="1:14" x14ac:dyDescent="0.25">
      <c r="A58" t="s">
        <v>110</v>
      </c>
      <c r="B58" t="s">
        <v>94</v>
      </c>
      <c r="C58">
        <v>-130.1</v>
      </c>
      <c r="D58">
        <v>-127.1</v>
      </c>
      <c r="E58">
        <v>-125.3</v>
      </c>
      <c r="F58">
        <v>-127.3</v>
      </c>
      <c r="G58">
        <v>-129.6</v>
      </c>
      <c r="H58">
        <v>-133.19999999999999</v>
      </c>
      <c r="I58">
        <v>-134</v>
      </c>
      <c r="J58">
        <v>-130.80000000000001</v>
      </c>
      <c r="K58">
        <v>-338.9</v>
      </c>
      <c r="L58">
        <v>-331.3</v>
      </c>
      <c r="M58">
        <v>-332.6</v>
      </c>
      <c r="N58">
        <v>-328.9</v>
      </c>
    </row>
    <row r="59" spans="1:14" ht="13.8" x14ac:dyDescent="0.3">
      <c r="A59" s="42" t="s">
        <v>111</v>
      </c>
      <c r="B59" s="40"/>
      <c r="C59" s="40"/>
      <c r="D59" s="40"/>
      <c r="E59" s="40"/>
      <c r="F59" s="40"/>
      <c r="G59" s="40"/>
      <c r="H59" s="40"/>
      <c r="I59" s="40"/>
      <c r="J59" s="40"/>
      <c r="K59" s="40"/>
      <c r="L59" s="40"/>
      <c r="M59" s="40"/>
      <c r="N59" s="40"/>
    </row>
    <row r="60" spans="1:14" x14ac:dyDescent="0.25">
      <c r="A60" s="39" t="s">
        <v>112</v>
      </c>
      <c r="B60" s="40"/>
      <c r="C60" s="40"/>
      <c r="D60" s="40"/>
      <c r="E60" s="40"/>
      <c r="F60" s="40"/>
      <c r="G60" s="40"/>
      <c r="H60" s="40"/>
      <c r="I60" s="40"/>
      <c r="J60" s="40"/>
      <c r="K60" s="40"/>
      <c r="L60" s="40"/>
      <c r="M60" s="40"/>
      <c r="N60" s="40"/>
    </row>
    <row r="61" spans="1:14" x14ac:dyDescent="0.25">
      <c r="A61" s="39" t="s">
        <v>113</v>
      </c>
      <c r="B61" s="40"/>
      <c r="C61" s="40"/>
      <c r="D61" s="40"/>
      <c r="E61" s="40"/>
      <c r="F61" s="40"/>
      <c r="G61" s="40"/>
      <c r="H61" s="40"/>
      <c r="I61" s="40"/>
      <c r="J61" s="40"/>
      <c r="K61" s="40"/>
      <c r="L61" s="40"/>
      <c r="M61" s="40"/>
      <c r="N61" s="40"/>
    </row>
    <row r="62" spans="1:14" x14ac:dyDescent="0.25">
      <c r="A62" s="39" t="s">
        <v>114</v>
      </c>
      <c r="B62" s="40"/>
      <c r="C62" s="40"/>
      <c r="D62" s="40"/>
      <c r="E62" s="40"/>
      <c r="F62" s="40"/>
      <c r="G62" s="40"/>
      <c r="H62" s="40"/>
      <c r="I62" s="40"/>
      <c r="J62" s="40"/>
      <c r="K62" s="40"/>
      <c r="L62" s="40"/>
      <c r="M62" s="40"/>
      <c r="N62" s="40"/>
    </row>
    <row r="63" spans="1:14" x14ac:dyDescent="0.25">
      <c r="A63" s="39" t="s">
        <v>115</v>
      </c>
      <c r="B63" s="40"/>
      <c r="C63" s="40"/>
      <c r="D63" s="40"/>
      <c r="E63" s="40"/>
      <c r="F63" s="40"/>
      <c r="G63" s="40"/>
      <c r="H63" s="40"/>
      <c r="I63" s="40"/>
      <c r="J63" s="40"/>
      <c r="K63" s="40"/>
      <c r="L63" s="40"/>
      <c r="M63" s="40"/>
      <c r="N63" s="40"/>
    </row>
  </sheetData>
  <mergeCells count="26">
    <mergeCell ref="A1:N1"/>
    <mergeCell ref="A2:N2"/>
    <mergeCell ref="A3:N3"/>
    <mergeCell ref="A4:N4"/>
    <mergeCell ref="A6:A7"/>
    <mergeCell ref="B6:B7"/>
    <mergeCell ref="C6:F6"/>
    <mergeCell ref="G6:J6"/>
    <mergeCell ref="K6:N6"/>
    <mergeCell ref="C7"/>
    <mergeCell ref="A60:N60"/>
    <mergeCell ref="A61:N61"/>
    <mergeCell ref="A62:N62"/>
    <mergeCell ref="A63:N63"/>
    <mergeCell ref="J7"/>
    <mergeCell ref="K7"/>
    <mergeCell ref="L7"/>
    <mergeCell ref="M7"/>
    <mergeCell ref="N7"/>
    <mergeCell ref="A59:N59"/>
    <mergeCell ref="D7"/>
    <mergeCell ref="E7"/>
    <mergeCell ref="F7"/>
    <mergeCell ref="G7"/>
    <mergeCell ref="H7"/>
    <mergeCell ref="I7"/>
  </mergeCells>
  <pageMargins left="0.75" right="0.75" top="1" bottom="1" header="0.5" footer="0.5"/>
  <pageSetup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1"/>
  <sheetViews>
    <sheetView workbookViewId="0">
      <selection activeCell="J15" sqref="J15"/>
    </sheetView>
  </sheetViews>
  <sheetFormatPr defaultRowHeight="13.2" x14ac:dyDescent="0.25"/>
  <cols>
    <col min="1" max="1" width="3.77734375" customWidth="1"/>
    <col min="2" max="2" width="40" customWidth="1"/>
    <col min="3" max="4" width="10.109375" customWidth="1"/>
    <col min="5" max="5" width="2.44140625" customWidth="1"/>
    <col min="6" max="6" width="10.6640625" style="2" customWidth="1"/>
    <col min="8" max="8" width="5.5546875" customWidth="1"/>
    <col min="9" max="9" width="4.5546875" style="2" customWidth="1"/>
    <col min="10" max="10" width="7.33203125" customWidth="1"/>
    <col min="11" max="11" width="8" customWidth="1"/>
    <col min="12" max="12" width="5.77734375" customWidth="1"/>
  </cols>
  <sheetData>
    <row r="1" spans="1:17" x14ac:dyDescent="0.25">
      <c r="A1" s="3" t="s">
        <v>116</v>
      </c>
      <c r="C1" s="6" t="s">
        <v>119</v>
      </c>
      <c r="I1" s="15" t="s">
        <v>118</v>
      </c>
      <c r="J1" s="15"/>
      <c r="K1" s="15">
        <v>16440.7</v>
      </c>
      <c r="L1" s="15"/>
      <c r="M1" s="15"/>
      <c r="N1" s="2"/>
      <c r="O1" s="2"/>
      <c r="P1" s="2"/>
      <c r="Q1" s="2"/>
    </row>
    <row r="2" spans="1:17" x14ac:dyDescent="0.25">
      <c r="B2" s="1" t="s">
        <v>17</v>
      </c>
      <c r="C2" s="13">
        <v>8696.7000000000007</v>
      </c>
      <c r="D2" s="13"/>
      <c r="I2" s="15"/>
      <c r="J2" s="15" t="s">
        <v>133</v>
      </c>
      <c r="K2" s="15">
        <v>185.5</v>
      </c>
      <c r="L2" s="15"/>
      <c r="M2" s="15"/>
      <c r="N2" s="2"/>
      <c r="O2" s="2"/>
      <c r="P2" s="2"/>
      <c r="Q2" s="2"/>
    </row>
    <row r="3" spans="1:17" x14ac:dyDescent="0.25">
      <c r="B3" s="1" t="s">
        <v>31</v>
      </c>
      <c r="C3" s="13">
        <v>1288.9000000000001</v>
      </c>
      <c r="D3" s="13"/>
      <c r="I3" s="15" t="s">
        <v>128</v>
      </c>
      <c r="J3" s="15"/>
      <c r="K3" s="15">
        <v>16626.2</v>
      </c>
      <c r="L3" s="15" t="b">
        <f>K1+K2=K3</f>
        <v>1</v>
      </c>
      <c r="M3" s="15"/>
      <c r="N3" s="2"/>
      <c r="O3" s="2"/>
      <c r="P3" s="2"/>
      <c r="Q3" s="2"/>
    </row>
    <row r="4" spans="1:17" x14ac:dyDescent="0.25">
      <c r="B4" s="1" t="s">
        <v>37</v>
      </c>
      <c r="C4" s="13">
        <v>547.9</v>
      </c>
      <c r="D4" s="13"/>
      <c r="I4"/>
      <c r="J4" s="15" t="s">
        <v>123</v>
      </c>
      <c r="K4" s="15">
        <v>805.2</v>
      </c>
      <c r="L4" s="15"/>
      <c r="M4" s="15"/>
    </row>
    <row r="5" spans="1:17" x14ac:dyDescent="0.25">
      <c r="B5" s="1" t="s">
        <v>39</v>
      </c>
      <c r="C5" s="13">
        <v>1997.3</v>
      </c>
      <c r="D5" s="13"/>
      <c r="I5"/>
      <c r="J5" s="15" t="s">
        <v>124</v>
      </c>
      <c r="K5" s="15">
        <v>584.1</v>
      </c>
      <c r="L5" s="15"/>
      <c r="M5" s="15"/>
    </row>
    <row r="6" spans="1:17" ht="13.8" thickBot="1" x14ac:dyDescent="0.3">
      <c r="B6" s="5" t="s">
        <v>116</v>
      </c>
      <c r="C6" s="13">
        <f>SUM(C2:C5)</f>
        <v>12530.8</v>
      </c>
      <c r="D6" s="13"/>
      <c r="I6" s="15" t="s">
        <v>131</v>
      </c>
      <c r="J6" s="15"/>
      <c r="K6" s="15">
        <v>16847.3</v>
      </c>
      <c r="L6" s="15" t="b">
        <f>K3+K4-K5=K6</f>
        <v>1</v>
      </c>
      <c r="M6" s="15" t="s">
        <v>131</v>
      </c>
      <c r="O6" s="15">
        <v>16847.3</v>
      </c>
    </row>
    <row r="7" spans="1:17" ht="13.8" thickTop="1" x14ac:dyDescent="0.25">
      <c r="C7" s="13"/>
      <c r="D7" s="13"/>
      <c r="I7"/>
      <c r="J7" s="15" t="s">
        <v>134</v>
      </c>
      <c r="K7" s="13">
        <f>1168.6-59.2</f>
        <v>1109.3999999999999</v>
      </c>
      <c r="L7" s="15"/>
      <c r="M7" s="15"/>
      <c r="N7" s="15" t="s">
        <v>132</v>
      </c>
      <c r="O7" s="13">
        <v>2589.6999999999998</v>
      </c>
    </row>
    <row r="8" spans="1:17" x14ac:dyDescent="0.25">
      <c r="B8" s="1" t="s">
        <v>51</v>
      </c>
      <c r="C8" s="13">
        <v>1168.5999999999999</v>
      </c>
      <c r="D8" s="13"/>
      <c r="I8"/>
      <c r="J8" s="16" t="s">
        <v>135</v>
      </c>
      <c r="K8" s="17">
        <v>108.9</v>
      </c>
      <c r="L8" s="15"/>
      <c r="M8" s="15" t="s">
        <v>137</v>
      </c>
      <c r="O8" s="9">
        <v>14257.6</v>
      </c>
      <c r="P8" s="15" t="b">
        <f>O6-O7=O8</f>
        <v>1</v>
      </c>
    </row>
    <row r="9" spans="1:17" x14ac:dyDescent="0.25">
      <c r="B9" s="1" t="s">
        <v>53</v>
      </c>
      <c r="C9" s="13">
        <v>59.2</v>
      </c>
      <c r="D9" s="13"/>
      <c r="I9"/>
      <c r="J9" s="16" t="s">
        <v>136</v>
      </c>
      <c r="K9" s="17">
        <v>17.7</v>
      </c>
      <c r="L9" s="15"/>
      <c r="M9" s="15"/>
      <c r="N9" s="8"/>
    </row>
    <row r="10" spans="1:17" ht="13.8" thickBot="1" x14ac:dyDescent="0.3">
      <c r="B10" s="5" t="s">
        <v>117</v>
      </c>
      <c r="C10" s="13">
        <f>SUM(C8:C9)</f>
        <v>1227.8</v>
      </c>
      <c r="D10" s="13"/>
      <c r="I10" s="15" t="s">
        <v>129</v>
      </c>
      <c r="J10" s="15"/>
      <c r="K10" s="15">
        <v>15646.6</v>
      </c>
      <c r="L10" s="15"/>
      <c r="M10" s="15"/>
    </row>
    <row r="11" spans="1:17" ht="13.8" thickTop="1" x14ac:dyDescent="0.25">
      <c r="C11" s="13"/>
      <c r="D11" s="13"/>
      <c r="I11"/>
      <c r="J11" s="15" t="s">
        <v>132</v>
      </c>
      <c r="K11" s="13">
        <v>2589.6999999999998</v>
      </c>
      <c r="L11" s="15"/>
      <c r="M11" s="15"/>
    </row>
    <row r="12" spans="1:17" ht="13.8" thickBot="1" x14ac:dyDescent="0.3">
      <c r="B12" s="5" t="s">
        <v>118</v>
      </c>
      <c r="C12" s="13">
        <f>C10+C6</f>
        <v>13758.599999999999</v>
      </c>
      <c r="D12" s="13">
        <v>16440.7</v>
      </c>
      <c r="I12" s="15" t="s">
        <v>130</v>
      </c>
      <c r="J12" s="2"/>
      <c r="K12" s="15">
        <v>13056.9</v>
      </c>
      <c r="L12" s="15" t="b">
        <f>K10-K11=K12</f>
        <v>1</v>
      </c>
      <c r="M12" s="15"/>
      <c r="O12" s="8"/>
    </row>
    <row r="13" spans="1:17" ht="13.8" thickTop="1" x14ac:dyDescent="0.25">
      <c r="C13" s="13"/>
      <c r="D13" s="13"/>
    </row>
    <row r="14" spans="1:17" x14ac:dyDescent="0.25">
      <c r="B14" s="1" t="s">
        <v>49</v>
      </c>
      <c r="C14" s="13">
        <v>526.1</v>
      </c>
      <c r="D14" s="13"/>
    </row>
    <row r="15" spans="1:17" x14ac:dyDescent="0.25">
      <c r="C15" s="13"/>
      <c r="D15" s="13"/>
    </row>
    <row r="16" spans="1:17" x14ac:dyDescent="0.25">
      <c r="B16" s="1" t="s">
        <v>55</v>
      </c>
      <c r="C16" s="13">
        <v>108.9</v>
      </c>
      <c r="D16" s="13"/>
    </row>
    <row r="17" spans="2:9" x14ac:dyDescent="0.25">
      <c r="B17" s="1" t="s">
        <v>63</v>
      </c>
      <c r="C17" s="13">
        <v>-17.7</v>
      </c>
      <c r="D17" s="13">
        <f>SUM(C12:C17)</f>
        <v>14375.899999999998</v>
      </c>
      <c r="E17">
        <f>C16+C17</f>
        <v>91.2</v>
      </c>
    </row>
    <row r="18" spans="2:9" x14ac:dyDescent="0.25">
      <c r="C18" s="13"/>
      <c r="D18" s="13"/>
    </row>
    <row r="19" spans="2:9" x14ac:dyDescent="0.25">
      <c r="B19" s="10" t="s">
        <v>120</v>
      </c>
      <c r="C19" s="13">
        <v>2589.6999999999998</v>
      </c>
      <c r="D19" s="13">
        <f>D17+C19</f>
        <v>16965.599999999999</v>
      </c>
    </row>
    <row r="20" spans="2:9" x14ac:dyDescent="0.25">
      <c r="C20" s="13"/>
      <c r="D20" s="13"/>
    </row>
    <row r="21" spans="2:9" x14ac:dyDescent="0.25">
      <c r="C21" s="13"/>
      <c r="D21" s="13"/>
    </row>
    <row r="22" spans="2:9" x14ac:dyDescent="0.25">
      <c r="B22" s="1" t="s">
        <v>118</v>
      </c>
      <c r="C22" s="13">
        <v>16440.7</v>
      </c>
      <c r="D22" s="13">
        <v>16626.2</v>
      </c>
      <c r="E22" s="15"/>
      <c r="F22" s="15"/>
      <c r="G22" s="15"/>
      <c r="H22" s="15"/>
      <c r="I22" s="15"/>
    </row>
    <row r="23" spans="2:9" s="2" customFormat="1" x14ac:dyDescent="0.25">
      <c r="B23" s="3" t="s">
        <v>123</v>
      </c>
      <c r="C23" s="13">
        <v>805.2</v>
      </c>
      <c r="D23" s="13"/>
      <c r="F23" s="15"/>
      <c r="G23" s="15"/>
      <c r="H23" s="15"/>
      <c r="I23" s="15"/>
    </row>
    <row r="24" spans="2:9" s="2" customFormat="1" x14ac:dyDescent="0.25">
      <c r="B24" s="11" t="s">
        <v>124</v>
      </c>
      <c r="C24" s="13">
        <v>-584.1</v>
      </c>
      <c r="D24" s="13"/>
      <c r="E24" s="15"/>
      <c r="F24" s="15"/>
      <c r="G24" s="15"/>
      <c r="H24" s="15"/>
      <c r="I24" s="15"/>
    </row>
    <row r="25" spans="2:9" s="2" customFormat="1" x14ac:dyDescent="0.25">
      <c r="B25" s="12" t="s">
        <v>125</v>
      </c>
      <c r="C25" s="13">
        <v>16661.7</v>
      </c>
      <c r="D25" s="13"/>
      <c r="E25" s="15"/>
      <c r="F25" s="15"/>
      <c r="G25" s="15"/>
      <c r="H25" s="15"/>
      <c r="I25" s="15"/>
    </row>
    <row r="26" spans="2:9" s="2" customFormat="1" x14ac:dyDescent="0.25">
      <c r="B26" s="3" t="s">
        <v>122</v>
      </c>
      <c r="C26" s="13">
        <v>-2589.6999999999998</v>
      </c>
      <c r="D26" s="13">
        <v>2589.6999999999998</v>
      </c>
      <c r="E26" s="15"/>
      <c r="F26" s="15"/>
      <c r="G26" s="15"/>
      <c r="H26" s="15"/>
      <c r="I26" s="15"/>
    </row>
    <row r="27" spans="2:9" s="2" customFormat="1" x14ac:dyDescent="0.25">
      <c r="B27" s="12" t="s">
        <v>126</v>
      </c>
      <c r="C27" s="13"/>
      <c r="D27" s="13"/>
    </row>
    <row r="28" spans="2:9" s="2" customFormat="1" x14ac:dyDescent="0.25">
      <c r="B28" s="7" t="s">
        <v>121</v>
      </c>
      <c r="C28" s="13">
        <v>-185.5</v>
      </c>
      <c r="D28" s="13"/>
    </row>
    <row r="29" spans="2:9" s="2" customFormat="1" x14ac:dyDescent="0.25">
      <c r="B29" s="1" t="s">
        <v>127</v>
      </c>
      <c r="C29" s="14"/>
      <c r="D29" s="13"/>
    </row>
    <row r="30" spans="2:9" x14ac:dyDescent="0.25">
      <c r="B30" s="3" t="s">
        <v>116</v>
      </c>
      <c r="C30" s="13"/>
      <c r="D30" s="13"/>
    </row>
    <row r="31" spans="2:9" x14ac:dyDescent="0.25">
      <c r="B31" s="11" t="s">
        <v>117</v>
      </c>
      <c r="C31" s="13"/>
      <c r="D31" s="13">
        <f>1168.6-59.2</f>
        <v>1109.3999999999999</v>
      </c>
    </row>
    <row r="32" spans="2:9" x14ac:dyDescent="0.25">
      <c r="D32" s="15">
        <v>14036.5</v>
      </c>
    </row>
    <row r="39" spans="8:9" x14ac:dyDescent="0.25">
      <c r="H39" s="15"/>
      <c r="I39" s="15"/>
    </row>
    <row r="40" spans="8:9" x14ac:dyDescent="0.25">
      <c r="H40" s="15"/>
      <c r="I40" s="15"/>
    </row>
    <row r="41" spans="8:9" x14ac:dyDescent="0.25">
      <c r="H41" s="15"/>
      <c r="I41" s="15"/>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A.5</vt:lpstr>
      <vt:lpstr>table 1.7.5</vt:lpstr>
      <vt:lpstr>table 1.12</vt:lpstr>
      <vt:lpstr>identities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dc:creator>
  <cp:lastModifiedBy>graeme</cp:lastModifiedBy>
  <dcterms:created xsi:type="dcterms:W3CDTF">2016-02-23T18:35:26Z</dcterms:created>
  <dcterms:modified xsi:type="dcterms:W3CDTF">2016-03-04T12:44:46Z</dcterms:modified>
</cp:coreProperties>
</file>