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35" yWindow="915" windowWidth="19440" windowHeight="10305" tabRatio="740" activeTab="4"/>
  </bookViews>
  <sheets>
    <sheet name="表8-1 人力需求預算表" sheetId="34" r:id="rId1"/>
    <sheet name="表10教育訓練計劃表" sheetId="35" r:id="rId2"/>
    <sheet name="表11出差計劃表" sheetId="36" r:id="rId3"/>
    <sheet name="表13資本支出預算表" sheetId="37" r:id="rId4"/>
    <sheet name="費用預算表" sheetId="38" r:id="rId5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4" i="37" l="1"/>
  <c r="M44" i="37"/>
  <c r="L44" i="37"/>
  <c r="K44" i="37"/>
  <c r="J44" i="37"/>
  <c r="I44" i="37"/>
  <c r="H44" i="37"/>
  <c r="G44" i="37"/>
  <c r="F44" i="37"/>
  <c r="E44" i="37"/>
  <c r="D44" i="37"/>
  <c r="C44" i="37"/>
  <c r="O44" i="37" s="1"/>
  <c r="N43" i="37"/>
  <c r="M43" i="37"/>
  <c r="L43" i="37"/>
  <c r="K43" i="37"/>
  <c r="J43" i="37"/>
  <c r="I43" i="37"/>
  <c r="H43" i="37"/>
  <c r="G43" i="37"/>
  <c r="F43" i="37"/>
  <c r="E43" i="37"/>
  <c r="D43" i="37"/>
  <c r="C43" i="37"/>
  <c r="O43" i="37" s="1"/>
  <c r="T38" i="37"/>
  <c r="F38" i="37"/>
  <c r="Y37" i="37"/>
  <c r="K37" i="37"/>
  <c r="Y36" i="37"/>
  <c r="K36" i="37"/>
  <c r="Y35" i="37"/>
  <c r="K35" i="37"/>
  <c r="Y34" i="37"/>
  <c r="K34" i="37"/>
  <c r="Y33" i="37"/>
  <c r="K33" i="37"/>
  <c r="Y32" i="37"/>
  <c r="K32" i="37"/>
  <c r="Y31" i="37"/>
  <c r="K31" i="37"/>
  <c r="Y30" i="37"/>
  <c r="K30" i="37"/>
  <c r="Y29" i="37"/>
  <c r="K29" i="37"/>
  <c r="Y28" i="37"/>
  <c r="K28" i="37"/>
  <c r="Y27" i="37"/>
  <c r="K27" i="37"/>
  <c r="Y26" i="37"/>
  <c r="K26" i="37"/>
  <c r="Y25" i="37"/>
  <c r="K25" i="37"/>
  <c r="Y24" i="37"/>
  <c r="K24" i="37"/>
  <c r="Y23" i="37"/>
  <c r="K23" i="37"/>
  <c r="Y22" i="37"/>
  <c r="K22" i="37"/>
  <c r="Y21" i="37"/>
  <c r="K21" i="37"/>
  <c r="Y20" i="37"/>
  <c r="K20" i="37"/>
  <c r="Y19" i="37"/>
  <c r="K19" i="37"/>
  <c r="Y18" i="37"/>
  <c r="K18" i="37"/>
  <c r="Y17" i="37"/>
  <c r="K17" i="37"/>
  <c r="Y16" i="37"/>
  <c r="K16" i="37"/>
  <c r="Y15" i="37"/>
  <c r="K15" i="37"/>
  <c r="Y14" i="37"/>
  <c r="K14" i="37"/>
  <c r="Y13" i="37"/>
  <c r="K13" i="37"/>
  <c r="Y12" i="37"/>
  <c r="K12" i="37"/>
  <c r="Y11" i="37"/>
  <c r="K11" i="37"/>
  <c r="Y10" i="37"/>
  <c r="K10" i="37"/>
  <c r="Y9" i="37"/>
  <c r="K9" i="37"/>
  <c r="Y8" i="37"/>
  <c r="Y38" i="37" s="1"/>
  <c r="K8" i="37"/>
  <c r="K38" i="37" s="1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N160" i="36" s="1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N159" i="36" s="1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K149" i="36" s="1"/>
  <c r="M137" i="36"/>
  <c r="L137" i="36"/>
  <c r="K136" i="36"/>
  <c r="K135" i="36"/>
  <c r="K134" i="36"/>
  <c r="K133" i="36"/>
  <c r="K132" i="36"/>
  <c r="K131" i="36"/>
  <c r="K130" i="36"/>
  <c r="K129" i="36"/>
  <c r="K128" i="36"/>
  <c r="K137" i="36" s="1"/>
  <c r="K127" i="36"/>
  <c r="L158" i="36" s="1"/>
  <c r="M125" i="36"/>
  <c r="L125" i="36"/>
  <c r="K124" i="36"/>
  <c r="K123" i="36"/>
  <c r="K122" i="36"/>
  <c r="K121" i="36"/>
  <c r="K120" i="36"/>
  <c r="K119" i="36"/>
  <c r="K118" i="36"/>
  <c r="K117" i="36"/>
  <c r="K125" i="36" s="1"/>
  <c r="K116" i="36"/>
  <c r="K115" i="36"/>
  <c r="K158" i="36" s="1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K113" i="36" s="1"/>
  <c r="M101" i="36"/>
  <c r="L101" i="36"/>
  <c r="K100" i="36"/>
  <c r="K99" i="36"/>
  <c r="K98" i="36"/>
  <c r="K97" i="36"/>
  <c r="K96" i="36"/>
  <c r="K95" i="36"/>
  <c r="K94" i="36"/>
  <c r="K93" i="36"/>
  <c r="K92" i="36"/>
  <c r="K91" i="36"/>
  <c r="K101" i="36" s="1"/>
  <c r="M89" i="36"/>
  <c r="L89" i="36"/>
  <c r="K88" i="36"/>
  <c r="K87" i="36"/>
  <c r="K86" i="36"/>
  <c r="K85" i="36"/>
  <c r="K84" i="36"/>
  <c r="K83" i="36"/>
  <c r="K82" i="36"/>
  <c r="K81" i="36"/>
  <c r="K80" i="36"/>
  <c r="K89" i="36" s="1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77" i="36" s="1"/>
  <c r="K68" i="36"/>
  <c r="G158" i="36" s="1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K65" i="36" s="1"/>
  <c r="M53" i="36"/>
  <c r="L53" i="36"/>
  <c r="K52" i="36"/>
  <c r="K51" i="36"/>
  <c r="K50" i="36"/>
  <c r="K49" i="36"/>
  <c r="K48" i="36"/>
  <c r="K47" i="36"/>
  <c r="K46" i="36"/>
  <c r="K45" i="36"/>
  <c r="K44" i="36"/>
  <c r="K43" i="36"/>
  <c r="K53" i="36" s="1"/>
  <c r="M41" i="36"/>
  <c r="L41" i="36"/>
  <c r="K40" i="36"/>
  <c r="K39" i="36"/>
  <c r="K38" i="36"/>
  <c r="K37" i="36"/>
  <c r="K36" i="36"/>
  <c r="K35" i="36"/>
  <c r="K34" i="36"/>
  <c r="K33" i="36"/>
  <c r="K32" i="36"/>
  <c r="D158" i="36" s="1"/>
  <c r="K31" i="36"/>
  <c r="M29" i="36"/>
  <c r="L29" i="36"/>
  <c r="K28" i="36"/>
  <c r="K27" i="36"/>
  <c r="K26" i="36"/>
  <c r="K25" i="36"/>
  <c r="K24" i="36"/>
  <c r="K23" i="36"/>
  <c r="K22" i="36"/>
  <c r="K21" i="36"/>
  <c r="K29" i="36" s="1"/>
  <c r="K20" i="36"/>
  <c r="C158" i="36" s="1"/>
  <c r="K19" i="36"/>
  <c r="M17" i="36"/>
  <c r="M150" i="36" s="1"/>
  <c r="L17" i="36"/>
  <c r="L150" i="36" s="1"/>
  <c r="K16" i="36"/>
  <c r="K15" i="36"/>
  <c r="K14" i="36"/>
  <c r="K13" i="36"/>
  <c r="K12" i="36"/>
  <c r="K11" i="36"/>
  <c r="K10" i="36"/>
  <c r="K9" i="36"/>
  <c r="K8" i="36"/>
  <c r="K7" i="36"/>
  <c r="K17" i="36" s="1"/>
  <c r="K150" i="36" l="1"/>
  <c r="K41" i="36"/>
  <c r="I158" i="36"/>
  <c r="M158" i="36"/>
  <c r="E158" i="36"/>
  <c r="B158" i="36"/>
  <c r="F158" i="36"/>
  <c r="J158" i="36"/>
  <c r="G79" i="38"/>
  <c r="H79" i="38"/>
  <c r="I79" i="38"/>
  <c r="J79" i="38"/>
  <c r="K79" i="38"/>
  <c r="L79" i="38"/>
  <c r="M79" i="38"/>
  <c r="N79" i="38"/>
  <c r="O79" i="38"/>
  <c r="P79" i="38"/>
  <c r="Q79" i="38"/>
  <c r="F79" i="38"/>
  <c r="N158" i="36" l="1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Q78" i="38"/>
  <c r="P78" i="38"/>
  <c r="O78" i="38"/>
  <c r="N78" i="38"/>
  <c r="M78" i="38"/>
  <c r="L78" i="38"/>
  <c r="K78" i="38"/>
  <c r="J78" i="38"/>
  <c r="I78" i="38"/>
  <c r="H78" i="38"/>
  <c r="G78" i="38"/>
  <c r="F78" i="38"/>
  <c r="R78" i="38" s="1"/>
  <c r="R77" i="38"/>
  <c r="R76" i="38"/>
  <c r="R75" i="38"/>
  <c r="R74" i="38"/>
  <c r="R73" i="38"/>
  <c r="R72" i="38"/>
  <c r="R71" i="38"/>
  <c r="R70" i="38"/>
  <c r="R69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R68" i="38" s="1"/>
  <c r="R67" i="38"/>
  <c r="R66" i="38"/>
  <c r="R65" i="38"/>
  <c r="R64" i="38"/>
  <c r="R63" i="38"/>
  <c r="R62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R61" i="38" s="1"/>
  <c r="R60" i="38"/>
  <c r="R59" i="38"/>
  <c r="R58" i="38"/>
  <c r="R57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R56" i="38" s="1"/>
  <c r="R55" i="38"/>
  <c r="R54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R53" i="38" s="1"/>
  <c r="R52" i="38"/>
  <c r="R51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R50" i="38" s="1"/>
  <c r="R49" i="38"/>
  <c r="R48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R47" i="38" s="1"/>
  <c r="R46" i="38"/>
  <c r="R45" i="38"/>
  <c r="R44" i="38"/>
  <c r="R43" i="38"/>
  <c r="Q42" i="38"/>
  <c r="P42" i="38"/>
  <c r="O42" i="38"/>
  <c r="N42" i="38"/>
  <c r="M42" i="38"/>
  <c r="L42" i="38"/>
  <c r="K42" i="38"/>
  <c r="J42" i="38"/>
  <c r="I42" i="38"/>
  <c r="H42" i="38"/>
  <c r="G42" i="38"/>
  <c r="F42" i="38"/>
  <c r="R42" i="38" s="1"/>
  <c r="R41" i="38"/>
  <c r="R40" i="38"/>
  <c r="R39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R38" i="38" s="1"/>
  <c r="R37" i="38"/>
  <c r="R36" i="38"/>
  <c r="R35" i="38"/>
  <c r="R34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R33" i="38" s="1"/>
  <c r="R32" i="38"/>
  <c r="R31" i="38"/>
  <c r="R30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R29" i="38" s="1"/>
  <c r="R28" i="38"/>
  <c r="R27" i="38"/>
  <c r="R26" i="38"/>
  <c r="R25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R23" i="38" s="1"/>
  <c r="R22" i="38"/>
  <c r="R21" i="38"/>
  <c r="Q20" i="38"/>
  <c r="Q24" i="38" s="1"/>
  <c r="P20" i="38"/>
  <c r="P24" i="38" s="1"/>
  <c r="O20" i="38"/>
  <c r="O24" i="38" s="1"/>
  <c r="N20" i="38"/>
  <c r="N24" i="38" s="1"/>
  <c r="M20" i="38"/>
  <c r="M24" i="38" s="1"/>
  <c r="L20" i="38"/>
  <c r="L24" i="38" s="1"/>
  <c r="K20" i="38"/>
  <c r="K24" i="38" s="1"/>
  <c r="J20" i="38"/>
  <c r="J24" i="38" s="1"/>
  <c r="I20" i="38"/>
  <c r="I24" i="38" s="1"/>
  <c r="H20" i="38"/>
  <c r="H24" i="38" s="1"/>
  <c r="G20" i="38"/>
  <c r="G24" i="38" s="1"/>
  <c r="F20" i="38"/>
  <c r="F24" i="38" s="1"/>
  <c r="R19" i="38"/>
  <c r="R18" i="38"/>
  <c r="R17" i="38"/>
  <c r="R16" i="38"/>
  <c r="R15" i="38"/>
  <c r="R14" i="38"/>
  <c r="R13" i="38"/>
  <c r="R12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R10" i="38"/>
  <c r="R9" i="38"/>
  <c r="Q7" i="38"/>
  <c r="P7" i="38"/>
  <c r="O7" i="38"/>
  <c r="N7" i="38"/>
  <c r="M7" i="38"/>
  <c r="L7" i="38"/>
  <c r="K7" i="38"/>
  <c r="J7" i="38"/>
  <c r="I7" i="38"/>
  <c r="H7" i="38"/>
  <c r="G7" i="38"/>
  <c r="F7" i="38"/>
  <c r="R6" i="38"/>
  <c r="R5" i="38"/>
  <c r="R4" i="38"/>
  <c r="R11" i="38" l="1"/>
  <c r="R24" i="38"/>
  <c r="R7" i="38"/>
  <c r="R20" i="38"/>
  <c r="R79" i="38" l="1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39" i="34" l="1"/>
  <c r="H35" i="34" l="1"/>
  <c r="I35" i="34"/>
  <c r="K35" i="34" l="1"/>
  <c r="E39" i="34" l="1"/>
  <c r="I39" i="34"/>
  <c r="M39" i="34"/>
  <c r="F39" i="34"/>
  <c r="J39" i="34"/>
  <c r="G39" i="34"/>
  <c r="C39" i="34"/>
  <c r="D39" i="34"/>
  <c r="H39" i="34"/>
  <c r="L39" i="34"/>
  <c r="K39" i="34"/>
  <c r="M35" i="34"/>
  <c r="N3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E5" authorId="0">
      <text>
        <r>
          <rPr>
            <b/>
            <sz val="10"/>
            <color indexed="81"/>
            <rFont val="細明體"/>
            <family val="3"/>
            <charset val="136"/>
          </rPr>
          <t>人力需求預算表連結公式</t>
        </r>
      </text>
    </comment>
    <comment ref="E9" authorId="0">
      <text>
        <r>
          <rPr>
            <b/>
            <sz val="9"/>
            <color indexed="81"/>
            <rFont val="細明體"/>
            <family val="3"/>
            <charset val="136"/>
          </rPr>
          <t>每人每月金額</t>
        </r>
      </text>
    </comment>
    <comment ref="E13" authorId="0">
      <text>
        <r>
          <rPr>
            <b/>
            <sz val="10"/>
            <color indexed="81"/>
            <rFont val="細明體"/>
            <family val="3"/>
            <charset val="136"/>
          </rPr>
          <t>教育訓練計畫連結公式</t>
        </r>
      </text>
    </comment>
    <comment ref="E19" authorId="0">
      <text>
        <r>
          <rPr>
            <b/>
            <sz val="9"/>
            <color indexed="81"/>
            <rFont val="細明體"/>
            <family val="3"/>
            <charset val="136"/>
          </rPr>
          <t>出差計劃表公式連結</t>
        </r>
      </text>
    </comment>
    <comment ref="E32" authorId="0">
      <text>
        <r>
          <rPr>
            <b/>
            <sz val="9"/>
            <color indexed="81"/>
            <rFont val="細明體"/>
            <family val="3"/>
            <charset val="136"/>
          </rPr>
          <t>資本支出預算表公式連結</t>
        </r>
      </text>
    </comment>
    <comment ref="E39" authorId="0">
      <text>
        <r>
          <rPr>
            <b/>
            <sz val="9"/>
            <color indexed="81"/>
            <rFont val="細明體"/>
            <family val="3"/>
            <charset val="136"/>
          </rPr>
          <t>出差計劃表公式連結</t>
        </r>
      </text>
    </comment>
    <comment ref="E55" authorId="0">
      <text>
        <r>
          <rPr>
            <b/>
            <sz val="9"/>
            <color indexed="81"/>
            <rFont val="細明體"/>
            <family val="3"/>
            <charset val="136"/>
          </rPr>
          <t>資本支出預算表公式連結</t>
        </r>
      </text>
    </comment>
  </commentList>
</comments>
</file>

<file path=xl/sharedStrings.xml><?xml version="1.0" encoding="utf-8"?>
<sst xmlns="http://schemas.openxmlformats.org/spreadsheetml/2006/main" count="472" uniqueCount="302">
  <si>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</si>
  <si>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</si>
  <si>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</si>
  <si>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</si>
  <si>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</si>
  <si>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</si>
  <si>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</si>
  <si>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</si>
  <si>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</si>
  <si>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</si>
  <si>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</si>
  <si>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</si>
  <si>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</si>
  <si>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</si>
  <si>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</si>
  <si>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</si>
  <si>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</si>
  <si>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</si>
  <si>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</si>
  <si>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</si>
  <si>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</si>
  <si>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</si>
  <si>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</si>
  <si>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</si>
  <si>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</si>
  <si>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</si>
  <si>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</si>
  <si>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</si>
  <si>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</si>
  <si>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</si>
  <si>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</si>
  <si>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</si>
  <si>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</si>
  <si>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</si>
  <si>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</si>
  <si>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</si>
  <si>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</si>
  <si>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</si>
  <si>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</si>
  <si>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</si>
  <si>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</si>
  <si>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</si>
  <si>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</si>
  <si>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</si>
  <si>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</si>
  <si>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</si>
  <si>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</si>
  <si>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 xml:space="preserve"> 旅費小計</t>
  </si>
  <si>
    <t xml:space="preserve">  合                                   計</t>
  </si>
  <si>
    <t>雜費包含: 簽證費、旅館電話費等</t>
  </si>
  <si>
    <t>製表：</t>
    <phoneticPr fontId="22" type="noConversion"/>
  </si>
  <si>
    <t>總  價</t>
  </si>
  <si>
    <t>項次</t>
  </si>
  <si>
    <t>設備名稱</t>
  </si>
  <si>
    <t>規  格</t>
  </si>
  <si>
    <t>數量</t>
  </si>
  <si>
    <t>單  價</t>
  </si>
  <si>
    <t>金  額</t>
  </si>
  <si>
    <t>年</t>
  </si>
  <si>
    <t>月</t>
  </si>
  <si>
    <t>日</t>
  </si>
  <si>
    <t>增設(改善)目的</t>
  </si>
  <si>
    <t xml:space="preserve">   合                 計</t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</si>
  <si>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</si>
  <si>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</si>
  <si>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</si>
  <si>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</si>
  <si>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</si>
  <si>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</si>
  <si>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部門</t>
    <phoneticPr fontId="22" type="noConversion"/>
  </si>
  <si>
    <t>費用別</t>
  </si>
  <si>
    <t>代碼</t>
  </si>
  <si>
    <r>
      <t xml:space="preserve">費用科目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</si>
  <si>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內容說明</t>
    <phoneticPr fontId="22" type="noConversion"/>
  </si>
  <si>
    <t>1月</t>
    <phoneticPr fontId="22" type="noConversion"/>
  </si>
  <si>
    <t>2月</t>
    <phoneticPr fontId="2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</si>
  <si>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</si>
  <si>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</si>
  <si>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</si>
  <si>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</si>
  <si>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</si>
  <si>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</si>
  <si>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</si>
  <si>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</si>
  <si>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</si>
  <si>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</si>
  <si>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</si>
  <si>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</si>
  <si>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</si>
  <si>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</si>
  <si>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</si>
  <si>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薪資支出</t>
  </si>
  <si>
    <t>薪資新增數</t>
    <phoneticPr fontId="22" type="noConversion"/>
  </si>
  <si>
    <t>詳「人力需求預算表」</t>
    <phoneticPr fontId="22" type="noConversion"/>
  </si>
  <si>
    <t>年終獎金</t>
    <phoneticPr fontId="22" type="noConversion"/>
  </si>
  <si>
    <t>以薪資1個月估列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</si>
  <si>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</si>
  <si>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</si>
  <si>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</si>
  <si>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</si>
  <si>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</si>
  <si>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伙食費</t>
    <phoneticPr fontId="22" type="noConversion"/>
  </si>
  <si>
    <t>伙食費/每人每月</t>
  </si>
  <si>
    <t>1,200元/月/人</t>
    <phoneticPr fontId="22" type="noConversion"/>
  </si>
  <si>
    <t>加班餐費</t>
    <phoneticPr fontId="22" type="noConversion"/>
  </si>
  <si>
    <t>伙食費小計</t>
    <phoneticPr fontId="22" type="noConversion"/>
  </si>
  <si>
    <t>職工福利</t>
    <phoneticPr fontId="22" type="noConversion"/>
  </si>
  <si>
    <t>職工福利</t>
  </si>
  <si>
    <t>依營業額0.05%估列(財會部編列)</t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</si>
  <si>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</si>
  <si>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</si>
  <si>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</si>
  <si>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</si>
  <si>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加班費</t>
  </si>
  <si>
    <t>退休金</t>
    <phoneticPr fontId="22" type="noConversion"/>
  </si>
  <si>
    <t>退休金</t>
  </si>
  <si>
    <t>節慶聚餐費</t>
    <phoneticPr fontId="22" type="noConversion"/>
  </si>
  <si>
    <t>節慶聚餐費</t>
  </si>
  <si>
    <t>保險費</t>
    <phoneticPr fontId="22" type="noConversion"/>
  </si>
  <si>
    <t>勞保</t>
    <phoneticPr fontId="22" type="noConversion"/>
  </si>
  <si>
    <t>每月薪資預提 11%*70%+0.19%(已設定公式)</t>
    <phoneticPr fontId="22" type="noConversion"/>
  </si>
  <si>
    <t>保險費</t>
  </si>
  <si>
    <t>健保</t>
    <phoneticPr fontId="22" type="noConversion"/>
  </si>
  <si>
    <t>以每月薪資預提 4.69%*60%*1.58(已設公式)</t>
    <phoneticPr fontId="22" type="noConversion"/>
  </si>
  <si>
    <t>出差旅平險</t>
  </si>
  <si>
    <t>詳「出差預計表」</t>
    <phoneticPr fontId="22" type="noConversion"/>
  </si>
  <si>
    <t>人事保險費小計</t>
    <phoneticPr fontId="22" type="noConversion"/>
  </si>
  <si>
    <t>小計(人事)</t>
    <phoneticPr fontId="22" type="noConversion"/>
  </si>
  <si>
    <t>設備費用</t>
    <phoneticPr fontId="22" type="noConversion"/>
  </si>
  <si>
    <t>產品責任險</t>
    <phoneticPr fontId="22" type="noConversion"/>
  </si>
  <si>
    <t>其他</t>
    <phoneticPr fontId="22" type="noConversion"/>
  </si>
  <si>
    <t>設備產品保險小計</t>
    <phoneticPr fontId="22" type="noConversion"/>
  </si>
  <si>
    <t>小計(產品)</t>
    <phoneticPr fontId="22" type="noConversion"/>
  </si>
  <si>
    <t>保險費小計</t>
    <phoneticPr fontId="22" type="noConversion"/>
  </si>
  <si>
    <t>租金支出</t>
    <phoneticPr fontId="22" type="noConversion"/>
  </si>
  <si>
    <t>租金</t>
    <phoneticPr fontId="22" type="noConversion"/>
  </si>
  <si>
    <t>修繕費</t>
  </si>
  <si>
    <t>辦公室事務性</t>
  </si>
  <si>
    <t>產品保固零件</t>
  </si>
  <si>
    <t>修繕費小計</t>
    <phoneticPr fontId="22" type="noConversion"/>
  </si>
  <si>
    <t>稅捐</t>
    <phoneticPr fontId="22" type="noConversion"/>
  </si>
  <si>
    <t>人力資源部編列</t>
    <phoneticPr fontId="22" type="noConversion"/>
  </si>
  <si>
    <t>折舊</t>
    <phoneticPr fontId="22" type="noConversion"/>
  </si>
  <si>
    <t>現有固定資產</t>
  </si>
  <si>
    <t>現有設備(財會部編列)</t>
    <phoneticPr fontId="22" type="noConversion"/>
  </si>
  <si>
    <t>折舊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</si>
  <si>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</si>
  <si>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</si>
  <si>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</si>
  <si>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現有設備+新增資產(含模具)估列分攤數</t>
    <phoneticPr fontId="22" type="noConversion"/>
  </si>
  <si>
    <t>雜項購置</t>
    <phoneticPr fontId="22" type="noConversion"/>
  </si>
  <si>
    <t>雜項購置</t>
  </si>
  <si>
    <t>設備金額小於$80,000元或耐用年數未達二年者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</si>
  <si>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</si>
  <si>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</si>
  <si>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</si>
  <si>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6112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</si>
  <si>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</si>
  <si>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</si>
  <si>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</si>
  <si>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</si>
  <si>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</si>
  <si>
    <t>詳「出差計劃表」</t>
    <phoneticPr fontId="22" type="noConversion"/>
  </si>
  <si>
    <t>運費</t>
    <phoneticPr fontId="22" type="noConversion"/>
  </si>
  <si>
    <t>運費</t>
  </si>
  <si>
    <t>其他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</si>
  <si>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</si>
  <si>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</si>
  <si>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</si>
  <si>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</si>
  <si>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</si>
  <si>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</si>
  <si>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6115</t>
    <phoneticPr fontId="22" type="noConversion"/>
  </si>
  <si>
    <t>郵資</t>
    <phoneticPr fontId="22" type="noConversion"/>
  </si>
  <si>
    <t>其他(出差網卡、展覽網路等)</t>
  </si>
  <si>
    <t>例：出差網卡、展覽攤位光纖網路等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</si>
  <si>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</si>
  <si>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</si>
  <si>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</si>
  <si>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水電瓦斯費</t>
  </si>
  <si>
    <t>公司分攤瓦斯費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</si>
  <si>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</si>
  <si>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</si>
  <si>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</si>
  <si>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交際費</t>
  </si>
  <si>
    <t>客人接送機、住宿房費、餐敘費用……等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</si>
  <si>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</si>
  <si>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</si>
  <si>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</si>
  <si>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</si>
  <si>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</si>
  <si>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</si>
  <si>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各項攤提小計</t>
    <phoneticPr fontId="22" type="noConversion"/>
  </si>
  <si>
    <t>現有資產+新增資產估列分攤數</t>
    <phoneticPr fontId="22" type="noConversion"/>
  </si>
  <si>
    <t>勞務費</t>
    <phoneticPr fontId="22" type="noConversion"/>
  </si>
  <si>
    <t>行銷顧問</t>
    <phoneticPr fontId="22" type="noConversion"/>
  </si>
  <si>
    <t>勞務費</t>
  </si>
  <si>
    <t>法律顧問</t>
    <phoneticPr fontId="22" type="noConversion"/>
  </si>
  <si>
    <t>國外代理</t>
    <phoneticPr fontId="22" type="noConversion"/>
  </si>
  <si>
    <t>台科大產學合作計畫攤銷數</t>
    <phoneticPr fontId="22" type="noConversion"/>
  </si>
  <si>
    <t>勞務費小計</t>
    <phoneticPr fontId="22" type="noConversion"/>
  </si>
  <si>
    <t>樣品費</t>
    <phoneticPr fontId="22" type="noConversion"/>
  </si>
  <si>
    <t>樣品費</t>
  </si>
  <si>
    <t>進出口費用</t>
    <phoneticPr fontId="22" type="noConversion"/>
  </si>
  <si>
    <t>進出口費用</t>
  </si>
  <si>
    <t>6135</t>
    <phoneticPr fontId="22" type="noConversion"/>
  </si>
  <si>
    <t>產品保固費用</t>
    <phoneticPr fontId="22" type="noConversion"/>
  </si>
  <si>
    <t>產品保固費</t>
    <phoneticPr fontId="22" type="noConversion"/>
  </si>
  <si>
    <t>其他費用</t>
  </si>
  <si>
    <t>廣告費</t>
    <phoneticPr fontId="22" type="noConversion"/>
  </si>
  <si>
    <t>展覽相關花費</t>
  </si>
  <si>
    <t>廣告費</t>
  </si>
  <si>
    <t>產品行銷相關花費</t>
  </si>
  <si>
    <t>行銷PR、展覽雜費、展覽教練模特兒、website SEO 優化、CB EU 線下活動、唐點堂設計……等</t>
  </si>
  <si>
    <t>廣告費小計</t>
    <phoneticPr fontId="22" type="noConversion"/>
  </si>
  <si>
    <t>*業務部之除了零件贈品以外廣告費未來皆由產銷處統一合併請款</t>
    <phoneticPr fontId="22" type="noConversion"/>
  </si>
  <si>
    <t>捐贈</t>
    <phoneticPr fontId="22" type="noConversion"/>
  </si>
  <si>
    <t>捐贈</t>
  </si>
  <si>
    <t>由蘇特助徵詢總經理與王小姐後統籌編列</t>
  </si>
  <si>
    <t>呆帳損失</t>
    <phoneticPr fontId="22" type="noConversion"/>
  </si>
  <si>
    <t>由業務部門針對逾期應收帳款狀況估列</t>
    <phoneticPr fontId="22" type="noConversion"/>
  </si>
  <si>
    <t>佣金支出</t>
    <phoneticPr fontId="22" type="noConversion"/>
  </si>
  <si>
    <t>書報雜誌</t>
    <phoneticPr fontId="22" type="noConversion"/>
  </si>
  <si>
    <t>書籍報紙等</t>
  </si>
  <si>
    <t>交通費</t>
    <phoneticPr fontId="22" type="noConversion"/>
  </si>
  <si>
    <t>6188.0099</t>
    <phoneticPr fontId="22" type="noConversion"/>
  </si>
  <si>
    <t>雜費</t>
    <phoneticPr fontId="22" type="noConversion"/>
  </si>
  <si>
    <t>客戶匯款之銀行手續費</t>
  </si>
  <si>
    <t>雜費</t>
  </si>
  <si>
    <t>預付費用(維護合約等)攤提</t>
  </si>
  <si>
    <t>財會部編列(體育用品公會常年會費)</t>
    <phoneticPr fontId="22" type="noConversion"/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</si>
  <si>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</si>
  <si>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</si>
  <si>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</si>
  <si>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</si>
  <si>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</si>
  <si>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</si>
  <si>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t xml:space="preserve">明躍健康科技(股)有限公司2021年費用預算表
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</si>
  <si>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</si>
  <si>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</si>
  <si>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</si>
  <si>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</si>
  <si>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</si>
  <si>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</si>
  <si>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</si>
  <si>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</si>
  <si>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</si>
  <si>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</si>
  <si>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</si>
  <si>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</si>
  <si>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</si>
  <si>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</si>
  <si>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</si>
  <si>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</si>
  <si>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</si>
  <si>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</si>
  <si>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</si>
  <si>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</si>
  <si>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</si>
  <si>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</si>
  <si>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</si>
  <si>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</si>
  <si>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</si>
  <si>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</si>
  <si>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</si>
  <si>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</si>
  <si>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</si>
  <si>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</si>
  <si>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</si>
  <si>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</si>
  <si>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</si>
  <si>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</si>
  <si>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註 1: </t>
    <phoneticPr fontId="22" type="noConversion"/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</si>
  <si>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</si>
  <si>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</si>
  <si>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</si>
  <si>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</si>
  <si>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</si>
  <si>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</si>
  <si>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</si>
  <si>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</si>
  <si>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</si>
  <si>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旅平險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</si>
  <si>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</si>
  <si>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</si>
  <si>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</si>
  <si>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</si>
  <si>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</si>
  <si>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</si>
  <si>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</si>
  <si>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</si>
  <si>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</si>
  <si>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</si>
  <si>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</si>
  <si>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折舊</t>
    <phoneticPr fontId="22" type="noConversion"/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</si>
  <si>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</si>
  <si>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</si>
  <si>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</si>
  <si>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固定資產</t>
    <phoneticPr fontId="22" type="noConversion"/>
  </si>
  <si>
    <t>電腦軟體與專利權等無形資產</t>
    <phoneticPr fontId="22" type="noConversion"/>
  </si>
  <si>
    <t>總計</t>
    <phoneticPr fontId="22" type="noConversion"/>
  </si>
  <si>
    <t>攤銷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</si>
</sst>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0"/>
      <color indexed="81"/>
      <name val="細明體"/>
      <family val="3"/>
      <charset val="136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64"/>
      </top>
      <bottom/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55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</cellStyleXfs>
  <cellXfs count="428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0" fillId="0" borderId="31" xfId="152" quotePrefix="1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177" fontId="4" fillId="0" borderId="47" xfId="152" applyNumberFormat="1" applyFont="1" applyBorder="1" applyProtection="1">
      <protection locked="0"/>
    </xf>
    <xf numFmtId="177" fontId="4" fillId="0" borderId="51" xfId="152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177" fontId="4" fillId="0" borderId="23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177" fontId="4" fillId="0" borderId="31" xfId="152" applyNumberFormat="1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0" fontId="57" fillId="0" borderId="0" xfId="0" applyFont="1">
      <alignment vertical="center"/>
    </xf>
    <xf numFmtId="189" fontId="57" fillId="0" borderId="0" xfId="0" applyNumberFormat="1" applyFont="1">
      <alignment vertical="center"/>
    </xf>
    <xf numFmtId="0" fontId="57" fillId="0" borderId="0" xfId="0" applyFont="1" applyAlignment="1">
      <alignment vertical="center" wrapText="1"/>
    </xf>
    <xf numFmtId="189" fontId="58" fillId="0" borderId="0" xfId="0" applyNumberFormat="1" applyFont="1">
      <alignment vertical="center"/>
    </xf>
    <xf numFmtId="0" fontId="57" fillId="35" borderId="66" xfId="0" applyFont="1" applyFill="1" applyBorder="1">
      <alignment vertical="center"/>
    </xf>
    <xf numFmtId="0" fontId="57" fillId="35" borderId="2" xfId="0" applyFont="1" applyFill="1" applyBorder="1">
      <alignment vertical="center"/>
    </xf>
    <xf numFmtId="49" fontId="57" fillId="35" borderId="66" xfId="0" applyNumberFormat="1" applyFont="1" applyFill="1" applyBorder="1">
      <alignment vertical="center"/>
    </xf>
    <xf numFmtId="189" fontId="59" fillId="35" borderId="67" xfId="0" applyNumberFormat="1" applyFont="1" applyFill="1" applyBorder="1">
      <alignment vertical="center"/>
    </xf>
    <xf numFmtId="0" fontId="57" fillId="35" borderId="68" xfId="0" applyFont="1" applyFill="1" applyBorder="1">
      <alignment vertical="center"/>
    </xf>
    <xf numFmtId="190" fontId="57" fillId="35" borderId="68" xfId="154" applyNumberFormat="1" applyFont="1" applyFill="1" applyBorder="1" applyAlignment="1" applyProtection="1">
      <alignment horizontal="center" vertical="center"/>
    </xf>
    <xf numFmtId="43" fontId="57" fillId="35" borderId="68" xfId="154" applyFont="1" applyFill="1" applyBorder="1" applyAlignment="1" applyProtection="1">
      <alignment horizontal="center" vertical="center"/>
    </xf>
    <xf numFmtId="43" fontId="57" fillId="35" borderId="69" xfId="154" applyFont="1" applyFill="1" applyBorder="1" applyAlignment="1" applyProtection="1">
      <alignment horizontal="center" vertical="center" wrapText="1"/>
    </xf>
    <xf numFmtId="0" fontId="57" fillId="35" borderId="49" xfId="0" applyFont="1" applyFill="1" applyBorder="1">
      <alignment vertical="center"/>
    </xf>
    <xf numFmtId="49" fontId="57" fillId="35" borderId="49" xfId="0" applyNumberFormat="1" applyFont="1" applyFill="1" applyBorder="1">
      <alignment vertical="center"/>
    </xf>
    <xf numFmtId="0" fontId="57" fillId="0" borderId="70" xfId="0" applyFont="1" applyBorder="1">
      <alignment vertical="center"/>
    </xf>
    <xf numFmtId="177" fontId="57" fillId="0" borderId="71" xfId="0" applyNumberFormat="1" applyFont="1" applyBorder="1" applyProtection="1">
      <alignment vertical="center"/>
      <protection locked="0"/>
    </xf>
    <xf numFmtId="177" fontId="57" fillId="33" borderId="72" xfId="0" applyNumberFormat="1" applyFont="1" applyFill="1" applyBorder="1">
      <alignment vertical="center"/>
    </xf>
    <xf numFmtId="0" fontId="57" fillId="0" borderId="73" xfId="0" applyFont="1" applyBorder="1" applyAlignment="1" applyProtection="1">
      <alignment vertical="center" wrapText="1"/>
      <protection locked="0"/>
    </xf>
    <xf numFmtId="0" fontId="57" fillId="35" borderId="57" xfId="0" applyFont="1" applyFill="1" applyBorder="1">
      <alignment vertical="center"/>
    </xf>
    <xf numFmtId="49" fontId="57" fillId="35" borderId="57" xfId="0" applyNumberFormat="1" applyFont="1" applyFill="1" applyBorder="1">
      <alignment vertical="center"/>
    </xf>
    <xf numFmtId="0" fontId="57" fillId="36" borderId="16" xfId="0" applyFont="1" applyFill="1" applyBorder="1">
      <alignment vertical="center"/>
    </xf>
    <xf numFmtId="177" fontId="57" fillId="36" borderId="2" xfId="0" applyNumberFormat="1" applyFont="1" applyFill="1" applyBorder="1">
      <alignment vertical="center"/>
    </xf>
    <xf numFmtId="177" fontId="57" fillId="33" borderId="2" xfId="0" applyNumberFormat="1" applyFont="1" applyFill="1" applyBorder="1">
      <alignment vertical="center"/>
    </xf>
    <xf numFmtId="0" fontId="57" fillId="36" borderId="73" xfId="0" applyFont="1" applyFill="1" applyBorder="1" applyAlignment="1">
      <alignment vertical="center" wrapText="1"/>
    </xf>
    <xf numFmtId="0" fontId="57" fillId="36" borderId="70" xfId="0" applyFont="1" applyFill="1" applyBorder="1">
      <alignment vertical="center"/>
    </xf>
    <xf numFmtId="177" fontId="57" fillId="36" borderId="74" xfId="0" applyNumberFormat="1" applyFont="1" applyFill="1" applyBorder="1">
      <alignment vertical="center"/>
    </xf>
    <xf numFmtId="0" fontId="57" fillId="36" borderId="75" xfId="0" applyFont="1" applyFill="1" applyBorder="1" applyAlignment="1">
      <alignment vertical="center" wrapText="1"/>
    </xf>
    <xf numFmtId="0" fontId="61" fillId="35" borderId="18" xfId="0" applyFont="1" applyFill="1" applyBorder="1">
      <alignment vertical="center"/>
    </xf>
    <xf numFmtId="49" fontId="62" fillId="35" borderId="18" xfId="0" applyNumberFormat="1" applyFont="1" applyFill="1" applyBorder="1">
      <alignment vertical="center"/>
    </xf>
    <xf numFmtId="0" fontId="63" fillId="36" borderId="16" xfId="0" applyFont="1" applyFill="1" applyBorder="1">
      <alignment vertical="center"/>
    </xf>
    <xf numFmtId="177" fontId="61" fillId="36" borderId="72" xfId="0" applyNumberFormat="1" applyFont="1" applyFill="1" applyBorder="1">
      <alignment vertical="center"/>
    </xf>
    <xf numFmtId="177" fontId="61" fillId="33" borderId="76" xfId="0" applyNumberFormat="1" applyFont="1" applyFill="1" applyBorder="1">
      <alignment vertical="center"/>
    </xf>
    <xf numFmtId="0" fontId="61" fillId="36" borderId="75" xfId="0" applyFont="1" applyFill="1" applyBorder="1" applyAlignment="1">
      <alignment vertical="center" wrapText="1"/>
    </xf>
    <xf numFmtId="49" fontId="64" fillId="35" borderId="49" xfId="0" applyNumberFormat="1" applyFont="1" applyFill="1" applyBorder="1">
      <alignment vertical="center"/>
    </xf>
    <xf numFmtId="177" fontId="57" fillId="0" borderId="72" xfId="0" applyNumberFormat="1" applyFont="1" applyBorder="1" applyProtection="1">
      <alignment vertical="center"/>
      <protection locked="0"/>
    </xf>
    <xf numFmtId="0" fontId="57" fillId="0" borderId="75" xfId="0" applyFont="1" applyBorder="1" applyAlignment="1" applyProtection="1">
      <alignment vertical="center" wrapText="1"/>
      <protection locked="0"/>
    </xf>
    <xf numFmtId="190" fontId="57" fillId="30" borderId="70" xfId="154" applyNumberFormat="1" applyFont="1" applyFill="1" applyBorder="1" applyProtection="1">
      <alignment vertical="center"/>
    </xf>
    <xf numFmtId="177" fontId="57" fillId="36" borderId="72" xfId="0" applyNumberFormat="1" applyFont="1" applyFill="1" applyBorder="1">
      <alignment vertical="center"/>
    </xf>
    <xf numFmtId="0" fontId="57" fillId="30" borderId="73" xfId="0" applyFont="1" applyFill="1" applyBorder="1" applyAlignment="1">
      <alignment vertical="center" wrapText="1"/>
    </xf>
    <xf numFmtId="177" fontId="61" fillId="33" borderId="72" xfId="0" applyNumberFormat="1" applyFont="1" applyFill="1" applyBorder="1">
      <alignment vertical="center"/>
    </xf>
    <xf numFmtId="0" fontId="61" fillId="36" borderId="73" xfId="0" applyFont="1" applyFill="1" applyBorder="1" applyAlignment="1">
      <alignment vertical="center" wrapText="1"/>
    </xf>
    <xf numFmtId="49" fontId="57" fillId="35" borderId="16" xfId="0" applyNumberFormat="1" applyFont="1" applyFill="1" applyBorder="1" applyAlignment="1">
      <alignment horizontal="left" vertical="center"/>
    </xf>
    <xf numFmtId="0" fontId="57" fillId="37" borderId="70" xfId="0" applyFont="1" applyFill="1" applyBorder="1">
      <alignment vertical="center"/>
    </xf>
    <xf numFmtId="177" fontId="57" fillId="37" borderId="72" xfId="0" applyNumberFormat="1" applyFont="1" applyFill="1" applyBorder="1">
      <alignment vertical="center"/>
    </xf>
    <xf numFmtId="0" fontId="57" fillId="37" borderId="2" xfId="0" applyFont="1" applyFill="1" applyBorder="1" applyAlignment="1">
      <alignment vertical="center" wrapText="1"/>
    </xf>
    <xf numFmtId="49" fontId="61" fillId="35" borderId="16" xfId="0" applyNumberFormat="1" applyFont="1" applyFill="1" applyBorder="1" applyAlignment="1">
      <alignment horizontal="left" vertical="center"/>
    </xf>
    <xf numFmtId="0" fontId="61" fillId="35" borderId="2" xfId="0" applyFont="1" applyFill="1" applyBorder="1">
      <alignment vertical="center"/>
    </xf>
    <xf numFmtId="0" fontId="61" fillId="36" borderId="16" xfId="0" applyFont="1" applyFill="1" applyBorder="1">
      <alignment vertical="center"/>
    </xf>
    <xf numFmtId="177" fontId="61" fillId="35" borderId="72" xfId="0" applyNumberFormat="1" applyFont="1" applyFill="1" applyBorder="1">
      <alignment vertical="center"/>
    </xf>
    <xf numFmtId="0" fontId="61" fillId="0" borderId="70" xfId="0" applyFont="1" applyBorder="1">
      <alignment vertical="center"/>
    </xf>
    <xf numFmtId="177" fontId="61" fillId="0" borderId="72" xfId="0" applyNumberFormat="1" applyFont="1" applyBorder="1" applyProtection="1">
      <alignment vertical="center"/>
      <protection locked="0"/>
    </xf>
    <xf numFmtId="0" fontId="61" fillId="0" borderId="73" xfId="0" applyFont="1" applyBorder="1" applyAlignment="1" applyProtection="1">
      <alignment vertical="center" wrapText="1"/>
      <protection locked="0"/>
    </xf>
    <xf numFmtId="0" fontId="61" fillId="36" borderId="2" xfId="0" applyFont="1" applyFill="1" applyBorder="1">
      <alignment vertical="center"/>
    </xf>
    <xf numFmtId="0" fontId="61" fillId="0" borderId="2" xfId="0" applyFont="1" applyBorder="1">
      <alignment vertical="center"/>
    </xf>
    <xf numFmtId="177" fontId="57" fillId="30" borderId="2" xfId="0" applyNumberFormat="1" applyFont="1" applyFill="1" applyBorder="1">
      <alignment vertical="center"/>
    </xf>
    <xf numFmtId="0" fontId="57" fillId="30" borderId="2" xfId="0" applyFont="1" applyFill="1" applyBorder="1" applyAlignment="1">
      <alignment vertical="center" wrapText="1"/>
    </xf>
    <xf numFmtId="0" fontId="57" fillId="36" borderId="2" xfId="0" applyFont="1" applyFill="1" applyBorder="1" applyAlignment="1">
      <alignment vertical="center" wrapText="1"/>
    </xf>
    <xf numFmtId="49" fontId="64" fillId="35" borderId="57" xfId="0" applyNumberFormat="1" applyFont="1" applyFill="1" applyBorder="1">
      <alignment vertical="center"/>
    </xf>
    <xf numFmtId="0" fontId="65" fillId="36" borderId="16" xfId="0" applyFont="1" applyFill="1" applyBorder="1">
      <alignment vertical="center"/>
    </xf>
    <xf numFmtId="0" fontId="57" fillId="0" borderId="16" xfId="0" applyFont="1" applyBorder="1">
      <alignment vertical="center"/>
    </xf>
    <xf numFmtId="177" fontId="57" fillId="0" borderId="2" xfId="0" applyNumberFormat="1" applyFont="1" applyBorder="1" applyProtection="1">
      <alignment vertical="center"/>
      <protection locked="0"/>
    </xf>
    <xf numFmtId="177" fontId="61" fillId="36" borderId="2" xfId="0" applyNumberFormat="1" applyFont="1" applyFill="1" applyBorder="1">
      <alignment vertical="center"/>
    </xf>
    <xf numFmtId="177" fontId="61" fillId="33" borderId="2" xfId="0" applyNumberFormat="1" applyFont="1" applyFill="1" applyBorder="1">
      <alignment vertical="center"/>
    </xf>
    <xf numFmtId="0" fontId="61" fillId="36" borderId="2" xfId="0" applyFont="1" applyFill="1" applyBorder="1" applyAlignment="1">
      <alignment vertical="center" wrapText="1"/>
    </xf>
    <xf numFmtId="0" fontId="61" fillId="35" borderId="49" xfId="0" applyFont="1" applyFill="1" applyBorder="1">
      <alignment vertical="center"/>
    </xf>
    <xf numFmtId="49" fontId="61" fillId="35" borderId="49" xfId="0" applyNumberFormat="1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61" fillId="0" borderId="2" xfId="0" applyFont="1" applyBorder="1" applyAlignment="1" applyProtection="1">
      <alignment vertical="center" wrapText="1"/>
      <protection locked="0"/>
    </xf>
    <xf numFmtId="0" fontId="57" fillId="0" borderId="2" xfId="0" applyFont="1" applyBorder="1" applyAlignment="1" applyProtection="1">
      <alignment vertical="center" wrapText="1"/>
      <protection locked="0"/>
    </xf>
    <xf numFmtId="0" fontId="61" fillId="38" borderId="16" xfId="0" applyFont="1" applyFill="1" applyBorder="1">
      <alignment vertical="center"/>
    </xf>
    <xf numFmtId="177" fontId="61" fillId="38" borderId="2" xfId="0" applyNumberFormat="1" applyFont="1" applyFill="1" applyBorder="1">
      <alignment vertical="center"/>
    </xf>
    <xf numFmtId="0" fontId="61" fillId="38" borderId="2" xfId="0" applyFont="1" applyFill="1" applyBorder="1" applyAlignment="1">
      <alignment vertical="center" wrapText="1"/>
    </xf>
    <xf numFmtId="0" fontId="57" fillId="37" borderId="16" xfId="0" applyFont="1" applyFill="1" applyBorder="1">
      <alignment vertical="center"/>
    </xf>
    <xf numFmtId="177" fontId="57" fillId="37" borderId="2" xfId="0" applyNumberFormat="1" applyFont="1" applyFill="1" applyBorder="1">
      <alignment vertical="center"/>
    </xf>
    <xf numFmtId="0" fontId="66" fillId="35" borderId="49" xfId="0" applyFont="1" applyFill="1" applyBorder="1">
      <alignment vertical="center"/>
    </xf>
    <xf numFmtId="0" fontId="66" fillId="0" borderId="16" xfId="0" applyFont="1" applyBorder="1">
      <alignment vertical="center"/>
    </xf>
    <xf numFmtId="177" fontId="66" fillId="0" borderId="2" xfId="0" applyNumberFormat="1" applyFont="1" applyBorder="1" applyProtection="1">
      <alignment vertical="center"/>
      <protection locked="0"/>
    </xf>
    <xf numFmtId="177" fontId="57" fillId="35" borderId="2" xfId="0" applyNumberFormat="1" applyFont="1" applyFill="1" applyBorder="1">
      <alignment vertical="center"/>
    </xf>
    <xf numFmtId="0" fontId="66" fillId="35" borderId="57" xfId="0" applyFont="1" applyFill="1" applyBorder="1">
      <alignment vertical="center"/>
    </xf>
    <xf numFmtId="0" fontId="63" fillId="35" borderId="18" xfId="0" applyFont="1" applyFill="1" applyBorder="1">
      <alignment vertical="center"/>
    </xf>
    <xf numFmtId="177" fontId="63" fillId="36" borderId="2" xfId="0" applyNumberFormat="1" applyFont="1" applyFill="1" applyBorder="1">
      <alignment vertical="center"/>
    </xf>
    <xf numFmtId="177" fontId="61" fillId="35" borderId="2" xfId="0" applyNumberFormat="1" applyFont="1" applyFill="1" applyBorder="1">
      <alignment vertical="center"/>
    </xf>
    <xf numFmtId="0" fontId="63" fillId="35" borderId="2" xfId="0" applyFont="1" applyFill="1" applyBorder="1">
      <alignment vertical="center"/>
    </xf>
    <xf numFmtId="0" fontId="66" fillId="38" borderId="16" xfId="0" applyFont="1" applyFill="1" applyBorder="1">
      <alignment vertical="center"/>
    </xf>
    <xf numFmtId="177" fontId="66" fillId="38" borderId="2" xfId="0" applyNumberFormat="1" applyFont="1" applyFill="1" applyBorder="1">
      <alignment vertical="center"/>
    </xf>
    <xf numFmtId="0" fontId="57" fillId="38" borderId="2" xfId="0" applyFont="1" applyFill="1" applyBorder="1" applyAlignment="1">
      <alignment vertical="center" wrapText="1"/>
    </xf>
    <xf numFmtId="177" fontId="57" fillId="38" borderId="2" xfId="0" applyNumberFormat="1" applyFont="1" applyFill="1" applyBorder="1">
      <alignment vertical="center"/>
    </xf>
    <xf numFmtId="0" fontId="61" fillId="0" borderId="2" xfId="0" applyFont="1" applyBorder="1" applyAlignment="1">
      <alignment vertical="center" wrapText="1"/>
    </xf>
    <xf numFmtId="0" fontId="66" fillId="36" borderId="16" xfId="0" applyFont="1" applyFill="1" applyBorder="1">
      <alignment vertical="center"/>
    </xf>
    <xf numFmtId="177" fontId="66" fillId="36" borderId="2" xfId="0" applyNumberFormat="1" applyFont="1" applyFill="1" applyBorder="1">
      <alignment vertical="center"/>
    </xf>
    <xf numFmtId="177" fontId="66" fillId="37" borderId="2" xfId="0" applyNumberFormat="1" applyFont="1" applyFill="1" applyBorder="1">
      <alignment vertical="center"/>
    </xf>
    <xf numFmtId="0" fontId="63" fillId="0" borderId="70" xfId="0" applyFont="1" applyBorder="1">
      <alignment vertical="center"/>
    </xf>
    <xf numFmtId="177" fontId="63" fillId="0" borderId="72" xfId="0" applyNumberFormat="1" applyFont="1" applyBorder="1" applyProtection="1">
      <alignment vertical="center"/>
      <protection locked="0"/>
    </xf>
    <xf numFmtId="0" fontId="63" fillId="0" borderId="2" xfId="0" applyFont="1" applyBorder="1">
      <alignment vertical="center"/>
    </xf>
    <xf numFmtId="0" fontId="66" fillId="0" borderId="70" xfId="0" applyFont="1" applyBorder="1">
      <alignment vertical="center"/>
    </xf>
    <xf numFmtId="177" fontId="57" fillId="26" borderId="72" xfId="0" applyNumberFormat="1" applyFont="1" applyFill="1" applyBorder="1" applyProtection="1">
      <alignment vertical="center"/>
      <protection locked="0"/>
    </xf>
    <xf numFmtId="0" fontId="66" fillId="0" borderId="73" xfId="0" applyFont="1" applyBorder="1" applyAlignment="1" applyProtection="1">
      <alignment vertical="center" wrapText="1"/>
      <protection locked="0"/>
    </xf>
    <xf numFmtId="0" fontId="57" fillId="0" borderId="0" xfId="0" applyFont="1" applyProtection="1">
      <alignment vertical="center"/>
      <protection locked="0"/>
    </xf>
    <xf numFmtId="0" fontId="63" fillId="36" borderId="70" xfId="0" applyFont="1" applyFill="1" applyBorder="1">
      <alignment vertical="center"/>
    </xf>
    <xf numFmtId="0" fontId="63" fillId="36" borderId="73" xfId="0" applyFont="1" applyFill="1" applyBorder="1" applyAlignment="1">
      <alignment vertical="center" wrapText="1"/>
    </xf>
    <xf numFmtId="0" fontId="61" fillId="25" borderId="70" xfId="0" applyFont="1" applyFill="1" applyBorder="1">
      <alignment vertical="center"/>
    </xf>
    <xf numFmtId="177" fontId="61" fillId="25" borderId="72" xfId="0" applyNumberFormat="1" applyFont="1" applyFill="1" applyBorder="1">
      <alignment vertical="center"/>
    </xf>
    <xf numFmtId="0" fontId="67" fillId="25" borderId="73" xfId="0" applyFont="1" applyFill="1" applyBorder="1" applyAlignment="1">
      <alignment vertical="center" wrapText="1"/>
    </xf>
    <xf numFmtId="0" fontId="67" fillId="0" borderId="73" xfId="0" applyFont="1" applyBorder="1" applyAlignment="1" applyProtection="1">
      <alignment vertical="center" wrapText="1"/>
      <protection locked="0"/>
    </xf>
    <xf numFmtId="49" fontId="61" fillId="35" borderId="16" xfId="0" applyNumberFormat="1" applyFont="1" applyFill="1" applyBorder="1">
      <alignment vertical="center"/>
    </xf>
    <xf numFmtId="0" fontId="61" fillId="35" borderId="2" xfId="0" applyFont="1" applyFill="1" applyBorder="1" applyAlignment="1">
      <alignment horizontal="left" vertical="center"/>
    </xf>
    <xf numFmtId="0" fontId="57" fillId="37" borderId="73" xfId="0" applyFont="1" applyFill="1" applyBorder="1" applyAlignment="1">
      <alignment vertical="center" wrapText="1"/>
    </xf>
    <xf numFmtId="177" fontId="57" fillId="0" borderId="72" xfId="0" applyNumberFormat="1" applyFont="1" applyBorder="1">
      <alignment vertical="center"/>
    </xf>
    <xf numFmtId="0" fontId="57" fillId="0" borderId="2" xfId="0" applyFont="1" applyBorder="1" applyAlignment="1">
      <alignment vertical="center" wrapText="1"/>
    </xf>
    <xf numFmtId="0" fontId="68" fillId="35" borderId="2" xfId="0" applyFont="1" applyFill="1" applyBorder="1">
      <alignment vertical="center"/>
    </xf>
    <xf numFmtId="0" fontId="68" fillId="35" borderId="77" xfId="0" applyFont="1" applyFill="1" applyBorder="1" applyAlignment="1">
      <alignment horizontal="center" vertical="center"/>
    </xf>
    <xf numFmtId="177" fontId="68" fillId="35" borderId="78" xfId="0" applyNumberFormat="1" applyFont="1" applyFill="1" applyBorder="1">
      <alignment vertical="center"/>
    </xf>
    <xf numFmtId="177" fontId="68" fillId="33" borderId="78" xfId="0" applyNumberFormat="1" applyFont="1" applyFill="1" applyBorder="1">
      <alignment vertical="center"/>
    </xf>
    <xf numFmtId="0" fontId="68" fillId="35" borderId="79" xfId="0" applyFont="1" applyFill="1" applyBorder="1" applyAlignment="1">
      <alignment vertical="center" wrapText="1"/>
    </xf>
    <xf numFmtId="49" fontId="57" fillId="0" borderId="0" xfId="0" applyNumberFormat="1" applyFont="1">
      <alignment vertical="center"/>
    </xf>
    <xf numFmtId="0" fontId="69" fillId="0" borderId="0" xfId="0" applyFont="1">
      <alignment vertical="center"/>
    </xf>
    <xf numFmtId="49" fontId="57" fillId="0" borderId="0" xfId="0" applyNumberFormat="1" applyFont="1" applyProtection="1">
      <alignment vertical="center"/>
      <protection locked="0"/>
    </xf>
    <xf numFmtId="0" fontId="57" fillId="0" borderId="0" xfId="0" applyFont="1" applyAlignment="1" applyProtection="1">
      <alignment vertical="center" wrapText="1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68" fillId="35" borderId="2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top" wrapText="1"/>
    </xf>
    <xf numFmtId="0" fontId="57" fillId="0" borderId="0" xfId="0" applyFont="1" applyAlignment="1">
      <alignment horizontal="center" vertical="top"/>
    </xf>
    <xf numFmtId="0" fontId="57" fillId="35" borderId="49" xfId="0" applyFont="1" applyFill="1" applyBorder="1" applyAlignment="1">
      <alignment horizontal="center" vertical="center"/>
    </xf>
    <xf numFmtId="0" fontId="57" fillId="35" borderId="57" xfId="0" applyFont="1" applyFill="1" applyBorder="1" applyAlignment="1">
      <alignment horizontal="center" vertical="center"/>
    </xf>
    <xf numFmtId="0" fontId="57" fillId="35" borderId="18" xfId="0" applyFont="1" applyFill="1" applyBorder="1" applyAlignment="1">
      <alignment horizontal="center" vertical="center"/>
    </xf>
  </cellXfs>
  <cellStyles count="155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54"/>
  <sheetViews>
    <sheetView topLeftCell="A28" zoomScale="75" zoomScaleNormal="75" workbookViewId="0">
      <selection activeCell="A35" sqref="A35:G35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387" t="s">
        <v>0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386" t="s">
        <v>65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</row>
    <row r="3" spans="1:30" s="61" customFormat="1" ht="40.5" customHeight="1">
      <c r="A3" s="60" t="s">
        <v>16</v>
      </c>
      <c r="B3" s="90" t="s">
        <v>63</v>
      </c>
      <c r="C3" s="91" t="s">
        <v>64</v>
      </c>
      <c r="F3" s="61" t="s">
        <v>18</v>
      </c>
      <c r="H3" s="62"/>
      <c r="I3" s="63"/>
      <c r="J3" s="63"/>
      <c r="K3" s="391" t="s">
        <v>238</v>
      </c>
      <c r="L3" s="391"/>
      <c r="M3" s="391"/>
      <c r="N3" s="391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388" t="s">
        <v>15</v>
      </c>
      <c r="F4" s="389"/>
      <c r="G4" s="390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380"/>
      <c r="F5" s="381"/>
      <c r="G5" s="382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380"/>
      <c r="F6" s="381"/>
      <c r="G6" s="382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380"/>
      <c r="F7" s="381"/>
      <c r="G7" s="382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4"/>
      <c r="E8" s="380"/>
      <c r="F8" s="381"/>
      <c r="G8" s="382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4"/>
      <c r="E9" s="380"/>
      <c r="F9" s="381"/>
      <c r="G9" s="382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4"/>
      <c r="E10" s="380"/>
      <c r="F10" s="381"/>
      <c r="G10" s="382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4"/>
      <c r="E11" s="380"/>
      <c r="F11" s="381"/>
      <c r="G11" s="382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4"/>
      <c r="E12" s="380"/>
      <c r="F12" s="381"/>
      <c r="G12" s="382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4"/>
      <c r="E13" s="380"/>
      <c r="F13" s="381"/>
      <c r="G13" s="382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4"/>
      <c r="E14" s="380"/>
      <c r="F14" s="381"/>
      <c r="G14" s="382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4"/>
      <c r="E15" s="380"/>
      <c r="F15" s="381"/>
      <c r="G15" s="382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4"/>
      <c r="E16" s="380"/>
      <c r="F16" s="381"/>
      <c r="G16" s="382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4"/>
      <c r="E17" s="380"/>
      <c r="F17" s="381"/>
      <c r="G17" s="382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4"/>
      <c r="E18" s="380"/>
      <c r="F18" s="381"/>
      <c r="G18" s="382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4"/>
      <c r="E19" s="380"/>
      <c r="F19" s="381"/>
      <c r="G19" s="382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4"/>
      <c r="E20" s="380"/>
      <c r="F20" s="381"/>
      <c r="G20" s="382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68"/>
      <c r="B21" s="68"/>
      <c r="C21" s="68"/>
      <c r="D21" s="69"/>
      <c r="E21" s="380"/>
      <c r="F21" s="381"/>
      <c r="G21" s="382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68"/>
      <c r="B22" s="68"/>
      <c r="C22" s="68"/>
      <c r="D22" s="69"/>
      <c r="E22" s="380"/>
      <c r="F22" s="381"/>
      <c r="G22" s="382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68"/>
      <c r="B23" s="68"/>
      <c r="C23" s="68"/>
      <c r="D23" s="69"/>
      <c r="E23" s="380"/>
      <c r="F23" s="381"/>
      <c r="G23" s="382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68"/>
      <c r="B24" s="68"/>
      <c r="C24" s="68"/>
      <c r="D24" s="69"/>
      <c r="E24" s="380"/>
      <c r="F24" s="381"/>
      <c r="G24" s="382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68"/>
      <c r="B25" s="68"/>
      <c r="C25" s="68"/>
      <c r="D25" s="69"/>
      <c r="E25" s="380"/>
      <c r="F25" s="381"/>
      <c r="G25" s="382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68"/>
      <c r="B26" s="68"/>
      <c r="C26" s="68"/>
      <c r="D26" s="69"/>
      <c r="E26" s="380"/>
      <c r="F26" s="381"/>
      <c r="G26" s="382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68"/>
      <c r="B27" s="68"/>
      <c r="C27" s="68"/>
      <c r="D27" s="69"/>
      <c r="E27" s="380"/>
      <c r="F27" s="381"/>
      <c r="G27" s="382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68"/>
      <c r="B28" s="68"/>
      <c r="C28" s="68"/>
      <c r="D28" s="69"/>
      <c r="E28" s="380"/>
      <c r="F28" s="381"/>
      <c r="G28" s="382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68"/>
      <c r="B29" s="68"/>
      <c r="C29" s="68"/>
      <c r="D29" s="69"/>
      <c r="E29" s="380"/>
      <c r="F29" s="381"/>
      <c r="G29" s="382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68"/>
      <c r="B30" s="68"/>
      <c r="C30" s="68"/>
      <c r="D30" s="69"/>
      <c r="E30" s="380"/>
      <c r="F30" s="381"/>
      <c r="G30" s="382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68"/>
      <c r="B31" s="68"/>
      <c r="C31" s="68"/>
      <c r="D31" s="69"/>
      <c r="E31" s="380"/>
      <c r="F31" s="381"/>
      <c r="G31" s="382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68"/>
      <c r="B32" s="68"/>
      <c r="C32" s="68"/>
      <c r="D32" s="69"/>
      <c r="E32" s="380"/>
      <c r="F32" s="381"/>
      <c r="G32" s="382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68"/>
      <c r="B33" s="68"/>
      <c r="C33" s="68"/>
      <c r="D33" s="68"/>
      <c r="E33" s="380"/>
      <c r="F33" s="381"/>
      <c r="G33" s="382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68"/>
      <c r="B34" s="68"/>
      <c r="C34" s="68"/>
      <c r="D34" s="68"/>
      <c r="E34" s="380"/>
      <c r="F34" s="381"/>
      <c r="G34" s="382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383" t="s">
        <v>6</v>
      </c>
      <c r="B35" s="384"/>
      <c r="C35" s="384"/>
      <c r="D35" s="384"/>
      <c r="E35" s="384"/>
      <c r="F35" s="384"/>
      <c r="G35" s="385"/>
      <c r="H35" s="80">
        <f>SUM(H5:H34)</f>
        <v>0</v>
      </c>
      <c r="I35" s="80">
        <f>SUM(I5:I34)</f>
        <v>0</v>
      </c>
      <c r="J35" s="80"/>
      <c r="K35" s="80">
        <f>SUM(K5:K34)</f>
        <v>0</v>
      </c>
      <c r="L35" s="80"/>
      <c r="M35" s="80">
        <f>SUM(M5:M34)</f>
        <v>0</v>
      </c>
      <c r="N35" s="70"/>
    </row>
    <row r="36" spans="1:14" s="67" customFormat="1" ht="38.1" customHeight="1">
      <c r="A36" s="71"/>
      <c r="B36" s="71"/>
      <c r="C36" s="72" t="s">
        <v>7</v>
      </c>
      <c r="D36" s="71"/>
      <c r="E36" s="72"/>
      <c r="F36" s="72" t="s">
        <v>8</v>
      </c>
      <c r="G36" s="73"/>
      <c r="H36" s="74"/>
      <c r="I36" s="75" t="s">
        <v>17</v>
      </c>
      <c r="J36" s="75"/>
      <c r="K36" s="74"/>
      <c r="L36" s="76" t="s">
        <v>9</v>
      </c>
      <c r="M36" s="76"/>
      <c r="N36" s="72"/>
    </row>
    <row r="37" spans="1:14" ht="38.1" customHeight="1">
      <c r="A37" s="53"/>
      <c r="B37" s="53"/>
      <c r="C37" s="52"/>
      <c r="D37" s="53"/>
      <c r="E37" s="52"/>
      <c r="F37" s="52"/>
      <c r="H37" s="64"/>
      <c r="I37" s="65"/>
      <c r="J37" s="65"/>
      <c r="K37" s="64"/>
      <c r="L37" s="58"/>
      <c r="M37" s="58"/>
      <c r="N37" s="52"/>
    </row>
    <row r="38" spans="1:14" ht="38.1" customHeight="1">
      <c r="A38" s="46" t="s">
        <v>13</v>
      </c>
      <c r="B38" s="47">
        <v>1</v>
      </c>
      <c r="C38" s="47">
        <v>2</v>
      </c>
      <c r="D38" s="47">
        <v>3</v>
      </c>
      <c r="E38" s="47">
        <v>4</v>
      </c>
      <c r="F38" s="47">
        <v>5</v>
      </c>
      <c r="G38" s="47">
        <v>6</v>
      </c>
      <c r="H38" s="47">
        <v>7</v>
      </c>
      <c r="I38" s="47">
        <v>8</v>
      </c>
      <c r="J38" s="47">
        <v>9</v>
      </c>
      <c r="K38" s="47">
        <v>10</v>
      </c>
      <c r="L38" s="47">
        <v>11</v>
      </c>
      <c r="M38" s="47">
        <v>12</v>
      </c>
      <c r="N38" s="47" t="s">
        <v>19</v>
      </c>
    </row>
    <row r="39" spans="1:14" ht="38.1" customHeight="1">
      <c r="A39" s="46" t="s">
        <v>14</v>
      </c>
      <c r="B39" s="48">
        <f>SUMIF($J$5:$J34,"&lt;="&amp;B38,$M$5:$M34)</f>
        <v>0</v>
      </c>
      <c r="C39" s="48">
        <f>SUMIF($J$5:$J34,"&lt;="&amp;C38,$M$5:$M34)</f>
        <v>0</v>
      </c>
      <c r="D39" s="48">
        <f>SUMIF($J$5:$J34,"&lt;="&amp;D38,$M$5:$M34)</f>
        <v>0</v>
      </c>
      <c r="E39" s="48">
        <f>SUMIF($J$5:$J34,"&lt;="&amp;E38,$M$5:$M34)</f>
        <v>0</v>
      </c>
      <c r="F39" s="48">
        <f>SUMIF($J$5:$J34,"&lt;="&amp;F38,$M$5:$M34)</f>
        <v>0</v>
      </c>
      <c r="G39" s="48">
        <f>SUMIF($J$5:$J34,"&lt;="&amp;G38,$M$5:$M34)</f>
        <v>0</v>
      </c>
      <c r="H39" s="48">
        <f>SUMIF($J$5:$J34,"&lt;="&amp;H38,$M$5:$M34)</f>
        <v>0</v>
      </c>
      <c r="I39" s="48">
        <f>SUMIF($J$5:$J34,"&lt;="&amp;I38,$M$5:$M34)</f>
        <v>0</v>
      </c>
      <c r="J39" s="48">
        <f>SUMIF($J$5:$J34,"&lt;="&amp;J38,$M$5:$M34)</f>
        <v>0</v>
      </c>
      <c r="K39" s="48">
        <f>SUMIF($J$5:$J34,"&lt;="&amp;K38,$M$5:$M34)</f>
        <v>0</v>
      </c>
      <c r="L39" s="48">
        <f>SUMIF($J$5:$J34,"&lt;="&amp;L38,$M$5:$M34)</f>
        <v>0</v>
      </c>
      <c r="M39" s="48">
        <f>SUMIF($J$5:$J34,"&lt;="&amp;M38,$M$5:$M34)</f>
        <v>0</v>
      </c>
      <c r="N39" s="48">
        <f>SUM(B39:M39)</f>
        <v>0</v>
      </c>
    </row>
    <row r="41" spans="1:14">
      <c r="E41" s="44"/>
      <c r="F41" s="44"/>
      <c r="G41" s="44"/>
      <c r="N41" s="44"/>
    </row>
    <row r="42" spans="1:14">
      <c r="E42" s="44"/>
      <c r="F42" s="44"/>
      <c r="G42" s="44"/>
      <c r="N42" s="44"/>
    </row>
    <row r="43" spans="1:14">
      <c r="E43" s="44"/>
      <c r="F43" s="44"/>
      <c r="G43" s="44"/>
      <c r="N43" s="44"/>
    </row>
    <row r="44" spans="1:14">
      <c r="E44" s="44"/>
      <c r="F44" s="44"/>
      <c r="G44" s="44"/>
      <c r="N44" s="44"/>
    </row>
    <row r="45" spans="1:14">
      <c r="E45" s="44"/>
      <c r="F45" s="44"/>
      <c r="G45" s="44"/>
      <c r="N45" s="44"/>
    </row>
    <row r="46" spans="1:14">
      <c r="E46" s="44"/>
      <c r="F46" s="44"/>
      <c r="G46" s="44"/>
      <c r="N46" s="44"/>
    </row>
    <row r="47" spans="1:14">
      <c r="E47" s="44"/>
      <c r="F47" s="44"/>
      <c r="G47" s="44"/>
      <c r="N47" s="44"/>
    </row>
    <row r="48" spans="1:14">
      <c r="E48" s="44"/>
      <c r="F48" s="44"/>
      <c r="G48" s="44"/>
      <c r="N48" s="44"/>
    </row>
    <row r="49" spans="5:14">
      <c r="E49" s="44"/>
      <c r="F49" s="44"/>
      <c r="G49" s="44"/>
      <c r="N49" s="44"/>
    </row>
    <row r="50" spans="5:14">
      <c r="E50" s="44"/>
      <c r="F50" s="44"/>
      <c r="G50" s="44"/>
      <c r="N50" s="44"/>
    </row>
    <row r="51" spans="5:14">
      <c r="E51" s="44"/>
      <c r="F51" s="44"/>
      <c r="G51" s="44"/>
      <c r="N51" s="44"/>
    </row>
    <row r="52" spans="5:14">
      <c r="E52" s="44"/>
      <c r="F52" s="44"/>
      <c r="G52" s="44"/>
      <c r="N52" s="44"/>
    </row>
    <row r="53" spans="5:14">
      <c r="E53" s="44"/>
      <c r="F53" s="44"/>
      <c r="G53" s="44"/>
      <c r="N53" s="44"/>
    </row>
    <row r="54" spans="5:14">
      <c r="E54" s="44"/>
      <c r="F54" s="44"/>
      <c r="G54" s="44"/>
      <c r="N54" s="44"/>
    </row>
    <row r="55" spans="5:14">
      <c r="E55" s="44"/>
      <c r="F55" s="44"/>
      <c r="G55" s="44"/>
      <c r="N55" s="44"/>
    </row>
    <row r="56" spans="5:14">
      <c r="E56" s="44"/>
      <c r="F56" s="44"/>
      <c r="G56" s="44"/>
      <c r="N56" s="44"/>
    </row>
    <row r="57" spans="5:14">
      <c r="E57" s="44"/>
      <c r="F57" s="44"/>
      <c r="G57" s="44"/>
      <c r="N57" s="44"/>
    </row>
    <row r="58" spans="5:14">
      <c r="E58" s="44"/>
      <c r="F58" s="44"/>
      <c r="G58" s="44"/>
      <c r="N58" s="44"/>
    </row>
    <row r="59" spans="5:14">
      <c r="E59" s="44"/>
      <c r="F59" s="44"/>
      <c r="G59" s="44"/>
      <c r="N59" s="44"/>
    </row>
    <row r="60" spans="5:14">
      <c r="E60" s="44"/>
      <c r="F60" s="44"/>
      <c r="G60" s="44"/>
      <c r="N60" s="44"/>
    </row>
    <row r="61" spans="5:14">
      <c r="E61" s="44"/>
      <c r="F61" s="44"/>
      <c r="G61" s="44"/>
      <c r="N61" s="44"/>
    </row>
    <row r="62" spans="5:14">
      <c r="E62" s="44"/>
      <c r="F62" s="44"/>
      <c r="G62" s="44"/>
      <c r="N62" s="44"/>
    </row>
    <row r="63" spans="5:14">
      <c r="E63" s="44"/>
      <c r="F63" s="44"/>
      <c r="G63" s="44"/>
      <c r="N63" s="44"/>
    </row>
    <row r="64" spans="5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</sheetData>
  <sheetProtection formatCells="0" formatColumns="0" formatRows="0" insertRows="0" autoFilter="0" pivotTables="0"/>
  <mergeCells count="35">
    <mergeCell ref="E9:G9"/>
    <mergeCell ref="E21:G21"/>
    <mergeCell ref="A2:N2"/>
    <mergeCell ref="A1:N1"/>
    <mergeCell ref="E4:G4"/>
    <mergeCell ref="K3:N3"/>
    <mergeCell ref="E14:G14"/>
    <mergeCell ref="E15:G15"/>
    <mergeCell ref="E16:G16"/>
    <mergeCell ref="E17:G17"/>
    <mergeCell ref="E18:G18"/>
    <mergeCell ref="E19:G19"/>
    <mergeCell ref="E20:G20"/>
    <mergeCell ref="A35:G35"/>
    <mergeCell ref="E5:G5"/>
    <mergeCell ref="E6:G6"/>
    <mergeCell ref="E7:G7"/>
    <mergeCell ref="E22:G22"/>
    <mergeCell ref="E33:G33"/>
    <mergeCell ref="E34:G34"/>
    <mergeCell ref="E23:G23"/>
    <mergeCell ref="E30:G30"/>
    <mergeCell ref="E31:G31"/>
    <mergeCell ref="E32:G32"/>
    <mergeCell ref="E8:G8"/>
    <mergeCell ref="E10:G10"/>
    <mergeCell ref="E11:G11"/>
    <mergeCell ref="E12:G12"/>
    <mergeCell ref="E13:G13"/>
    <mergeCell ref="E29:G29"/>
    <mergeCell ref="E24:G24"/>
    <mergeCell ref="E25:G25"/>
    <mergeCell ref="E26:G26"/>
    <mergeCell ref="E27:G27"/>
    <mergeCell ref="E28:G28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21" workbookViewId="0">
      <selection activeCell="B30" sqref="B30:C3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387" t="s">
        <v>23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43"/>
      <c r="N1" s="42"/>
      <c r="P1" s="41"/>
      <c r="T1" s="40"/>
      <c r="U1" s="40"/>
      <c r="V1" s="40"/>
      <c r="Z1" s="41"/>
      <c r="AA1" s="44"/>
    </row>
    <row r="2" spans="1:27" ht="25.5">
      <c r="A2" s="386" t="s">
        <v>65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9"/>
      <c r="N2" s="42"/>
    </row>
    <row r="3" spans="1:27" ht="17.25">
      <c r="A3" s="40" t="s">
        <v>24</v>
      </c>
      <c r="B3" s="90" t="s">
        <v>63</v>
      </c>
      <c r="C3" s="91" t="s">
        <v>64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396" t="s">
        <v>27</v>
      </c>
      <c r="B4" s="396" t="s">
        <v>28</v>
      </c>
      <c r="C4" s="396"/>
      <c r="D4" s="397" t="s">
        <v>29</v>
      </c>
      <c r="E4" s="397" t="s">
        <v>30</v>
      </c>
      <c r="F4" s="397" t="s">
        <v>31</v>
      </c>
      <c r="G4" s="398" t="s">
        <v>32</v>
      </c>
      <c r="H4" s="399"/>
      <c r="I4" s="399"/>
      <c r="J4" s="399"/>
      <c r="K4" s="400"/>
      <c r="L4" s="401" t="s">
        <v>33</v>
      </c>
      <c r="M4" s="32"/>
      <c r="N4" s="42"/>
      <c r="T4" s="40"/>
      <c r="U4" s="40"/>
      <c r="V4" s="40"/>
      <c r="Z4" s="41"/>
      <c r="AA4" s="44"/>
    </row>
    <row r="5" spans="1:27">
      <c r="A5" s="396"/>
      <c r="B5" s="396"/>
      <c r="C5" s="396"/>
      <c r="D5" s="397"/>
      <c r="E5" s="397"/>
      <c r="F5" s="397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401"/>
      <c r="M5" s="42"/>
      <c r="N5" s="42"/>
    </row>
    <row r="6" spans="1:27" s="20" customFormat="1" ht="20.100000000000001" customHeight="1">
      <c r="A6" s="29"/>
      <c r="B6" s="394"/>
      <c r="C6" s="395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394"/>
      <c r="C7" s="395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394"/>
      <c r="C8" s="394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394"/>
      <c r="C9" s="395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394"/>
      <c r="C10" s="395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394"/>
      <c r="C11" s="395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394"/>
      <c r="C12" s="394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394"/>
      <c r="C13" s="394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392"/>
      <c r="C14" s="393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392"/>
      <c r="C15" s="393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394"/>
      <c r="C16" s="394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394"/>
      <c r="C17" s="395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392"/>
      <c r="C18" s="393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392"/>
      <c r="C19" s="393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392"/>
      <c r="C20" s="393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392"/>
      <c r="C21" s="393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392"/>
      <c r="C22" s="393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392"/>
      <c r="C23" s="393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394"/>
      <c r="C24" s="395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394"/>
      <c r="C25" s="395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394"/>
      <c r="C26" s="395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394"/>
      <c r="C27" s="395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394"/>
      <c r="C28" s="395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394"/>
      <c r="C29" s="395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394"/>
      <c r="C30" s="395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394"/>
      <c r="C31" s="394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392"/>
      <c r="C32" s="393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392"/>
      <c r="C33" s="393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392"/>
      <c r="C34" s="393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392"/>
      <c r="C35" s="393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A1:L1"/>
    <mergeCell ref="A2:L2"/>
    <mergeCell ref="A4:A5"/>
    <mergeCell ref="B4:C5"/>
    <mergeCell ref="D4:D5"/>
    <mergeCell ref="E4:E5"/>
    <mergeCell ref="F4:F5"/>
    <mergeCell ref="G4:K4"/>
    <mergeCell ref="L4:L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8:C18"/>
    <mergeCell ref="B20:C20"/>
    <mergeCell ref="B24:C24"/>
    <mergeCell ref="B25:C25"/>
    <mergeCell ref="B26:C26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34" workbookViewId="0">
      <selection activeCell="O155" sqref="O155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387" t="s">
        <v>239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</row>
    <row r="2" spans="1:15" ht="21">
      <c r="A2" s="410" t="s">
        <v>240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4" spans="1:15" ht="18" thickBot="1">
      <c r="A4" s="88" t="s">
        <v>241</v>
      </c>
      <c r="B4" s="90" t="s">
        <v>242</v>
      </c>
      <c r="C4" s="91" t="s">
        <v>243</v>
      </c>
      <c r="D4" s="88" t="s">
        <v>244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245</v>
      </c>
      <c r="O4" s="91"/>
    </row>
    <row r="5" spans="1:15" ht="17.25" thickBot="1">
      <c r="A5" s="96" t="s">
        <v>246</v>
      </c>
      <c r="B5" s="97" t="s">
        <v>247</v>
      </c>
      <c r="C5" s="97" t="s">
        <v>248</v>
      </c>
      <c r="D5" s="376" t="s">
        <v>249</v>
      </c>
      <c r="E5" s="98" t="s">
        <v>250</v>
      </c>
      <c r="F5" s="98" t="s">
        <v>251</v>
      </c>
      <c r="G5" s="98" t="s">
        <v>252</v>
      </c>
      <c r="H5" s="98" t="s">
        <v>253</v>
      </c>
      <c r="I5" s="98" t="s">
        <v>254</v>
      </c>
      <c r="J5" s="98" t="s">
        <v>255</v>
      </c>
      <c r="K5" s="99" t="s">
        <v>47</v>
      </c>
      <c r="L5" s="100" t="s">
        <v>256</v>
      </c>
      <c r="M5" s="101" t="s">
        <v>257</v>
      </c>
      <c r="N5" s="411" t="s">
        <v>258</v>
      </c>
      <c r="O5" s="411"/>
    </row>
    <row r="6" spans="1:15" s="105" customFormat="1">
      <c r="A6" s="102" t="s">
        <v>259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405"/>
      <c r="O7" s="406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405"/>
      <c r="O8" s="406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405"/>
      <c r="O9" s="406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405"/>
      <c r="O10" s="406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405"/>
      <c r="O11" s="406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405"/>
      <c r="O12" s="406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405"/>
      <c r="O13" s="406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405"/>
      <c r="O14" s="406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405"/>
      <c r="O15" s="406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405"/>
      <c r="O16" s="406"/>
    </row>
    <row r="17" spans="1:15" s="111" customFormat="1" ht="17.25" thickBot="1">
      <c r="A17" s="377" t="s">
        <v>260</v>
      </c>
      <c r="B17" s="378"/>
      <c r="C17" s="378"/>
      <c r="D17" s="378"/>
      <c r="E17" s="378"/>
      <c r="F17" s="378"/>
      <c r="G17" s="378"/>
      <c r="H17" s="378"/>
      <c r="I17" s="378"/>
      <c r="J17" s="379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261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405"/>
      <c r="O19" s="406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405"/>
      <c r="O20" s="406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405"/>
      <c r="O21" s="406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405"/>
      <c r="O22" s="406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405"/>
      <c r="O23" s="406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405"/>
      <c r="O24" s="406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405"/>
      <c r="O25" s="406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405"/>
      <c r="O26" s="406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405"/>
      <c r="O27" s="406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405"/>
      <c r="O28" s="406"/>
    </row>
    <row r="29" spans="1:15" s="111" customFormat="1" ht="17.25" thickBot="1">
      <c r="A29" s="377" t="s">
        <v>260</v>
      </c>
      <c r="B29" s="378"/>
      <c r="C29" s="378"/>
      <c r="D29" s="378"/>
      <c r="E29" s="378"/>
      <c r="F29" s="378"/>
      <c r="G29" s="378"/>
      <c r="H29" s="378"/>
      <c r="I29" s="378"/>
      <c r="J29" s="379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262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405"/>
      <c r="O31" s="406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405"/>
      <c r="O32" s="406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405"/>
      <c r="O33" s="406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405"/>
      <c r="O34" s="406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405"/>
      <c r="O35" s="406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405"/>
      <c r="O36" s="406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405"/>
      <c r="O37" s="406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405"/>
      <c r="O38" s="406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405"/>
      <c r="O39" s="406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405"/>
      <c r="O40" s="406"/>
    </row>
    <row r="41" spans="1:15" s="105" customFormat="1" ht="17.25" thickBot="1">
      <c r="A41" s="407" t="s">
        <v>260</v>
      </c>
      <c r="B41" s="408"/>
      <c r="C41" s="408"/>
      <c r="D41" s="408"/>
      <c r="E41" s="408"/>
      <c r="F41" s="408"/>
      <c r="G41" s="408"/>
      <c r="H41" s="408"/>
      <c r="I41" s="408"/>
      <c r="J41" s="409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263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405"/>
      <c r="O43" s="406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405"/>
      <c r="O44" s="406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405"/>
      <c r="O45" s="406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405"/>
      <c r="O46" s="406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405"/>
      <c r="O47" s="406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405"/>
      <c r="O48" s="406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405"/>
      <c r="O49" s="406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405"/>
      <c r="O50" s="406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405"/>
      <c r="O51" s="406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405"/>
      <c r="O52" s="406"/>
    </row>
    <row r="53" spans="1:15" s="111" customFormat="1" ht="17.25" thickBot="1">
      <c r="A53" s="407" t="s">
        <v>260</v>
      </c>
      <c r="B53" s="408"/>
      <c r="C53" s="408"/>
      <c r="D53" s="408"/>
      <c r="E53" s="408"/>
      <c r="F53" s="408"/>
      <c r="G53" s="408"/>
      <c r="H53" s="408"/>
      <c r="I53" s="408"/>
      <c r="J53" s="409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264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405"/>
      <c r="O55" s="406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405"/>
      <c r="O56" s="406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405"/>
      <c r="O57" s="406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405"/>
      <c r="O58" s="406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405"/>
      <c r="O59" s="406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405"/>
      <c r="O60" s="406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405"/>
      <c r="O61" s="406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405"/>
      <c r="O62" s="406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405"/>
      <c r="O63" s="406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405"/>
      <c r="O64" s="406"/>
    </row>
    <row r="65" spans="1:15" s="111" customFormat="1" ht="17.25" thickBot="1">
      <c r="A65" s="407" t="s">
        <v>260</v>
      </c>
      <c r="B65" s="408"/>
      <c r="C65" s="408"/>
      <c r="D65" s="408"/>
      <c r="E65" s="408"/>
      <c r="F65" s="408"/>
      <c r="G65" s="408"/>
      <c r="H65" s="408"/>
      <c r="I65" s="408"/>
      <c r="J65" s="409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265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405"/>
      <c r="O67" s="406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405"/>
      <c r="O68" s="406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405"/>
      <c r="O69" s="406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405"/>
      <c r="O70" s="406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405"/>
      <c r="O71" s="406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405"/>
      <c r="O72" s="406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405"/>
      <c r="O73" s="406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405"/>
      <c r="O74" s="406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405"/>
      <c r="O75" s="406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405"/>
      <c r="O76" s="406"/>
    </row>
    <row r="77" spans="1:15" s="111" customFormat="1" ht="17.25" thickBot="1">
      <c r="A77" s="407" t="s">
        <v>260</v>
      </c>
      <c r="B77" s="408"/>
      <c r="C77" s="408"/>
      <c r="D77" s="408"/>
      <c r="E77" s="408"/>
      <c r="F77" s="408"/>
      <c r="G77" s="408"/>
      <c r="H77" s="408"/>
      <c r="I77" s="408"/>
      <c r="J77" s="409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266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405"/>
      <c r="O79" s="406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405"/>
      <c r="O80" s="406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405"/>
      <c r="O81" s="406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405"/>
      <c r="O82" s="406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405"/>
      <c r="O83" s="406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405"/>
      <c r="O84" s="406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405"/>
      <c r="O85" s="406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405"/>
      <c r="O86" s="406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405"/>
      <c r="O87" s="406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405"/>
      <c r="O88" s="406"/>
    </row>
    <row r="89" spans="1:15" s="115" customFormat="1" ht="17.25" thickBot="1">
      <c r="A89" s="407" t="s">
        <v>260</v>
      </c>
      <c r="B89" s="408"/>
      <c r="C89" s="408"/>
      <c r="D89" s="408"/>
      <c r="E89" s="408"/>
      <c r="F89" s="408"/>
      <c r="G89" s="408"/>
      <c r="H89" s="408"/>
      <c r="I89" s="408"/>
      <c r="J89" s="409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267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405"/>
      <c r="O91" s="406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405"/>
      <c r="O92" s="406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405"/>
      <c r="O93" s="406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405"/>
      <c r="O94" s="406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405"/>
      <c r="O95" s="406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405"/>
      <c r="O96" s="406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405"/>
      <c r="O97" s="406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405"/>
      <c r="O98" s="406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405"/>
      <c r="O99" s="406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405"/>
      <c r="O100" s="406"/>
    </row>
    <row r="101" spans="1:15" ht="17.25" thickBot="1">
      <c r="A101" s="407" t="s">
        <v>260</v>
      </c>
      <c r="B101" s="408"/>
      <c r="C101" s="408"/>
      <c r="D101" s="408"/>
      <c r="E101" s="408"/>
      <c r="F101" s="408"/>
      <c r="G101" s="408"/>
      <c r="H101" s="408"/>
      <c r="I101" s="408"/>
      <c r="J101" s="409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268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405"/>
      <c r="O103" s="406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405"/>
      <c r="O104" s="406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405"/>
      <c r="O105" s="406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405"/>
      <c r="O106" s="406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405"/>
      <c r="O107" s="406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405"/>
      <c r="O108" s="406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405"/>
      <c r="O109" s="406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405"/>
      <c r="O110" s="406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405"/>
      <c r="O111" s="406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405"/>
      <c r="O112" s="406"/>
    </row>
    <row r="113" spans="1:15" ht="17.25" thickBot="1">
      <c r="A113" s="407" t="s">
        <v>260</v>
      </c>
      <c r="B113" s="408"/>
      <c r="C113" s="408"/>
      <c r="D113" s="408"/>
      <c r="E113" s="408"/>
      <c r="F113" s="408"/>
      <c r="G113" s="408"/>
      <c r="H113" s="408"/>
      <c r="I113" s="408"/>
      <c r="J113" s="409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269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405"/>
      <c r="O115" s="406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405"/>
      <c r="O116" s="406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405"/>
      <c r="O117" s="406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405"/>
      <c r="O118" s="406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405"/>
      <c r="O119" s="406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405"/>
      <c r="O120" s="406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405"/>
      <c r="O121" s="406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405"/>
      <c r="O122" s="406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405"/>
      <c r="O123" s="406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405"/>
      <c r="O124" s="406"/>
    </row>
    <row r="125" spans="1:15" ht="17.25" thickBot="1">
      <c r="A125" s="407" t="s">
        <v>260</v>
      </c>
      <c r="B125" s="408"/>
      <c r="C125" s="408"/>
      <c r="D125" s="408"/>
      <c r="E125" s="408"/>
      <c r="F125" s="408"/>
      <c r="G125" s="408"/>
      <c r="H125" s="408"/>
      <c r="I125" s="408"/>
      <c r="J125" s="409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270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405"/>
      <c r="O127" s="406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405"/>
      <c r="O128" s="406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405"/>
      <c r="O129" s="406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405"/>
      <c r="O130" s="406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405"/>
      <c r="O131" s="406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405"/>
      <c r="O132" s="406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405"/>
      <c r="O133" s="406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405"/>
      <c r="O134" s="406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405"/>
      <c r="O135" s="406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405"/>
      <c r="O136" s="406"/>
    </row>
    <row r="137" spans="1:15" ht="17.25" thickBot="1">
      <c r="A137" s="407" t="s">
        <v>260</v>
      </c>
      <c r="B137" s="408"/>
      <c r="C137" s="408"/>
      <c r="D137" s="408"/>
      <c r="E137" s="408"/>
      <c r="F137" s="408"/>
      <c r="G137" s="408"/>
      <c r="H137" s="408"/>
      <c r="I137" s="408"/>
      <c r="J137" s="409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271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405"/>
      <c r="O139" s="406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405"/>
      <c r="O140" s="406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405"/>
      <c r="O141" s="406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405"/>
      <c r="O142" s="406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405"/>
      <c r="O143" s="406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405"/>
      <c r="O144" s="406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405"/>
      <c r="O145" s="406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405"/>
      <c r="O146" s="406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405"/>
      <c r="O147" s="406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405"/>
      <c r="O148" s="406"/>
    </row>
    <row r="149" spans="1:15" ht="17.25" thickBot="1">
      <c r="A149" s="407" t="s">
        <v>260</v>
      </c>
      <c r="B149" s="408"/>
      <c r="C149" s="408"/>
      <c r="D149" s="408"/>
      <c r="E149" s="408"/>
      <c r="F149" s="408"/>
      <c r="G149" s="408"/>
      <c r="H149" s="408"/>
      <c r="I149" s="408"/>
      <c r="J149" s="409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402" t="s">
        <v>48</v>
      </c>
      <c r="B150" s="403"/>
      <c r="C150" s="403"/>
      <c r="D150" s="404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272</v>
      </c>
      <c r="B152" s="89" t="s">
        <v>49</v>
      </c>
    </row>
    <row r="153" spans="1:15">
      <c r="A153" s="89" t="s">
        <v>273</v>
      </c>
      <c r="B153" s="89" t="s">
        <v>274</v>
      </c>
    </row>
    <row r="155" spans="1:15" ht="17.25">
      <c r="A155" s="71" t="s">
        <v>275</v>
      </c>
      <c r="B155" s="71"/>
      <c r="C155" s="20"/>
      <c r="D155" s="9" t="s">
        <v>276</v>
      </c>
      <c r="E155" s="130"/>
      <c r="F155" s="131"/>
      <c r="G155" s="131"/>
      <c r="H155" s="75" t="s">
        <v>277</v>
      </c>
      <c r="I155" s="131"/>
      <c r="J155" s="75"/>
      <c r="K155" s="131"/>
      <c r="L155" s="132" t="s">
        <v>278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279</v>
      </c>
      <c r="O157" s="133"/>
    </row>
    <row r="158" spans="1:15">
      <c r="A158" s="136" t="s">
        <v>280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281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282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topLeftCell="A20" workbookViewId="0">
      <selection activeCell="K46" sqref="K46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5" bestFit="1" customWidth="1"/>
    <col min="5" max="5" width="7.625" style="255" bestFit="1" customWidth="1"/>
    <col min="6" max="6" width="8.625" style="255" bestFit="1" customWidth="1"/>
    <col min="7" max="7" width="6.875" style="255" customWidth="1"/>
    <col min="8" max="8" width="6.125" style="255" customWidth="1"/>
    <col min="9" max="9" width="6.25" style="255" customWidth="1"/>
    <col min="10" max="10" width="6.5" style="255" customWidth="1"/>
    <col min="11" max="11" width="6.5" style="255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5" bestFit="1" customWidth="1"/>
    <col min="19" max="19" width="6.5" style="255" bestFit="1" customWidth="1"/>
    <col min="20" max="20" width="8.625" style="255" bestFit="1" customWidth="1"/>
    <col min="21" max="21" width="5.5" style="255" bestFit="1" customWidth="1"/>
    <col min="22" max="24" width="4.125" style="255" bestFit="1" customWidth="1"/>
    <col min="25" max="25" width="8.75" style="255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387" t="s">
        <v>239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7"/>
      <c r="Z1" s="387"/>
      <c r="AA1" s="387"/>
      <c r="AB1" s="387"/>
    </row>
    <row r="2" spans="1:44" ht="21">
      <c r="A2" s="410" t="s">
        <v>283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0"/>
    </row>
    <row r="4" spans="1:44" s="145" customFormat="1" ht="18" thickBot="1">
      <c r="A4" s="140" t="s">
        <v>284</v>
      </c>
      <c r="B4" s="90" t="s">
        <v>285</v>
      </c>
      <c r="C4" s="91" t="s">
        <v>286</v>
      </c>
      <c r="D4" s="142"/>
      <c r="E4" s="142"/>
      <c r="F4" s="142"/>
      <c r="G4" s="142"/>
      <c r="H4" s="142"/>
      <c r="I4" s="142"/>
      <c r="J4" s="142"/>
      <c r="K4" s="142"/>
      <c r="L4" s="143" t="s">
        <v>287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288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51</v>
      </c>
      <c r="G5" s="157" t="s">
        <v>289</v>
      </c>
      <c r="H5" s="412" t="s">
        <v>290</v>
      </c>
      <c r="I5" s="413"/>
      <c r="J5" s="414"/>
      <c r="K5" s="158" t="s">
        <v>291</v>
      </c>
      <c r="L5" s="159"/>
      <c r="M5" s="160"/>
      <c r="N5" s="161"/>
      <c r="O5" s="162"/>
      <c r="P5" s="163"/>
      <c r="Q5" s="164"/>
      <c r="R5" s="165"/>
      <c r="S5" s="166"/>
      <c r="T5" s="167" t="s">
        <v>51</v>
      </c>
      <c r="U5" s="168" t="s">
        <v>289</v>
      </c>
      <c r="V5" s="415" t="s">
        <v>290</v>
      </c>
      <c r="W5" s="416"/>
      <c r="X5" s="417"/>
      <c r="Y5" s="169" t="s">
        <v>291</v>
      </c>
      <c r="Z5" s="170"/>
      <c r="AA5" s="171"/>
      <c r="AB5" s="172"/>
    </row>
    <row r="6" spans="1:44">
      <c r="A6" s="173" t="s">
        <v>52</v>
      </c>
      <c r="B6" s="174" t="s">
        <v>53</v>
      </c>
      <c r="C6" s="175" t="s">
        <v>54</v>
      </c>
      <c r="D6" s="176" t="s">
        <v>55</v>
      </c>
      <c r="E6" s="177" t="s">
        <v>56</v>
      </c>
      <c r="F6" s="178" t="s">
        <v>57</v>
      </c>
      <c r="G6" s="179" t="s">
        <v>292</v>
      </c>
      <c r="H6" s="180" t="s">
        <v>58</v>
      </c>
      <c r="I6" s="181" t="s">
        <v>59</v>
      </c>
      <c r="J6" s="182" t="s">
        <v>60</v>
      </c>
      <c r="K6" s="183" t="s">
        <v>294</v>
      </c>
      <c r="L6" s="184" t="s">
        <v>61</v>
      </c>
      <c r="M6" s="185" t="s">
        <v>295</v>
      </c>
      <c r="N6" s="186" t="s">
        <v>296</v>
      </c>
      <c r="O6" s="187" t="s">
        <v>52</v>
      </c>
      <c r="P6" s="188" t="s">
        <v>53</v>
      </c>
      <c r="Q6" s="189" t="s">
        <v>54</v>
      </c>
      <c r="R6" s="190" t="s">
        <v>55</v>
      </c>
      <c r="S6" s="191" t="s">
        <v>56</v>
      </c>
      <c r="T6" s="192" t="s">
        <v>57</v>
      </c>
      <c r="U6" s="193" t="s">
        <v>297</v>
      </c>
      <c r="V6" s="194" t="s">
        <v>58</v>
      </c>
      <c r="W6" s="195" t="s">
        <v>59</v>
      </c>
      <c r="X6" s="196" t="s">
        <v>60</v>
      </c>
      <c r="Y6" s="197" t="s">
        <v>293</v>
      </c>
      <c r="Z6" s="198" t="s">
        <v>61</v>
      </c>
      <c r="AA6" s="199" t="s">
        <v>295</v>
      </c>
      <c r="AB6" s="200" t="s">
        <v>296</v>
      </c>
    </row>
    <row r="7" spans="1:44">
      <c r="A7" s="418" t="s">
        <v>298</v>
      </c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20" t="s">
        <v>299</v>
      </c>
      <c r="P7" s="421"/>
      <c r="Q7" s="421"/>
      <c r="R7" s="421"/>
      <c r="S7" s="421"/>
      <c r="T7" s="421"/>
      <c r="U7" s="421"/>
      <c r="V7" s="421"/>
      <c r="W7" s="421"/>
      <c r="X7" s="421"/>
      <c r="Y7" s="421"/>
      <c r="Z7" s="421"/>
      <c r="AA7" s="421"/>
      <c r="AB7" s="421"/>
    </row>
    <row r="8" spans="1:44" s="215" customFormat="1">
      <c r="A8" s="201"/>
      <c r="B8" s="202"/>
      <c r="C8" s="203"/>
      <c r="D8" s="204"/>
      <c r="E8" s="204"/>
      <c r="F8" s="205"/>
      <c r="G8" s="206"/>
      <c r="H8" s="207"/>
      <c r="I8" s="204"/>
      <c r="J8" s="205"/>
      <c r="K8" s="208">
        <f t="shared" ref="K8:K37" si="0">IFERROR(ROUND(F8/G8/12,0),0)</f>
        <v>0</v>
      </c>
      <c r="L8" s="209"/>
      <c r="M8" s="210"/>
      <c r="N8" s="211"/>
      <c r="O8" s="201"/>
      <c r="P8" s="212"/>
      <c r="Q8" s="203"/>
      <c r="R8" s="204"/>
      <c r="S8" s="204"/>
      <c r="T8" s="205"/>
      <c r="U8" s="206"/>
      <c r="V8" s="207"/>
      <c r="W8" s="204"/>
      <c r="X8" s="205"/>
      <c r="Y8" s="213">
        <f t="shared" ref="Y8:Y37" si="1">IFERROR(ROUND(T8/U8/12,0),0)</f>
        <v>0</v>
      </c>
      <c r="Z8" s="214"/>
      <c r="AA8" s="210"/>
      <c r="AB8" s="211"/>
    </row>
    <row r="9" spans="1:44" s="215" customFormat="1">
      <c r="A9" s="216"/>
      <c r="B9" s="217"/>
      <c r="C9" s="218"/>
      <c r="D9" s="219"/>
      <c r="E9" s="219"/>
      <c r="F9" s="220"/>
      <c r="G9" s="221"/>
      <c r="H9" s="222"/>
      <c r="I9" s="219"/>
      <c r="J9" s="223"/>
      <c r="K9" s="208">
        <f t="shared" si="0"/>
        <v>0</v>
      </c>
      <c r="L9" s="209"/>
      <c r="M9" s="224"/>
      <c r="N9" s="225"/>
      <c r="O9" s="216"/>
      <c r="P9" s="226"/>
      <c r="Q9" s="218"/>
      <c r="R9" s="219"/>
      <c r="S9" s="219"/>
      <c r="T9" s="220"/>
      <c r="U9" s="221"/>
      <c r="V9" s="222"/>
      <c r="W9" s="219"/>
      <c r="X9" s="223"/>
      <c r="Y9" s="213">
        <f t="shared" si="1"/>
        <v>0</v>
      </c>
      <c r="Z9" s="227"/>
      <c r="AA9" s="224"/>
      <c r="AB9" s="225"/>
    </row>
    <row r="10" spans="1:44" s="215" customFormat="1">
      <c r="A10" s="228"/>
      <c r="B10" s="229"/>
      <c r="C10" s="230"/>
      <c r="D10" s="231"/>
      <c r="E10" s="231"/>
      <c r="F10" s="232"/>
      <c r="G10" s="233"/>
      <c r="H10" s="234"/>
      <c r="I10" s="231"/>
      <c r="J10" s="232"/>
      <c r="K10" s="208">
        <f t="shared" si="0"/>
        <v>0</v>
      </c>
      <c r="L10" s="227"/>
      <c r="M10" s="224"/>
      <c r="N10" s="235"/>
      <c r="O10" s="228"/>
      <c r="P10" s="229"/>
      <c r="Q10" s="230"/>
      <c r="R10" s="231"/>
      <c r="S10" s="231"/>
      <c r="T10" s="232"/>
      <c r="U10" s="233"/>
      <c r="V10" s="234"/>
      <c r="W10" s="231"/>
      <c r="X10" s="232"/>
      <c r="Y10" s="213">
        <f t="shared" si="1"/>
        <v>0</v>
      </c>
      <c r="Z10" s="227"/>
      <c r="AA10" s="224"/>
      <c r="AB10" s="235"/>
    </row>
    <row r="11" spans="1:44" s="215" customFormat="1">
      <c r="A11" s="228"/>
      <c r="B11" s="229"/>
      <c r="C11" s="230"/>
      <c r="D11" s="231"/>
      <c r="E11" s="231"/>
      <c r="F11" s="232"/>
      <c r="G11" s="233"/>
      <c r="H11" s="234"/>
      <c r="I11" s="231"/>
      <c r="J11" s="232"/>
      <c r="K11" s="208">
        <f t="shared" si="0"/>
        <v>0</v>
      </c>
      <c r="L11" s="227"/>
      <c r="M11" s="224"/>
      <c r="N11" s="235"/>
      <c r="O11" s="228"/>
      <c r="P11" s="229"/>
      <c r="Q11" s="230"/>
      <c r="R11" s="231"/>
      <c r="S11" s="231"/>
      <c r="T11" s="232"/>
      <c r="U11" s="233"/>
      <c r="V11" s="234"/>
      <c r="W11" s="231"/>
      <c r="X11" s="232"/>
      <c r="Y11" s="213">
        <f t="shared" si="1"/>
        <v>0</v>
      </c>
      <c r="Z11" s="227"/>
      <c r="AA11" s="224"/>
      <c r="AB11" s="235"/>
    </row>
    <row r="12" spans="1:44" s="215" customFormat="1">
      <c r="A12" s="201"/>
      <c r="B12" s="212"/>
      <c r="C12" s="203"/>
      <c r="D12" s="204"/>
      <c r="E12" s="204"/>
      <c r="F12" s="205"/>
      <c r="G12" s="206"/>
      <c r="H12" s="236"/>
      <c r="I12" s="204"/>
      <c r="J12" s="205"/>
      <c r="K12" s="208">
        <f t="shared" si="0"/>
        <v>0</v>
      </c>
      <c r="L12" s="227"/>
      <c r="M12" s="224"/>
      <c r="N12" s="211"/>
      <c r="O12" s="201"/>
      <c r="P12" s="212"/>
      <c r="Q12" s="203"/>
      <c r="R12" s="204"/>
      <c r="S12" s="204"/>
      <c r="T12" s="205"/>
      <c r="U12" s="206"/>
      <c r="V12" s="236"/>
      <c r="W12" s="204"/>
      <c r="X12" s="205"/>
      <c r="Y12" s="213">
        <f t="shared" si="1"/>
        <v>0</v>
      </c>
      <c r="Z12" s="227"/>
      <c r="AA12" s="224"/>
      <c r="AB12" s="211"/>
    </row>
    <row r="13" spans="1:44" s="215" customFormat="1">
      <c r="A13" s="228"/>
      <c r="B13" s="212"/>
      <c r="C13" s="203"/>
      <c r="D13" s="204"/>
      <c r="E13" s="204"/>
      <c r="F13" s="205"/>
      <c r="G13" s="206"/>
      <c r="H13" s="236"/>
      <c r="I13" s="204"/>
      <c r="J13" s="205"/>
      <c r="K13" s="208">
        <f t="shared" si="0"/>
        <v>0</v>
      </c>
      <c r="L13" s="227"/>
      <c r="M13" s="224"/>
      <c r="N13" s="211"/>
      <c r="O13" s="201"/>
      <c r="P13" s="212"/>
      <c r="Q13" s="203"/>
      <c r="R13" s="204"/>
      <c r="S13" s="204"/>
      <c r="T13" s="205"/>
      <c r="U13" s="206"/>
      <c r="V13" s="236"/>
      <c r="W13" s="204"/>
      <c r="X13" s="205"/>
      <c r="Y13" s="213">
        <f t="shared" si="1"/>
        <v>0</v>
      </c>
      <c r="Z13" s="227"/>
      <c r="AA13" s="224"/>
      <c r="AB13" s="211"/>
    </row>
    <row r="14" spans="1:44" s="215" customFormat="1">
      <c r="A14" s="228"/>
      <c r="B14" s="212"/>
      <c r="C14" s="203"/>
      <c r="D14" s="204"/>
      <c r="E14" s="204"/>
      <c r="F14" s="205"/>
      <c r="G14" s="206"/>
      <c r="H14" s="236"/>
      <c r="I14" s="204"/>
      <c r="J14" s="205"/>
      <c r="K14" s="208">
        <f t="shared" si="0"/>
        <v>0</v>
      </c>
      <c r="L14" s="227"/>
      <c r="M14" s="224"/>
      <c r="N14" s="211"/>
      <c r="O14" s="201"/>
      <c r="P14" s="212"/>
      <c r="Q14" s="203"/>
      <c r="R14" s="204"/>
      <c r="S14" s="204"/>
      <c r="T14" s="205"/>
      <c r="U14" s="206"/>
      <c r="V14" s="236"/>
      <c r="W14" s="204"/>
      <c r="X14" s="205"/>
      <c r="Y14" s="213">
        <f t="shared" si="1"/>
        <v>0</v>
      </c>
      <c r="Z14" s="227"/>
      <c r="AA14" s="224"/>
      <c r="AB14" s="211"/>
    </row>
    <row r="15" spans="1:44" s="215" customFormat="1">
      <c r="A15" s="228"/>
      <c r="B15" s="212"/>
      <c r="C15" s="203"/>
      <c r="D15" s="204"/>
      <c r="E15" s="204"/>
      <c r="F15" s="205"/>
      <c r="G15" s="206"/>
      <c r="H15" s="236"/>
      <c r="I15" s="204"/>
      <c r="J15" s="205"/>
      <c r="K15" s="208">
        <f t="shared" si="0"/>
        <v>0</v>
      </c>
      <c r="L15" s="227"/>
      <c r="M15" s="224"/>
      <c r="N15" s="211"/>
      <c r="O15" s="201"/>
      <c r="P15" s="212"/>
      <c r="Q15" s="203"/>
      <c r="R15" s="204"/>
      <c r="S15" s="204"/>
      <c r="T15" s="205"/>
      <c r="U15" s="206"/>
      <c r="V15" s="236"/>
      <c r="W15" s="204"/>
      <c r="X15" s="205"/>
      <c r="Y15" s="213">
        <f t="shared" si="1"/>
        <v>0</v>
      </c>
      <c r="Z15" s="227"/>
      <c r="AA15" s="224"/>
      <c r="AB15" s="211"/>
    </row>
    <row r="16" spans="1:44" s="215" customFormat="1">
      <c r="A16" s="228"/>
      <c r="B16" s="212"/>
      <c r="C16" s="203"/>
      <c r="D16" s="204"/>
      <c r="E16" s="204"/>
      <c r="F16" s="205"/>
      <c r="G16" s="206"/>
      <c r="H16" s="236"/>
      <c r="I16" s="204"/>
      <c r="J16" s="205"/>
      <c r="K16" s="208">
        <f t="shared" si="0"/>
        <v>0</v>
      </c>
      <c r="L16" s="227"/>
      <c r="M16" s="224"/>
      <c r="N16" s="211"/>
      <c r="O16" s="201"/>
      <c r="P16" s="212"/>
      <c r="Q16" s="203"/>
      <c r="R16" s="204"/>
      <c r="S16" s="204"/>
      <c r="T16" s="205"/>
      <c r="U16" s="206"/>
      <c r="V16" s="236"/>
      <c r="W16" s="204"/>
      <c r="X16" s="205"/>
      <c r="Y16" s="213">
        <f t="shared" si="1"/>
        <v>0</v>
      </c>
      <c r="Z16" s="227"/>
      <c r="AA16" s="224"/>
      <c r="AB16" s="211"/>
    </row>
    <row r="17" spans="1:28" s="215" customFormat="1">
      <c r="A17" s="228"/>
      <c r="B17" s="212"/>
      <c r="C17" s="203"/>
      <c r="D17" s="204"/>
      <c r="E17" s="204"/>
      <c r="F17" s="205"/>
      <c r="G17" s="206"/>
      <c r="H17" s="236"/>
      <c r="I17" s="204"/>
      <c r="J17" s="205"/>
      <c r="K17" s="208">
        <f t="shared" si="0"/>
        <v>0</v>
      </c>
      <c r="L17" s="227"/>
      <c r="M17" s="224"/>
      <c r="N17" s="211"/>
      <c r="O17" s="201"/>
      <c r="P17" s="212"/>
      <c r="Q17" s="203"/>
      <c r="R17" s="204"/>
      <c r="S17" s="204"/>
      <c r="T17" s="205"/>
      <c r="U17" s="206"/>
      <c r="V17" s="236"/>
      <c r="W17" s="204"/>
      <c r="X17" s="205"/>
      <c r="Y17" s="213">
        <f t="shared" si="1"/>
        <v>0</v>
      </c>
      <c r="Z17" s="227"/>
      <c r="AA17" s="224"/>
      <c r="AB17" s="211"/>
    </row>
    <row r="18" spans="1:28" s="215" customFormat="1">
      <c r="A18" s="228"/>
      <c r="B18" s="212"/>
      <c r="C18" s="203"/>
      <c r="D18" s="204"/>
      <c r="E18" s="204"/>
      <c r="F18" s="205"/>
      <c r="G18" s="206"/>
      <c r="H18" s="236"/>
      <c r="I18" s="204"/>
      <c r="J18" s="205"/>
      <c r="K18" s="208">
        <f t="shared" si="0"/>
        <v>0</v>
      </c>
      <c r="L18" s="227"/>
      <c r="M18" s="224"/>
      <c r="N18" s="211"/>
      <c r="O18" s="201"/>
      <c r="P18" s="212"/>
      <c r="Q18" s="203"/>
      <c r="R18" s="204"/>
      <c r="S18" s="204"/>
      <c r="T18" s="205"/>
      <c r="U18" s="206"/>
      <c r="V18" s="236"/>
      <c r="W18" s="204"/>
      <c r="X18" s="205"/>
      <c r="Y18" s="213">
        <f t="shared" si="1"/>
        <v>0</v>
      </c>
      <c r="Z18" s="227"/>
      <c r="AA18" s="224"/>
      <c r="AB18" s="211"/>
    </row>
    <row r="19" spans="1:28" s="215" customFormat="1">
      <c r="A19" s="228"/>
      <c r="B19" s="212"/>
      <c r="C19" s="203"/>
      <c r="D19" s="204"/>
      <c r="E19" s="204"/>
      <c r="F19" s="205"/>
      <c r="G19" s="206"/>
      <c r="H19" s="236"/>
      <c r="I19" s="204"/>
      <c r="J19" s="205"/>
      <c r="K19" s="208">
        <f t="shared" si="0"/>
        <v>0</v>
      </c>
      <c r="L19" s="227"/>
      <c r="M19" s="224"/>
      <c r="N19" s="211"/>
      <c r="O19" s="201"/>
      <c r="P19" s="212"/>
      <c r="Q19" s="203"/>
      <c r="R19" s="204"/>
      <c r="S19" s="204"/>
      <c r="T19" s="205"/>
      <c r="U19" s="206"/>
      <c r="V19" s="236"/>
      <c r="W19" s="204"/>
      <c r="X19" s="205"/>
      <c r="Y19" s="213">
        <f t="shared" si="1"/>
        <v>0</v>
      </c>
      <c r="Z19" s="227"/>
      <c r="AA19" s="224"/>
      <c r="AB19" s="211"/>
    </row>
    <row r="20" spans="1:28" s="215" customFormat="1">
      <c r="A20" s="228"/>
      <c r="B20" s="212"/>
      <c r="C20" s="203"/>
      <c r="D20" s="204"/>
      <c r="E20" s="204"/>
      <c r="F20" s="205"/>
      <c r="G20" s="206"/>
      <c r="H20" s="236"/>
      <c r="I20" s="204"/>
      <c r="J20" s="205"/>
      <c r="K20" s="208">
        <f t="shared" si="0"/>
        <v>0</v>
      </c>
      <c r="L20" s="227"/>
      <c r="M20" s="224"/>
      <c r="N20" s="211"/>
      <c r="O20" s="201"/>
      <c r="P20" s="212"/>
      <c r="Q20" s="203"/>
      <c r="R20" s="204"/>
      <c r="S20" s="204"/>
      <c r="T20" s="205"/>
      <c r="U20" s="206"/>
      <c r="V20" s="236"/>
      <c r="W20" s="204"/>
      <c r="X20" s="205"/>
      <c r="Y20" s="213">
        <f t="shared" si="1"/>
        <v>0</v>
      </c>
      <c r="Z20" s="227"/>
      <c r="AA20" s="224"/>
      <c r="AB20" s="211"/>
    </row>
    <row r="21" spans="1:28" s="215" customFormat="1">
      <c r="A21" s="228"/>
      <c r="B21" s="212"/>
      <c r="C21" s="203"/>
      <c r="D21" s="204"/>
      <c r="E21" s="204"/>
      <c r="F21" s="205"/>
      <c r="G21" s="206"/>
      <c r="H21" s="236"/>
      <c r="I21" s="204"/>
      <c r="J21" s="205"/>
      <c r="K21" s="208">
        <f t="shared" si="0"/>
        <v>0</v>
      </c>
      <c r="L21" s="227"/>
      <c r="M21" s="224"/>
      <c r="N21" s="211"/>
      <c r="O21" s="201"/>
      <c r="P21" s="212"/>
      <c r="Q21" s="203"/>
      <c r="R21" s="204"/>
      <c r="S21" s="204"/>
      <c r="T21" s="205"/>
      <c r="U21" s="206"/>
      <c r="V21" s="236"/>
      <c r="W21" s="204"/>
      <c r="X21" s="205"/>
      <c r="Y21" s="213">
        <f t="shared" si="1"/>
        <v>0</v>
      </c>
      <c r="Z21" s="227"/>
      <c r="AA21" s="224"/>
      <c r="AB21" s="211"/>
    </row>
    <row r="22" spans="1:28" s="145" customFormat="1">
      <c r="A22" s="228"/>
      <c r="B22" s="212"/>
      <c r="C22" s="203"/>
      <c r="D22" s="204"/>
      <c r="E22" s="204"/>
      <c r="F22" s="205"/>
      <c r="G22" s="206"/>
      <c r="H22" s="236"/>
      <c r="I22" s="204"/>
      <c r="J22" s="205"/>
      <c r="K22" s="208">
        <f t="shared" si="0"/>
        <v>0</v>
      </c>
      <c r="L22" s="227"/>
      <c r="M22" s="224"/>
      <c r="N22" s="211"/>
      <c r="O22" s="201"/>
      <c r="P22" s="212"/>
      <c r="Q22" s="203"/>
      <c r="R22" s="204"/>
      <c r="S22" s="204"/>
      <c r="T22" s="205"/>
      <c r="U22" s="206"/>
      <c r="V22" s="236"/>
      <c r="W22" s="204"/>
      <c r="X22" s="205"/>
      <c r="Y22" s="213">
        <f t="shared" si="1"/>
        <v>0</v>
      </c>
      <c r="Z22" s="227"/>
      <c r="AA22" s="224"/>
      <c r="AB22" s="211"/>
    </row>
    <row r="23" spans="1:28" s="251" customFormat="1">
      <c r="A23" s="228"/>
      <c r="B23" s="212"/>
      <c r="C23" s="203"/>
      <c r="D23" s="204"/>
      <c r="E23" s="204"/>
      <c r="F23" s="205"/>
      <c r="G23" s="206"/>
      <c r="H23" s="236"/>
      <c r="I23" s="204"/>
      <c r="J23" s="205"/>
      <c r="K23" s="208">
        <f t="shared" si="0"/>
        <v>0</v>
      </c>
      <c r="L23" s="227"/>
      <c r="M23" s="224"/>
      <c r="N23" s="211"/>
      <c r="O23" s="201"/>
      <c r="P23" s="212"/>
      <c r="Q23" s="203"/>
      <c r="R23" s="204"/>
      <c r="S23" s="204"/>
      <c r="T23" s="205"/>
      <c r="U23" s="206"/>
      <c r="V23" s="236"/>
      <c r="W23" s="204"/>
      <c r="X23" s="205"/>
      <c r="Y23" s="213">
        <f t="shared" si="1"/>
        <v>0</v>
      </c>
      <c r="Z23" s="227"/>
      <c r="AA23" s="224"/>
      <c r="AB23" s="211"/>
    </row>
    <row r="24" spans="1:28">
      <c r="A24" s="228"/>
      <c r="B24" s="212"/>
      <c r="C24" s="203"/>
      <c r="D24" s="204"/>
      <c r="E24" s="204"/>
      <c r="F24" s="205"/>
      <c r="G24" s="206"/>
      <c r="H24" s="236"/>
      <c r="I24" s="204"/>
      <c r="J24" s="205"/>
      <c r="K24" s="208">
        <f t="shared" si="0"/>
        <v>0</v>
      </c>
      <c r="L24" s="227"/>
      <c r="M24" s="224"/>
      <c r="N24" s="211"/>
      <c r="O24" s="201"/>
      <c r="P24" s="212"/>
      <c r="Q24" s="203"/>
      <c r="R24" s="204"/>
      <c r="S24" s="204"/>
      <c r="T24" s="205"/>
      <c r="U24" s="206"/>
      <c r="V24" s="236"/>
      <c r="W24" s="204"/>
      <c r="X24" s="205"/>
      <c r="Y24" s="213">
        <f t="shared" si="1"/>
        <v>0</v>
      </c>
      <c r="Z24" s="227"/>
      <c r="AA24" s="224"/>
      <c r="AB24" s="211"/>
    </row>
    <row r="25" spans="1:28">
      <c r="A25" s="228"/>
      <c r="B25" s="212"/>
      <c r="C25" s="203"/>
      <c r="D25" s="204"/>
      <c r="E25" s="204"/>
      <c r="F25" s="205"/>
      <c r="G25" s="206"/>
      <c r="H25" s="236"/>
      <c r="I25" s="204"/>
      <c r="J25" s="205"/>
      <c r="K25" s="208">
        <f t="shared" si="0"/>
        <v>0</v>
      </c>
      <c r="L25" s="227"/>
      <c r="M25" s="224"/>
      <c r="N25" s="211"/>
      <c r="O25" s="201"/>
      <c r="P25" s="212"/>
      <c r="Q25" s="203"/>
      <c r="R25" s="204"/>
      <c r="S25" s="204"/>
      <c r="T25" s="205"/>
      <c r="U25" s="206"/>
      <c r="V25" s="236"/>
      <c r="W25" s="204"/>
      <c r="X25" s="205"/>
      <c r="Y25" s="213">
        <f t="shared" si="1"/>
        <v>0</v>
      </c>
      <c r="Z25" s="227"/>
      <c r="AA25" s="224"/>
      <c r="AB25" s="211"/>
    </row>
    <row r="26" spans="1:28">
      <c r="A26" s="228"/>
      <c r="B26" s="212"/>
      <c r="C26" s="203"/>
      <c r="D26" s="204"/>
      <c r="E26" s="204"/>
      <c r="F26" s="205"/>
      <c r="G26" s="206"/>
      <c r="H26" s="236"/>
      <c r="I26" s="204"/>
      <c r="J26" s="205"/>
      <c r="K26" s="208">
        <f t="shared" si="0"/>
        <v>0</v>
      </c>
      <c r="L26" s="227"/>
      <c r="M26" s="224"/>
      <c r="N26" s="211"/>
      <c r="O26" s="201"/>
      <c r="P26" s="212"/>
      <c r="Q26" s="203"/>
      <c r="R26" s="204"/>
      <c r="S26" s="204"/>
      <c r="T26" s="205"/>
      <c r="U26" s="206"/>
      <c r="V26" s="236"/>
      <c r="W26" s="204"/>
      <c r="X26" s="205"/>
      <c r="Y26" s="213">
        <f t="shared" si="1"/>
        <v>0</v>
      </c>
      <c r="Z26" s="227"/>
      <c r="AA26" s="224"/>
      <c r="AB26" s="211"/>
    </row>
    <row r="27" spans="1:28">
      <c r="A27" s="228"/>
      <c r="B27" s="212"/>
      <c r="C27" s="203"/>
      <c r="D27" s="204"/>
      <c r="E27" s="204"/>
      <c r="F27" s="205"/>
      <c r="G27" s="206"/>
      <c r="H27" s="236"/>
      <c r="I27" s="204"/>
      <c r="J27" s="205"/>
      <c r="K27" s="208">
        <f t="shared" si="0"/>
        <v>0</v>
      </c>
      <c r="L27" s="227"/>
      <c r="M27" s="224"/>
      <c r="N27" s="211"/>
      <c r="O27" s="201"/>
      <c r="P27" s="212"/>
      <c r="Q27" s="203"/>
      <c r="R27" s="204"/>
      <c r="S27" s="204"/>
      <c r="T27" s="205"/>
      <c r="U27" s="206"/>
      <c r="V27" s="236"/>
      <c r="W27" s="204"/>
      <c r="X27" s="205"/>
      <c r="Y27" s="213">
        <f t="shared" si="1"/>
        <v>0</v>
      </c>
      <c r="Z27" s="227"/>
      <c r="AA27" s="224"/>
      <c r="AB27" s="211"/>
    </row>
    <row r="28" spans="1:28">
      <c r="A28" s="228"/>
      <c r="B28" s="212"/>
      <c r="C28" s="203"/>
      <c r="D28" s="204"/>
      <c r="E28" s="204"/>
      <c r="F28" s="205"/>
      <c r="G28" s="206"/>
      <c r="H28" s="236"/>
      <c r="I28" s="204"/>
      <c r="J28" s="205"/>
      <c r="K28" s="208">
        <f t="shared" si="0"/>
        <v>0</v>
      </c>
      <c r="L28" s="227"/>
      <c r="M28" s="224"/>
      <c r="N28" s="211"/>
      <c r="O28" s="201"/>
      <c r="P28" s="212"/>
      <c r="Q28" s="203"/>
      <c r="R28" s="204"/>
      <c r="S28" s="204"/>
      <c r="T28" s="205"/>
      <c r="U28" s="206"/>
      <c r="V28" s="236"/>
      <c r="W28" s="204"/>
      <c r="X28" s="205"/>
      <c r="Y28" s="213">
        <f t="shared" si="1"/>
        <v>0</v>
      </c>
      <c r="Z28" s="227"/>
      <c r="AA28" s="224"/>
      <c r="AB28" s="211"/>
    </row>
    <row r="29" spans="1:28">
      <c r="A29" s="228"/>
      <c r="B29" s="212"/>
      <c r="C29" s="203"/>
      <c r="D29" s="204"/>
      <c r="E29" s="204"/>
      <c r="F29" s="205"/>
      <c r="G29" s="206"/>
      <c r="H29" s="236"/>
      <c r="I29" s="204"/>
      <c r="J29" s="205"/>
      <c r="K29" s="208">
        <f t="shared" si="0"/>
        <v>0</v>
      </c>
      <c r="L29" s="227"/>
      <c r="M29" s="224"/>
      <c r="N29" s="211"/>
      <c r="O29" s="201"/>
      <c r="P29" s="212"/>
      <c r="Q29" s="203"/>
      <c r="R29" s="204"/>
      <c r="S29" s="204"/>
      <c r="T29" s="205"/>
      <c r="U29" s="206"/>
      <c r="V29" s="236"/>
      <c r="W29" s="204"/>
      <c r="X29" s="205"/>
      <c r="Y29" s="213">
        <f t="shared" si="1"/>
        <v>0</v>
      </c>
      <c r="Z29" s="227"/>
      <c r="AA29" s="224"/>
      <c r="AB29" s="211"/>
    </row>
    <row r="30" spans="1:28">
      <c r="A30" s="228"/>
      <c r="B30" s="212"/>
      <c r="C30" s="203"/>
      <c r="D30" s="204"/>
      <c r="E30" s="204"/>
      <c r="F30" s="205"/>
      <c r="G30" s="206"/>
      <c r="H30" s="236"/>
      <c r="I30" s="204"/>
      <c r="J30" s="205"/>
      <c r="K30" s="208">
        <f t="shared" si="0"/>
        <v>0</v>
      </c>
      <c r="L30" s="227"/>
      <c r="M30" s="224"/>
      <c r="N30" s="211"/>
      <c r="O30" s="201"/>
      <c r="P30" s="212"/>
      <c r="Q30" s="203"/>
      <c r="R30" s="204"/>
      <c r="S30" s="204"/>
      <c r="T30" s="205"/>
      <c r="U30" s="206"/>
      <c r="V30" s="236"/>
      <c r="W30" s="204"/>
      <c r="X30" s="205"/>
      <c r="Y30" s="213">
        <f t="shared" si="1"/>
        <v>0</v>
      </c>
      <c r="Z30" s="227"/>
      <c r="AA30" s="224"/>
      <c r="AB30" s="211"/>
    </row>
    <row r="31" spans="1:28">
      <c r="A31" s="228"/>
      <c r="B31" s="212"/>
      <c r="C31" s="203"/>
      <c r="D31" s="204"/>
      <c r="E31" s="204"/>
      <c r="F31" s="205"/>
      <c r="G31" s="206"/>
      <c r="H31" s="236"/>
      <c r="I31" s="204"/>
      <c r="J31" s="205"/>
      <c r="K31" s="208">
        <f t="shared" si="0"/>
        <v>0</v>
      </c>
      <c r="L31" s="227"/>
      <c r="M31" s="224"/>
      <c r="N31" s="211"/>
      <c r="O31" s="201"/>
      <c r="P31" s="212"/>
      <c r="Q31" s="203"/>
      <c r="R31" s="204"/>
      <c r="S31" s="204"/>
      <c r="T31" s="205"/>
      <c r="U31" s="206"/>
      <c r="V31" s="236"/>
      <c r="W31" s="204"/>
      <c r="X31" s="205"/>
      <c r="Y31" s="213">
        <f t="shared" si="1"/>
        <v>0</v>
      </c>
      <c r="Z31" s="227"/>
      <c r="AA31" s="224"/>
      <c r="AB31" s="211"/>
    </row>
    <row r="32" spans="1:28">
      <c r="A32" s="228"/>
      <c r="B32" s="212"/>
      <c r="C32" s="203"/>
      <c r="D32" s="204"/>
      <c r="E32" s="204"/>
      <c r="F32" s="205"/>
      <c r="G32" s="206"/>
      <c r="H32" s="236"/>
      <c r="I32" s="204"/>
      <c r="J32" s="205"/>
      <c r="K32" s="208">
        <f t="shared" si="0"/>
        <v>0</v>
      </c>
      <c r="L32" s="227"/>
      <c r="M32" s="224"/>
      <c r="N32" s="211"/>
      <c r="O32" s="201"/>
      <c r="P32" s="212"/>
      <c r="Q32" s="203"/>
      <c r="R32" s="204"/>
      <c r="S32" s="204"/>
      <c r="T32" s="205"/>
      <c r="U32" s="206"/>
      <c r="V32" s="236"/>
      <c r="W32" s="204"/>
      <c r="X32" s="205"/>
      <c r="Y32" s="213">
        <f t="shared" si="1"/>
        <v>0</v>
      </c>
      <c r="Z32" s="227"/>
      <c r="AA32" s="224"/>
      <c r="AB32" s="211"/>
    </row>
    <row r="33" spans="1:28">
      <c r="A33" s="228"/>
      <c r="B33" s="212"/>
      <c r="C33" s="203"/>
      <c r="D33" s="204"/>
      <c r="E33" s="204"/>
      <c r="F33" s="205"/>
      <c r="G33" s="206"/>
      <c r="H33" s="236"/>
      <c r="I33" s="204"/>
      <c r="J33" s="205"/>
      <c r="K33" s="208">
        <f t="shared" si="0"/>
        <v>0</v>
      </c>
      <c r="L33" s="227"/>
      <c r="M33" s="224"/>
      <c r="N33" s="211"/>
      <c r="O33" s="201"/>
      <c r="P33" s="212"/>
      <c r="Q33" s="203"/>
      <c r="R33" s="204"/>
      <c r="S33" s="204"/>
      <c r="T33" s="205"/>
      <c r="U33" s="206"/>
      <c r="V33" s="236"/>
      <c r="W33" s="204"/>
      <c r="X33" s="205"/>
      <c r="Y33" s="213">
        <f t="shared" si="1"/>
        <v>0</v>
      </c>
      <c r="Z33" s="227"/>
      <c r="AA33" s="224"/>
      <c r="AB33" s="211"/>
    </row>
    <row r="34" spans="1:28">
      <c r="A34" s="228"/>
      <c r="B34" s="212"/>
      <c r="C34" s="203"/>
      <c r="D34" s="204"/>
      <c r="E34" s="204"/>
      <c r="F34" s="205"/>
      <c r="G34" s="206"/>
      <c r="H34" s="236"/>
      <c r="I34" s="204"/>
      <c r="J34" s="205"/>
      <c r="K34" s="208">
        <f t="shared" si="0"/>
        <v>0</v>
      </c>
      <c r="L34" s="227"/>
      <c r="M34" s="224"/>
      <c r="N34" s="211"/>
      <c r="O34" s="201"/>
      <c r="P34" s="212"/>
      <c r="Q34" s="203"/>
      <c r="R34" s="204"/>
      <c r="S34" s="204"/>
      <c r="T34" s="205"/>
      <c r="U34" s="206"/>
      <c r="V34" s="236"/>
      <c r="W34" s="204"/>
      <c r="X34" s="205"/>
      <c r="Y34" s="213">
        <f t="shared" si="1"/>
        <v>0</v>
      </c>
      <c r="Z34" s="227"/>
      <c r="AA34" s="224"/>
      <c r="AB34" s="211"/>
    </row>
    <row r="35" spans="1:28">
      <c r="A35" s="228"/>
      <c r="B35" s="212"/>
      <c r="C35" s="203"/>
      <c r="D35" s="204"/>
      <c r="E35" s="204"/>
      <c r="F35" s="205"/>
      <c r="G35" s="206"/>
      <c r="H35" s="236"/>
      <c r="I35" s="204"/>
      <c r="J35" s="205"/>
      <c r="K35" s="208">
        <f t="shared" si="0"/>
        <v>0</v>
      </c>
      <c r="L35" s="227"/>
      <c r="M35" s="224"/>
      <c r="N35" s="211"/>
      <c r="O35" s="201"/>
      <c r="P35" s="212"/>
      <c r="Q35" s="203"/>
      <c r="R35" s="204"/>
      <c r="S35" s="204"/>
      <c r="T35" s="205"/>
      <c r="U35" s="206"/>
      <c r="V35" s="236"/>
      <c r="W35" s="204"/>
      <c r="X35" s="205"/>
      <c r="Y35" s="213">
        <f t="shared" si="1"/>
        <v>0</v>
      </c>
      <c r="Z35" s="227"/>
      <c r="AA35" s="224"/>
      <c r="AB35" s="211"/>
    </row>
    <row r="36" spans="1:28">
      <c r="A36" s="228"/>
      <c r="B36" s="212"/>
      <c r="C36" s="203"/>
      <c r="D36" s="204"/>
      <c r="E36" s="204"/>
      <c r="F36" s="205"/>
      <c r="G36" s="206"/>
      <c r="H36" s="236"/>
      <c r="I36" s="204"/>
      <c r="J36" s="205"/>
      <c r="K36" s="208">
        <f t="shared" si="0"/>
        <v>0</v>
      </c>
      <c r="L36" s="227"/>
      <c r="M36" s="224"/>
      <c r="N36" s="211"/>
      <c r="O36" s="201"/>
      <c r="P36" s="212"/>
      <c r="Q36" s="203"/>
      <c r="R36" s="204"/>
      <c r="S36" s="204"/>
      <c r="T36" s="205"/>
      <c r="U36" s="206"/>
      <c r="V36" s="236"/>
      <c r="W36" s="204"/>
      <c r="X36" s="205"/>
      <c r="Y36" s="213">
        <f t="shared" si="1"/>
        <v>0</v>
      </c>
      <c r="Z36" s="227"/>
      <c r="AA36" s="224"/>
      <c r="AB36" s="211"/>
    </row>
    <row r="37" spans="1:28">
      <c r="A37" s="201"/>
      <c r="B37" s="212"/>
      <c r="C37" s="203"/>
      <c r="D37" s="204"/>
      <c r="E37" s="204"/>
      <c r="F37" s="205"/>
      <c r="G37" s="206"/>
      <c r="H37" s="236"/>
      <c r="I37" s="204"/>
      <c r="J37" s="205"/>
      <c r="K37" s="208">
        <f t="shared" si="0"/>
        <v>0</v>
      </c>
      <c r="L37" s="227"/>
      <c r="M37" s="224"/>
      <c r="N37" s="211"/>
      <c r="O37" s="201"/>
      <c r="P37" s="212"/>
      <c r="Q37" s="203"/>
      <c r="R37" s="204"/>
      <c r="S37" s="204"/>
      <c r="T37" s="205"/>
      <c r="U37" s="206"/>
      <c r="V37" s="236"/>
      <c r="W37" s="204"/>
      <c r="X37" s="205"/>
      <c r="Y37" s="213">
        <f t="shared" si="1"/>
        <v>0</v>
      </c>
      <c r="Z37" s="227"/>
      <c r="AA37" s="224"/>
      <c r="AB37" s="211"/>
    </row>
    <row r="38" spans="1:28" ht="17.25" thickBot="1">
      <c r="A38" s="237" t="s">
        <v>62</v>
      </c>
      <c r="B38" s="238"/>
      <c r="C38" s="239"/>
      <c r="D38" s="240"/>
      <c r="E38" s="240"/>
      <c r="F38" s="241">
        <f>SUM(F8:F37)</f>
        <v>0</v>
      </c>
      <c r="G38" s="242"/>
      <c r="H38" s="243"/>
      <c r="I38" s="240"/>
      <c r="J38" s="241"/>
      <c r="K38" s="242">
        <f>SUM(K8:K37)</f>
        <v>0</v>
      </c>
      <c r="L38" s="244"/>
      <c r="M38" s="245"/>
      <c r="N38" s="246"/>
      <c r="O38" s="237" t="s">
        <v>62</v>
      </c>
      <c r="P38" s="238"/>
      <c r="Q38" s="239"/>
      <c r="R38" s="240"/>
      <c r="S38" s="240"/>
      <c r="T38" s="241">
        <f>SUM(T8:T37)</f>
        <v>0</v>
      </c>
      <c r="U38" s="242"/>
      <c r="V38" s="243"/>
      <c r="W38" s="240"/>
      <c r="X38" s="241"/>
      <c r="Y38" s="241">
        <f>SUM(Y8:Y37)</f>
        <v>0</v>
      </c>
      <c r="Z38" s="244"/>
      <c r="AA38" s="245"/>
      <c r="AB38" s="246"/>
    </row>
    <row r="39" spans="1:28">
      <c r="A39" s="247"/>
      <c r="B39" s="247"/>
      <c r="C39" s="247"/>
      <c r="D39" s="248"/>
      <c r="E39" s="248"/>
      <c r="F39" s="248"/>
      <c r="G39" s="248"/>
      <c r="H39" s="248"/>
      <c r="I39" s="248"/>
      <c r="J39" s="248"/>
      <c r="K39" s="248"/>
      <c r="L39" s="249"/>
      <c r="M39" s="249"/>
      <c r="N39" s="247"/>
      <c r="O39" s="247"/>
      <c r="P39" s="247"/>
      <c r="Q39" s="247"/>
      <c r="R39" s="248"/>
      <c r="S39" s="248"/>
      <c r="T39" s="248"/>
      <c r="U39" s="248"/>
      <c r="V39" s="248"/>
      <c r="W39" s="248"/>
      <c r="X39" s="248"/>
      <c r="Y39" s="248"/>
      <c r="Z39" s="249"/>
      <c r="AA39" s="249"/>
      <c r="AB39" s="247"/>
    </row>
    <row r="40" spans="1:28" ht="17.25">
      <c r="A40" s="250" t="s">
        <v>7</v>
      </c>
      <c r="B40" s="250"/>
      <c r="C40" s="251"/>
      <c r="D40" s="252"/>
      <c r="E40" s="252"/>
      <c r="F40" s="252"/>
      <c r="G40" s="252"/>
      <c r="H40" s="253" t="s">
        <v>8</v>
      </c>
      <c r="I40" s="252"/>
      <c r="J40" s="252"/>
      <c r="K40" s="252"/>
      <c r="L40" s="251"/>
      <c r="M40" s="251"/>
      <c r="N40" s="250" t="s">
        <v>17</v>
      </c>
      <c r="O40" s="251"/>
      <c r="P40" s="253"/>
      <c r="Q40" s="251"/>
      <c r="R40" s="252"/>
      <c r="S40" s="252"/>
      <c r="T40" s="252"/>
      <c r="U40" s="252"/>
      <c r="V40" s="253" t="s">
        <v>50</v>
      </c>
      <c r="W40" s="252"/>
      <c r="X40" s="252"/>
      <c r="Y40" s="252"/>
      <c r="Z40" s="251"/>
      <c r="AA40" s="251"/>
      <c r="AB40" s="251"/>
    </row>
    <row r="42" spans="1:28">
      <c r="B42" s="254"/>
      <c r="C42" s="254">
        <v>1</v>
      </c>
      <c r="D42" s="254">
        <v>2</v>
      </c>
      <c r="E42" s="254">
        <v>3</v>
      </c>
      <c r="F42" s="254">
        <v>4</v>
      </c>
      <c r="G42" s="254">
        <v>5</v>
      </c>
      <c r="H42" s="254">
        <v>6</v>
      </c>
      <c r="I42" s="254">
        <v>7</v>
      </c>
      <c r="J42" s="254">
        <v>8</v>
      </c>
      <c r="K42" s="254">
        <v>9</v>
      </c>
      <c r="L42" s="254">
        <v>10</v>
      </c>
      <c r="M42" s="254">
        <v>11</v>
      </c>
      <c r="N42" s="254">
        <v>12</v>
      </c>
      <c r="O42" s="254" t="s">
        <v>300</v>
      </c>
    </row>
    <row r="43" spans="1:28">
      <c r="B43" s="254" t="s">
        <v>293</v>
      </c>
      <c r="C43" s="256">
        <f t="shared" ref="C43:N43" si="2">SUMIF($I8:$I37,"&lt;="&amp;C42,$K8:$K37)</f>
        <v>0</v>
      </c>
      <c r="D43" s="256">
        <f t="shared" si="2"/>
        <v>0</v>
      </c>
      <c r="E43" s="256">
        <f t="shared" si="2"/>
        <v>0</v>
      </c>
      <c r="F43" s="256">
        <f t="shared" si="2"/>
        <v>0</v>
      </c>
      <c r="G43" s="256">
        <f t="shared" si="2"/>
        <v>0</v>
      </c>
      <c r="H43" s="256">
        <f t="shared" si="2"/>
        <v>0</v>
      </c>
      <c r="I43" s="256">
        <f t="shared" si="2"/>
        <v>0</v>
      </c>
      <c r="J43" s="256">
        <f t="shared" si="2"/>
        <v>0</v>
      </c>
      <c r="K43" s="256">
        <f t="shared" si="2"/>
        <v>0</v>
      </c>
      <c r="L43" s="256">
        <f t="shared" si="2"/>
        <v>0</v>
      </c>
      <c r="M43" s="256">
        <f t="shared" si="2"/>
        <v>0</v>
      </c>
      <c r="N43" s="254">
        <f t="shared" si="2"/>
        <v>0</v>
      </c>
      <c r="O43" s="254">
        <f>SUM(C43:N43)</f>
        <v>0</v>
      </c>
    </row>
    <row r="44" spans="1:28">
      <c r="B44" s="254" t="s">
        <v>301</v>
      </c>
      <c r="C44" s="256">
        <f>SUMIF($W8:$W37,"&lt;="&amp;C42,$Y8:$Y37)</f>
        <v>0</v>
      </c>
      <c r="D44" s="256">
        <f t="shared" ref="D44:N44" si="3">SUMIF($W8:$W37,"&lt;="&amp;D42,$Y8:$Y37)</f>
        <v>0</v>
      </c>
      <c r="E44" s="256">
        <f t="shared" si="3"/>
        <v>0</v>
      </c>
      <c r="F44" s="256">
        <f t="shared" si="3"/>
        <v>0</v>
      </c>
      <c r="G44" s="256">
        <f t="shared" si="3"/>
        <v>0</v>
      </c>
      <c r="H44" s="256">
        <f t="shared" si="3"/>
        <v>0</v>
      </c>
      <c r="I44" s="256">
        <f t="shared" si="3"/>
        <v>0</v>
      </c>
      <c r="J44" s="256">
        <f t="shared" si="3"/>
        <v>0</v>
      </c>
      <c r="K44" s="256">
        <f t="shared" si="3"/>
        <v>0</v>
      </c>
      <c r="L44" s="256">
        <f t="shared" si="3"/>
        <v>0</v>
      </c>
      <c r="M44" s="256">
        <f t="shared" si="3"/>
        <v>0</v>
      </c>
      <c r="N44" s="254">
        <f t="shared" si="3"/>
        <v>0</v>
      </c>
      <c r="O44" s="254">
        <f>SUM(C44:N44)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3"/>
  <sheetViews>
    <sheetView tabSelected="1" zoomScale="66" zoomScaleNormal="66" workbookViewId="0">
      <selection activeCell="C2" sqref="C2"/>
    </sheetView>
  </sheetViews>
  <sheetFormatPr defaultRowHeight="16.5"/>
  <cols>
    <col min="2" max="2" width="13" bestFit="1" customWidth="1"/>
    <col min="3" max="3" width="12.375" bestFit="1" customWidth="1"/>
    <col min="4" max="4" width="20.375" bestFit="1" customWidth="1"/>
    <col min="5" max="5" width="36.5" bestFit="1" customWidth="1"/>
    <col min="6" max="6" width="6.375" bestFit="1" customWidth="1"/>
    <col min="19" max="19" width="30.75" bestFit="1" customWidth="1"/>
  </cols>
  <sheetData>
    <row r="1" spans="1:19">
      <c r="A1" s="257"/>
      <c r="B1" s="257" t="s">
        <v>66</v>
      </c>
      <c r="C1" s="257">
        <v>300</v>
      </c>
      <c r="D1" s="258"/>
      <c r="E1" s="258"/>
      <c r="F1" s="423" t="s">
        <v>237</v>
      </c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257" t="s">
        <v>67</v>
      </c>
      <c r="S1" s="259"/>
    </row>
    <row r="2" spans="1:19">
      <c r="A2" s="257"/>
      <c r="B2" s="257" t="s">
        <v>68</v>
      </c>
      <c r="C2" s="257"/>
      <c r="D2" s="258"/>
      <c r="E2" s="258"/>
      <c r="F2" s="260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9"/>
    </row>
    <row r="3" spans="1:19" ht="19.5">
      <c r="A3" s="261" t="s">
        <v>69</v>
      </c>
      <c r="B3" s="262" t="s">
        <v>70</v>
      </c>
      <c r="C3" s="263" t="s">
        <v>71</v>
      </c>
      <c r="D3" s="264" t="s">
        <v>72</v>
      </c>
      <c r="E3" s="265" t="s">
        <v>73</v>
      </c>
      <c r="F3" s="266" t="s">
        <v>74</v>
      </c>
      <c r="G3" s="266" t="s">
        <v>75</v>
      </c>
      <c r="H3" s="266" t="s">
        <v>76</v>
      </c>
      <c r="I3" s="266" t="s">
        <v>77</v>
      </c>
      <c r="J3" s="266" t="s">
        <v>78</v>
      </c>
      <c r="K3" s="266" t="s">
        <v>79</v>
      </c>
      <c r="L3" s="266" t="s">
        <v>80</v>
      </c>
      <c r="M3" s="266" t="s">
        <v>81</v>
      </c>
      <c r="N3" s="266" t="s">
        <v>82</v>
      </c>
      <c r="O3" s="266" t="s">
        <v>83</v>
      </c>
      <c r="P3" s="266" t="s">
        <v>84</v>
      </c>
      <c r="Q3" s="266" t="s">
        <v>85</v>
      </c>
      <c r="R3" s="267" t="s">
        <v>86</v>
      </c>
      <c r="S3" s="268" t="s">
        <v>87</v>
      </c>
    </row>
    <row r="4" spans="1:19">
      <c r="A4" s="269">
        <f>$C$1</f>
        <v>300</v>
      </c>
      <c r="B4" s="425" t="s">
        <v>88</v>
      </c>
      <c r="C4" s="270">
        <v>6110</v>
      </c>
      <c r="D4" s="269" t="s">
        <v>89</v>
      </c>
      <c r="E4" s="271" t="s">
        <v>90</v>
      </c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3">
        <f>SUM(F4:Q4)</f>
        <v>0</v>
      </c>
      <c r="S4" s="274"/>
    </row>
    <row r="5" spans="1:19">
      <c r="A5" s="269">
        <f t="shared" ref="A5:A68" si="0">$C$1</f>
        <v>300</v>
      </c>
      <c r="B5" s="426" t="s">
        <v>88</v>
      </c>
      <c r="C5" s="276">
        <v>6110</v>
      </c>
      <c r="D5" s="275" t="s">
        <v>91</v>
      </c>
      <c r="E5" s="277" t="s">
        <v>92</v>
      </c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9">
        <f>SUM(F5:Q5)</f>
        <v>0</v>
      </c>
      <c r="S5" s="280" t="s">
        <v>93</v>
      </c>
    </row>
    <row r="6" spans="1:19">
      <c r="A6" s="269">
        <f t="shared" si="0"/>
        <v>300</v>
      </c>
      <c r="B6" s="426" t="s">
        <v>88</v>
      </c>
      <c r="C6" s="276">
        <v>6110</v>
      </c>
      <c r="D6" s="275" t="s">
        <v>91</v>
      </c>
      <c r="E6" s="281" t="s">
        <v>94</v>
      </c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79">
        <f>SUM(F6:Q6)</f>
        <v>0</v>
      </c>
      <c r="S6" s="283" t="s">
        <v>95</v>
      </c>
    </row>
    <row r="7" spans="1:19">
      <c r="A7" s="269">
        <f t="shared" si="0"/>
        <v>300</v>
      </c>
      <c r="B7" s="426" t="s">
        <v>88</v>
      </c>
      <c r="C7" s="285" t="s">
        <v>96</v>
      </c>
      <c r="D7" s="284" t="s">
        <v>97</v>
      </c>
      <c r="E7" s="286" t="s">
        <v>98</v>
      </c>
      <c r="F7" s="287">
        <f>SUM(F4:F6)</f>
        <v>0</v>
      </c>
      <c r="G7" s="287">
        <f t="shared" ref="G7:Q7" si="1">SUM(G4:G6)</f>
        <v>0</v>
      </c>
      <c r="H7" s="287">
        <f t="shared" si="1"/>
        <v>0</v>
      </c>
      <c r="I7" s="287">
        <f t="shared" si="1"/>
        <v>0</v>
      </c>
      <c r="J7" s="287">
        <f t="shared" si="1"/>
        <v>0</v>
      </c>
      <c r="K7" s="287">
        <f t="shared" si="1"/>
        <v>0</v>
      </c>
      <c r="L7" s="287">
        <f t="shared" si="1"/>
        <v>0</v>
      </c>
      <c r="M7" s="287">
        <f t="shared" si="1"/>
        <v>0</v>
      </c>
      <c r="N7" s="287">
        <f t="shared" si="1"/>
        <v>0</v>
      </c>
      <c r="O7" s="287">
        <f t="shared" si="1"/>
        <v>0</v>
      </c>
      <c r="P7" s="287">
        <f t="shared" si="1"/>
        <v>0</v>
      </c>
      <c r="Q7" s="287">
        <f t="shared" si="1"/>
        <v>0</v>
      </c>
      <c r="R7" s="288">
        <f>SUM(F7:Q7)</f>
        <v>0</v>
      </c>
      <c r="S7" s="289"/>
    </row>
    <row r="8" spans="1:19">
      <c r="A8" s="269">
        <f t="shared" si="0"/>
        <v>300</v>
      </c>
      <c r="B8" s="426" t="s">
        <v>88</v>
      </c>
      <c r="C8" s="290"/>
      <c r="D8" s="269" t="s">
        <v>99</v>
      </c>
      <c r="E8" s="271" t="s">
        <v>100</v>
      </c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73"/>
      <c r="S8" s="292"/>
    </row>
    <row r="9" spans="1:19">
      <c r="A9" s="269">
        <f t="shared" si="0"/>
        <v>300</v>
      </c>
      <c r="B9" s="426" t="s">
        <v>88</v>
      </c>
      <c r="C9" s="276">
        <v>6127</v>
      </c>
      <c r="D9" s="275" t="s">
        <v>101</v>
      </c>
      <c r="E9" s="293" t="s">
        <v>102</v>
      </c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73">
        <f t="shared" ref="R9:R34" si="2">SUM(F9:Q9)</f>
        <v>0</v>
      </c>
      <c r="S9" s="295" t="s">
        <v>103</v>
      </c>
    </row>
    <row r="10" spans="1:19">
      <c r="A10" s="269">
        <f t="shared" si="0"/>
        <v>300</v>
      </c>
      <c r="B10" s="426" t="s">
        <v>88</v>
      </c>
      <c r="C10" s="276">
        <v>6127</v>
      </c>
      <c r="D10" s="275" t="s">
        <v>101</v>
      </c>
      <c r="E10" s="271" t="s">
        <v>104</v>
      </c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73">
        <f t="shared" si="2"/>
        <v>0</v>
      </c>
      <c r="S10" s="274"/>
    </row>
    <row r="11" spans="1:19">
      <c r="A11" s="269">
        <f t="shared" si="0"/>
        <v>300</v>
      </c>
      <c r="B11" s="426" t="s">
        <v>88</v>
      </c>
      <c r="C11" s="285" t="s">
        <v>96</v>
      </c>
      <c r="D11" s="284" t="s">
        <v>105</v>
      </c>
      <c r="E11" s="286" t="s">
        <v>98</v>
      </c>
      <c r="F11" s="287">
        <f>SUM(F9:F10)</f>
        <v>0</v>
      </c>
      <c r="G11" s="287">
        <f t="shared" ref="G11:Q11" si="3">SUM(G9:G10)</f>
        <v>0</v>
      </c>
      <c r="H11" s="287">
        <f t="shared" si="3"/>
        <v>0</v>
      </c>
      <c r="I11" s="287">
        <f t="shared" si="3"/>
        <v>0</v>
      </c>
      <c r="J11" s="287">
        <f t="shared" si="3"/>
        <v>0</v>
      </c>
      <c r="K11" s="287">
        <f t="shared" si="3"/>
        <v>0</v>
      </c>
      <c r="L11" s="287">
        <f t="shared" si="3"/>
        <v>0</v>
      </c>
      <c r="M11" s="287">
        <f t="shared" si="3"/>
        <v>0</v>
      </c>
      <c r="N11" s="287">
        <f t="shared" si="3"/>
        <v>0</v>
      </c>
      <c r="O11" s="287">
        <f t="shared" si="3"/>
        <v>0</v>
      </c>
      <c r="P11" s="287">
        <f t="shared" si="3"/>
        <v>0</v>
      </c>
      <c r="Q11" s="287">
        <f t="shared" si="3"/>
        <v>0</v>
      </c>
      <c r="R11" s="296">
        <f t="shared" si="2"/>
        <v>0</v>
      </c>
      <c r="S11" s="297"/>
    </row>
    <row r="12" spans="1:19">
      <c r="A12" s="269">
        <f t="shared" si="0"/>
        <v>300</v>
      </c>
      <c r="B12" s="426" t="s">
        <v>88</v>
      </c>
      <c r="C12" s="298">
        <v>6128</v>
      </c>
      <c r="D12" s="262" t="s">
        <v>106</v>
      </c>
      <c r="E12" s="299" t="s">
        <v>107</v>
      </c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273">
        <f t="shared" si="2"/>
        <v>0</v>
      </c>
      <c r="S12" s="301" t="s">
        <v>108</v>
      </c>
    </row>
    <row r="13" spans="1:19">
      <c r="A13" s="269">
        <f t="shared" si="0"/>
        <v>300</v>
      </c>
      <c r="B13" s="426" t="s">
        <v>88</v>
      </c>
      <c r="C13" s="302">
        <v>6131</v>
      </c>
      <c r="D13" s="303" t="s">
        <v>109</v>
      </c>
      <c r="E13" s="304" t="s">
        <v>110</v>
      </c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305">
        <f t="shared" si="2"/>
        <v>0</v>
      </c>
      <c r="S13" s="297" t="s">
        <v>111</v>
      </c>
    </row>
    <row r="14" spans="1:19">
      <c r="A14" s="269">
        <f t="shared" si="0"/>
        <v>300</v>
      </c>
      <c r="B14" s="426" t="s">
        <v>88</v>
      </c>
      <c r="C14" s="302">
        <v>6188.0001000000002</v>
      </c>
      <c r="D14" s="303" t="s">
        <v>112</v>
      </c>
      <c r="E14" s="306" t="s">
        <v>113</v>
      </c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/>
      <c r="Q14" s="307"/>
      <c r="R14" s="305">
        <f t="shared" si="2"/>
        <v>0</v>
      </c>
      <c r="S14" s="308"/>
    </row>
    <row r="15" spans="1:19">
      <c r="A15" s="269">
        <f t="shared" si="0"/>
        <v>300</v>
      </c>
      <c r="B15" s="426" t="s">
        <v>88</v>
      </c>
      <c r="C15" s="302">
        <v>6188.0005000000001</v>
      </c>
      <c r="D15" s="303" t="s">
        <v>114</v>
      </c>
      <c r="E15" s="309" t="s">
        <v>115</v>
      </c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305">
        <f t="shared" si="2"/>
        <v>0</v>
      </c>
      <c r="S15" s="297"/>
    </row>
    <row r="16" spans="1:19">
      <c r="A16" s="269">
        <f t="shared" si="0"/>
        <v>300</v>
      </c>
      <c r="B16" s="426" t="s">
        <v>88</v>
      </c>
      <c r="C16" s="302">
        <v>6188.0011000000004</v>
      </c>
      <c r="D16" s="303" t="s">
        <v>116</v>
      </c>
      <c r="E16" s="310" t="s">
        <v>117</v>
      </c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307"/>
      <c r="R16" s="296">
        <f t="shared" si="2"/>
        <v>0</v>
      </c>
      <c r="S16" s="308"/>
    </row>
    <row r="17" spans="1:19" ht="33">
      <c r="A17" s="269">
        <f t="shared" si="0"/>
        <v>300</v>
      </c>
      <c r="B17" s="426" t="s">
        <v>88</v>
      </c>
      <c r="C17" s="270">
        <v>6119</v>
      </c>
      <c r="D17" s="269" t="s">
        <v>118</v>
      </c>
      <c r="E17" s="277" t="s">
        <v>119</v>
      </c>
      <c r="F17" s="311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279">
        <f t="shared" si="2"/>
        <v>0</v>
      </c>
      <c r="S17" s="312" t="s">
        <v>120</v>
      </c>
    </row>
    <row r="18" spans="1:19" ht="33">
      <c r="A18" s="269">
        <f t="shared" si="0"/>
        <v>300</v>
      </c>
      <c r="B18" s="426" t="s">
        <v>88</v>
      </c>
      <c r="C18" s="276">
        <v>6119</v>
      </c>
      <c r="D18" s="275" t="s">
        <v>121</v>
      </c>
      <c r="E18" s="277" t="s">
        <v>122</v>
      </c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279">
        <f t="shared" si="2"/>
        <v>0</v>
      </c>
      <c r="S18" s="312" t="s">
        <v>123</v>
      </c>
    </row>
    <row r="19" spans="1:19">
      <c r="A19" s="269">
        <f t="shared" si="0"/>
        <v>300</v>
      </c>
      <c r="B19" s="426" t="s">
        <v>88</v>
      </c>
      <c r="C19" s="276">
        <v>6119</v>
      </c>
      <c r="D19" s="275" t="s">
        <v>121</v>
      </c>
      <c r="E19" s="277" t="s">
        <v>124</v>
      </c>
      <c r="F19" s="278"/>
      <c r="G19" s="278"/>
      <c r="H19" s="278"/>
      <c r="I19" s="278"/>
      <c r="J19" s="278"/>
      <c r="K19" s="278"/>
      <c r="L19" s="278"/>
      <c r="M19" s="278"/>
      <c r="N19" s="278"/>
      <c r="O19" s="278"/>
      <c r="P19" s="278"/>
      <c r="Q19" s="278"/>
      <c r="R19" s="279">
        <f t="shared" si="2"/>
        <v>0</v>
      </c>
      <c r="S19" s="313" t="s">
        <v>125</v>
      </c>
    </row>
    <row r="20" spans="1:19">
      <c r="A20" s="269">
        <f t="shared" si="0"/>
        <v>300</v>
      </c>
      <c r="B20" s="427" t="s">
        <v>88</v>
      </c>
      <c r="C20" s="314" t="s">
        <v>96</v>
      </c>
      <c r="D20" s="275" t="s">
        <v>126</v>
      </c>
      <c r="E20" s="315" t="s">
        <v>127</v>
      </c>
      <c r="F20" s="278">
        <f>SUM(F17:F19)</f>
        <v>0</v>
      </c>
      <c r="G20" s="278">
        <f t="shared" ref="G20:Q20" si="4">SUM(G17:G19)</f>
        <v>0</v>
      </c>
      <c r="H20" s="278">
        <f t="shared" si="4"/>
        <v>0</v>
      </c>
      <c r="I20" s="278">
        <f t="shared" si="4"/>
        <v>0</v>
      </c>
      <c r="J20" s="278">
        <f t="shared" si="4"/>
        <v>0</v>
      </c>
      <c r="K20" s="278">
        <f t="shared" si="4"/>
        <v>0</v>
      </c>
      <c r="L20" s="278">
        <f t="shared" si="4"/>
        <v>0</v>
      </c>
      <c r="M20" s="278">
        <f t="shared" si="4"/>
        <v>0</v>
      </c>
      <c r="N20" s="278">
        <f t="shared" si="4"/>
        <v>0</v>
      </c>
      <c r="O20" s="278">
        <f t="shared" si="4"/>
        <v>0</v>
      </c>
      <c r="P20" s="278">
        <f t="shared" si="4"/>
        <v>0</v>
      </c>
      <c r="Q20" s="278">
        <f t="shared" si="4"/>
        <v>0</v>
      </c>
      <c r="R20" s="279">
        <f t="shared" si="2"/>
        <v>0</v>
      </c>
      <c r="S20" s="313"/>
    </row>
    <row r="21" spans="1:19">
      <c r="A21" s="269">
        <f t="shared" si="0"/>
        <v>300</v>
      </c>
      <c r="B21" s="425" t="s">
        <v>128</v>
      </c>
      <c r="C21" s="276">
        <v>6119</v>
      </c>
      <c r="D21" s="275" t="s">
        <v>121</v>
      </c>
      <c r="E21" s="316" t="s">
        <v>129</v>
      </c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279">
        <f t="shared" si="2"/>
        <v>0</v>
      </c>
      <c r="S21" s="274"/>
    </row>
    <row r="22" spans="1:19">
      <c r="A22" s="269">
        <f t="shared" si="0"/>
        <v>300</v>
      </c>
      <c r="B22" s="426" t="s">
        <v>128</v>
      </c>
      <c r="C22" s="276">
        <v>6119</v>
      </c>
      <c r="D22" s="275" t="s">
        <v>121</v>
      </c>
      <c r="E22" s="316" t="s">
        <v>130</v>
      </c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7"/>
      <c r="R22" s="279">
        <f t="shared" si="2"/>
        <v>0</v>
      </c>
      <c r="S22" s="274"/>
    </row>
    <row r="23" spans="1:19">
      <c r="A23" s="269">
        <f t="shared" si="0"/>
        <v>300</v>
      </c>
      <c r="B23" s="426" t="s">
        <v>128</v>
      </c>
      <c r="C23" s="314" t="s">
        <v>96</v>
      </c>
      <c r="D23" s="275" t="s">
        <v>131</v>
      </c>
      <c r="E23" s="315" t="s">
        <v>132</v>
      </c>
      <c r="F23" s="278">
        <f t="shared" ref="F23:Q23" si="5">SUM(F21:F22)</f>
        <v>0</v>
      </c>
      <c r="G23" s="278">
        <f t="shared" si="5"/>
        <v>0</v>
      </c>
      <c r="H23" s="278">
        <f t="shared" si="5"/>
        <v>0</v>
      </c>
      <c r="I23" s="278">
        <f t="shared" si="5"/>
        <v>0</v>
      </c>
      <c r="J23" s="278">
        <f t="shared" si="5"/>
        <v>0</v>
      </c>
      <c r="K23" s="278">
        <f t="shared" si="5"/>
        <v>0</v>
      </c>
      <c r="L23" s="278">
        <f t="shared" si="5"/>
        <v>0</v>
      </c>
      <c r="M23" s="278">
        <f t="shared" si="5"/>
        <v>0</v>
      </c>
      <c r="N23" s="278">
        <f t="shared" si="5"/>
        <v>0</v>
      </c>
      <c r="O23" s="278">
        <f t="shared" si="5"/>
        <v>0</v>
      </c>
      <c r="P23" s="278">
        <f t="shared" si="5"/>
        <v>0</v>
      </c>
      <c r="Q23" s="278">
        <f t="shared" si="5"/>
        <v>0</v>
      </c>
      <c r="R23" s="279">
        <f t="shared" si="2"/>
        <v>0</v>
      </c>
      <c r="S23" s="313"/>
    </row>
    <row r="24" spans="1:19">
      <c r="A24" s="269">
        <f t="shared" si="0"/>
        <v>300</v>
      </c>
      <c r="B24" s="426" t="s">
        <v>128</v>
      </c>
      <c r="C24" s="285" t="s">
        <v>96</v>
      </c>
      <c r="D24" s="284" t="s">
        <v>133</v>
      </c>
      <c r="E24" s="304" t="s">
        <v>98</v>
      </c>
      <c r="F24" s="318">
        <f t="shared" ref="F24:Q24" si="6">F20+F23</f>
        <v>0</v>
      </c>
      <c r="G24" s="318">
        <f t="shared" si="6"/>
        <v>0</v>
      </c>
      <c r="H24" s="318">
        <f t="shared" si="6"/>
        <v>0</v>
      </c>
      <c r="I24" s="318">
        <f t="shared" si="6"/>
        <v>0</v>
      </c>
      <c r="J24" s="318">
        <f t="shared" si="6"/>
        <v>0</v>
      </c>
      <c r="K24" s="318">
        <f t="shared" si="6"/>
        <v>0</v>
      </c>
      <c r="L24" s="318">
        <f t="shared" si="6"/>
        <v>0</v>
      </c>
      <c r="M24" s="318">
        <f t="shared" si="6"/>
        <v>0</v>
      </c>
      <c r="N24" s="318">
        <f t="shared" si="6"/>
        <v>0</v>
      </c>
      <c r="O24" s="318">
        <f t="shared" si="6"/>
        <v>0</v>
      </c>
      <c r="P24" s="318">
        <f t="shared" si="6"/>
        <v>0</v>
      </c>
      <c r="Q24" s="318">
        <f t="shared" si="6"/>
        <v>0</v>
      </c>
      <c r="R24" s="319">
        <f t="shared" si="2"/>
        <v>0</v>
      </c>
      <c r="S24" s="320"/>
    </row>
    <row r="25" spans="1:19">
      <c r="A25" s="269">
        <f t="shared" si="0"/>
        <v>300</v>
      </c>
      <c r="B25" s="426" t="s">
        <v>128</v>
      </c>
      <c r="C25" s="322">
        <v>6111</v>
      </c>
      <c r="D25" s="321" t="s">
        <v>134</v>
      </c>
      <c r="E25" s="323" t="s">
        <v>135</v>
      </c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19">
        <f t="shared" si="2"/>
        <v>0</v>
      </c>
      <c r="S25" s="325"/>
    </row>
    <row r="26" spans="1:19">
      <c r="A26" s="269">
        <f t="shared" si="0"/>
        <v>300</v>
      </c>
      <c r="B26" s="426" t="s">
        <v>128</v>
      </c>
      <c r="C26" s="276">
        <v>6116</v>
      </c>
      <c r="D26" s="275" t="s">
        <v>136</v>
      </c>
      <c r="E26" s="316" t="s">
        <v>137</v>
      </c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7"/>
      <c r="R26" s="279">
        <f t="shared" si="2"/>
        <v>0</v>
      </c>
      <c r="S26" s="326"/>
    </row>
    <row r="27" spans="1:19">
      <c r="A27" s="269">
        <f t="shared" si="0"/>
        <v>300</v>
      </c>
      <c r="B27" s="426" t="s">
        <v>128</v>
      </c>
      <c r="C27" s="276">
        <v>6116</v>
      </c>
      <c r="D27" s="275" t="s">
        <v>136</v>
      </c>
      <c r="E27" s="316" t="s">
        <v>138</v>
      </c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279">
        <f t="shared" si="2"/>
        <v>0</v>
      </c>
      <c r="S27" s="326"/>
    </row>
    <row r="28" spans="1:19">
      <c r="A28" s="269">
        <f t="shared" si="0"/>
        <v>300</v>
      </c>
      <c r="B28" s="426" t="s">
        <v>128</v>
      </c>
      <c r="C28" s="276">
        <v>6116</v>
      </c>
      <c r="D28" s="275" t="s">
        <v>136</v>
      </c>
      <c r="E28" s="316" t="s">
        <v>130</v>
      </c>
      <c r="F28" s="317"/>
      <c r="G28" s="317"/>
      <c r="H28" s="317"/>
      <c r="I28" s="317"/>
      <c r="J28" s="317"/>
      <c r="K28" s="317"/>
      <c r="L28" s="317"/>
      <c r="M28" s="317"/>
      <c r="N28" s="317"/>
      <c r="O28" s="317"/>
      <c r="P28" s="317"/>
      <c r="Q28" s="317"/>
      <c r="R28" s="279">
        <f t="shared" si="2"/>
        <v>0</v>
      </c>
      <c r="S28" s="326"/>
    </row>
    <row r="29" spans="1:19">
      <c r="A29" s="269">
        <f t="shared" si="0"/>
        <v>300</v>
      </c>
      <c r="B29" s="426" t="s">
        <v>128</v>
      </c>
      <c r="C29" s="285" t="s">
        <v>96</v>
      </c>
      <c r="D29" s="284" t="s">
        <v>139</v>
      </c>
      <c r="E29" s="304" t="s">
        <v>98</v>
      </c>
      <c r="F29" s="318">
        <f t="shared" ref="F29:Q29" si="7">SUM(F26:F28)</f>
        <v>0</v>
      </c>
      <c r="G29" s="318">
        <f t="shared" si="7"/>
        <v>0</v>
      </c>
      <c r="H29" s="318">
        <f t="shared" si="7"/>
        <v>0</v>
      </c>
      <c r="I29" s="318">
        <f t="shared" si="7"/>
        <v>0</v>
      </c>
      <c r="J29" s="318">
        <f t="shared" si="7"/>
        <v>0</v>
      </c>
      <c r="K29" s="318">
        <f t="shared" si="7"/>
        <v>0</v>
      </c>
      <c r="L29" s="318">
        <f t="shared" si="7"/>
        <v>0</v>
      </c>
      <c r="M29" s="318">
        <f t="shared" si="7"/>
        <v>0</v>
      </c>
      <c r="N29" s="318">
        <f t="shared" si="7"/>
        <v>0</v>
      </c>
      <c r="O29" s="318">
        <f t="shared" si="7"/>
        <v>0</v>
      </c>
      <c r="P29" s="318">
        <f t="shared" si="7"/>
        <v>0</v>
      </c>
      <c r="Q29" s="318">
        <f t="shared" si="7"/>
        <v>0</v>
      </c>
      <c r="R29" s="319">
        <f t="shared" si="2"/>
        <v>0</v>
      </c>
      <c r="S29" s="320"/>
    </row>
    <row r="30" spans="1:19">
      <c r="A30" s="269">
        <f t="shared" si="0"/>
        <v>300</v>
      </c>
      <c r="B30" s="426" t="s">
        <v>128</v>
      </c>
      <c r="C30" s="322">
        <v>6122</v>
      </c>
      <c r="D30" s="321" t="s">
        <v>140</v>
      </c>
      <c r="E30" s="327" t="s">
        <v>140</v>
      </c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  <c r="Q30" s="328"/>
      <c r="R30" s="319">
        <f t="shared" si="2"/>
        <v>0</v>
      </c>
      <c r="S30" s="329" t="s">
        <v>141</v>
      </c>
    </row>
    <row r="31" spans="1:19">
      <c r="A31" s="269">
        <f t="shared" si="0"/>
        <v>300</v>
      </c>
      <c r="B31" s="426" t="s">
        <v>128</v>
      </c>
      <c r="C31" s="270">
        <v>6124</v>
      </c>
      <c r="D31" s="269" t="s">
        <v>142</v>
      </c>
      <c r="E31" s="330" t="s">
        <v>143</v>
      </c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279">
        <f t="shared" si="2"/>
        <v>0</v>
      </c>
      <c r="S31" s="301" t="s">
        <v>144</v>
      </c>
    </row>
    <row r="32" spans="1:19">
      <c r="A32" s="269">
        <f t="shared" si="0"/>
        <v>300</v>
      </c>
      <c r="B32" s="426" t="s">
        <v>128</v>
      </c>
      <c r="C32" s="276">
        <v>6124</v>
      </c>
      <c r="D32" s="275" t="s">
        <v>145</v>
      </c>
      <c r="E32" s="277" t="s">
        <v>146</v>
      </c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9">
        <f t="shared" si="2"/>
        <v>0</v>
      </c>
      <c r="S32" s="313" t="s">
        <v>147</v>
      </c>
    </row>
    <row r="33" spans="1:19" ht="33">
      <c r="A33" s="269">
        <f t="shared" si="0"/>
        <v>300</v>
      </c>
      <c r="B33" s="426" t="s">
        <v>128</v>
      </c>
      <c r="C33" s="285" t="s">
        <v>96</v>
      </c>
      <c r="D33" s="284" t="s">
        <v>148</v>
      </c>
      <c r="E33" s="304" t="s">
        <v>98</v>
      </c>
      <c r="F33" s="318">
        <f t="shared" ref="F33:Q33" si="8">SUM(F31:F32)</f>
        <v>0</v>
      </c>
      <c r="G33" s="318">
        <f t="shared" si="8"/>
        <v>0</v>
      </c>
      <c r="H33" s="318">
        <f>SUM(H31:H32)</f>
        <v>0</v>
      </c>
      <c r="I33" s="318">
        <f t="shared" si="8"/>
        <v>0</v>
      </c>
      <c r="J33" s="318">
        <f t="shared" si="8"/>
        <v>0</v>
      </c>
      <c r="K33" s="318">
        <f t="shared" si="8"/>
        <v>0</v>
      </c>
      <c r="L33" s="318">
        <f t="shared" si="8"/>
        <v>0</v>
      </c>
      <c r="M33" s="318">
        <f t="shared" si="8"/>
        <v>0</v>
      </c>
      <c r="N33" s="318">
        <f t="shared" si="8"/>
        <v>0</v>
      </c>
      <c r="O33" s="318">
        <f t="shared" si="8"/>
        <v>0</v>
      </c>
      <c r="P33" s="318">
        <f t="shared" si="8"/>
        <v>0</v>
      </c>
      <c r="Q33" s="318">
        <f t="shared" si="8"/>
        <v>0</v>
      </c>
      <c r="R33" s="319">
        <f t="shared" si="2"/>
        <v>0</v>
      </c>
      <c r="S33" s="320" t="s">
        <v>149</v>
      </c>
    </row>
    <row r="34" spans="1:19" ht="33">
      <c r="A34" s="269">
        <f t="shared" si="0"/>
        <v>300</v>
      </c>
      <c r="B34" s="427" t="s">
        <v>128</v>
      </c>
      <c r="C34" s="302">
        <v>6188.0003999999999</v>
      </c>
      <c r="D34" s="303" t="s">
        <v>150</v>
      </c>
      <c r="E34" s="323" t="s">
        <v>151</v>
      </c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19">
        <f t="shared" si="2"/>
        <v>0</v>
      </c>
      <c r="S34" s="325" t="s">
        <v>152</v>
      </c>
    </row>
    <row r="35" spans="1:19">
      <c r="A35" s="269">
        <f t="shared" si="0"/>
        <v>300</v>
      </c>
      <c r="B35" s="425" t="s">
        <v>153</v>
      </c>
      <c r="C35" s="270">
        <v>6112</v>
      </c>
      <c r="D35" s="332" t="s">
        <v>154</v>
      </c>
      <c r="E35" s="333" t="s">
        <v>155</v>
      </c>
      <c r="F35" s="334"/>
      <c r="G35" s="334"/>
      <c r="H35" s="317"/>
      <c r="I35" s="317"/>
      <c r="J35" s="317"/>
      <c r="K35" s="317"/>
      <c r="L35" s="317"/>
      <c r="M35" s="317"/>
      <c r="N35" s="317"/>
      <c r="O35" s="317"/>
      <c r="P35" s="317"/>
      <c r="Q35" s="317"/>
      <c r="R35" s="335">
        <f>SUM(F35:Q35)</f>
        <v>0</v>
      </c>
      <c r="S35" s="326"/>
    </row>
    <row r="36" spans="1:19">
      <c r="A36" s="269">
        <f t="shared" si="0"/>
        <v>300</v>
      </c>
      <c r="B36" s="426" t="s">
        <v>153</v>
      </c>
      <c r="C36" s="276" t="s">
        <v>156</v>
      </c>
      <c r="D36" s="336" t="s">
        <v>157</v>
      </c>
      <c r="E36" s="333" t="s">
        <v>158</v>
      </c>
      <c r="F36" s="334"/>
      <c r="G36" s="334"/>
      <c r="H36" s="317"/>
      <c r="I36" s="317"/>
      <c r="J36" s="317"/>
      <c r="K36" s="317"/>
      <c r="L36" s="317"/>
      <c r="M36" s="317"/>
      <c r="N36" s="317"/>
      <c r="O36" s="317"/>
      <c r="P36" s="317"/>
      <c r="Q36" s="317"/>
      <c r="R36" s="335">
        <f t="shared" ref="R36" si="9">SUM(F36:Q36)</f>
        <v>0</v>
      </c>
      <c r="S36" s="326"/>
    </row>
    <row r="37" spans="1:19">
      <c r="A37" s="269">
        <f t="shared" si="0"/>
        <v>300</v>
      </c>
      <c r="B37" s="426" t="s">
        <v>153</v>
      </c>
      <c r="C37" s="276">
        <v>6112</v>
      </c>
      <c r="D37" s="336" t="s">
        <v>157</v>
      </c>
      <c r="E37" s="333" t="s">
        <v>130</v>
      </c>
      <c r="F37" s="334"/>
      <c r="G37" s="334"/>
      <c r="H37" s="317"/>
      <c r="I37" s="317"/>
      <c r="J37" s="317"/>
      <c r="K37" s="317"/>
      <c r="L37" s="317"/>
      <c r="M37" s="317"/>
      <c r="N37" s="317"/>
      <c r="O37" s="317"/>
      <c r="P37" s="317"/>
      <c r="Q37" s="317"/>
      <c r="R37" s="335">
        <f>SUM(F37:Q37)</f>
        <v>0</v>
      </c>
      <c r="S37" s="326"/>
    </row>
    <row r="38" spans="1:19">
      <c r="A38" s="269">
        <f t="shared" si="0"/>
        <v>300</v>
      </c>
      <c r="B38" s="426" t="s">
        <v>153</v>
      </c>
      <c r="C38" s="285" t="s">
        <v>96</v>
      </c>
      <c r="D38" s="337" t="s">
        <v>159</v>
      </c>
      <c r="E38" s="286" t="s">
        <v>98</v>
      </c>
      <c r="F38" s="338">
        <f t="shared" ref="F38:Q38" si="10">SUM(F35:F37)</f>
        <v>0</v>
      </c>
      <c r="G38" s="338">
        <f t="shared" si="10"/>
        <v>0</v>
      </c>
      <c r="H38" s="338">
        <f t="shared" si="10"/>
        <v>0</v>
      </c>
      <c r="I38" s="338">
        <f>SUM(I35:I37)</f>
        <v>0</v>
      </c>
      <c r="J38" s="338">
        <f t="shared" si="10"/>
        <v>0</v>
      </c>
      <c r="K38" s="338">
        <f t="shared" si="10"/>
        <v>0</v>
      </c>
      <c r="L38" s="338">
        <f t="shared" si="10"/>
        <v>0</v>
      </c>
      <c r="M38" s="338">
        <f t="shared" si="10"/>
        <v>0</v>
      </c>
      <c r="N38" s="338">
        <f t="shared" si="10"/>
        <v>0</v>
      </c>
      <c r="O38" s="338">
        <f t="shared" si="10"/>
        <v>0</v>
      </c>
      <c r="P38" s="338">
        <f t="shared" si="10"/>
        <v>0</v>
      </c>
      <c r="Q38" s="338">
        <f t="shared" si="10"/>
        <v>0</v>
      </c>
      <c r="R38" s="339">
        <f>SUM(F38:Q38)</f>
        <v>0</v>
      </c>
      <c r="S38" s="320"/>
    </row>
    <row r="39" spans="1:19">
      <c r="A39" s="269">
        <f t="shared" si="0"/>
        <v>300</v>
      </c>
      <c r="B39" s="426" t="s">
        <v>153</v>
      </c>
      <c r="C39" s="302">
        <v>6113</v>
      </c>
      <c r="D39" s="340" t="s">
        <v>160</v>
      </c>
      <c r="E39" s="286" t="s">
        <v>161</v>
      </c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19">
        <f t="shared" ref="R39:R78" si="11">SUM(F39:Q39)</f>
        <v>0</v>
      </c>
      <c r="S39" s="320" t="s">
        <v>162</v>
      </c>
    </row>
    <row r="40" spans="1:19">
      <c r="A40" s="269">
        <f t="shared" si="0"/>
        <v>300</v>
      </c>
      <c r="B40" s="426" t="s">
        <v>153</v>
      </c>
      <c r="C40" s="270">
        <v>6114</v>
      </c>
      <c r="D40" s="332" t="s">
        <v>163</v>
      </c>
      <c r="E40" s="333" t="s">
        <v>163</v>
      </c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279">
        <f t="shared" si="11"/>
        <v>0</v>
      </c>
      <c r="S40" s="274"/>
    </row>
    <row r="41" spans="1:19">
      <c r="A41" s="269">
        <f t="shared" si="0"/>
        <v>300</v>
      </c>
      <c r="B41" s="426" t="s">
        <v>153</v>
      </c>
      <c r="C41" s="276">
        <v>6114</v>
      </c>
      <c r="D41" s="336" t="s">
        <v>164</v>
      </c>
      <c r="E41" s="333" t="s">
        <v>165</v>
      </c>
      <c r="F41" s="334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7"/>
      <c r="R41" s="279">
        <f t="shared" si="11"/>
        <v>0</v>
      </c>
      <c r="S41" s="274"/>
    </row>
    <row r="42" spans="1:19">
      <c r="A42" s="269">
        <f t="shared" si="0"/>
        <v>300</v>
      </c>
      <c r="B42" s="426" t="s">
        <v>153</v>
      </c>
      <c r="C42" s="285" t="s">
        <v>96</v>
      </c>
      <c r="D42" s="337" t="s">
        <v>166</v>
      </c>
      <c r="E42" s="286" t="s">
        <v>98</v>
      </c>
      <c r="F42" s="338">
        <f>SUM(F40:F41)</f>
        <v>0</v>
      </c>
      <c r="G42" s="338">
        <f t="shared" ref="G42:Q42" si="12">SUM(G40:G41)</f>
        <v>0</v>
      </c>
      <c r="H42" s="338">
        <f t="shared" si="12"/>
        <v>0</v>
      </c>
      <c r="I42" s="338">
        <f t="shared" si="12"/>
        <v>0</v>
      </c>
      <c r="J42" s="338">
        <f t="shared" si="12"/>
        <v>0</v>
      </c>
      <c r="K42" s="338">
        <f>SUM(K40:K41)</f>
        <v>0</v>
      </c>
      <c r="L42" s="338">
        <f t="shared" si="12"/>
        <v>0</v>
      </c>
      <c r="M42" s="338">
        <f t="shared" si="12"/>
        <v>0</v>
      </c>
      <c r="N42" s="338">
        <f t="shared" si="12"/>
        <v>0</v>
      </c>
      <c r="O42" s="338">
        <f t="shared" si="12"/>
        <v>0</v>
      </c>
      <c r="P42" s="338">
        <f t="shared" si="12"/>
        <v>0</v>
      </c>
      <c r="Q42" s="338">
        <f t="shared" si="12"/>
        <v>0</v>
      </c>
      <c r="R42" s="319">
        <f t="shared" si="11"/>
        <v>0</v>
      </c>
      <c r="S42" s="320"/>
    </row>
    <row r="43" spans="1:19">
      <c r="A43" s="269">
        <f t="shared" si="0"/>
        <v>300</v>
      </c>
      <c r="B43" s="426" t="s">
        <v>153</v>
      </c>
      <c r="C43" s="270">
        <v>6115</v>
      </c>
      <c r="D43" s="332" t="s">
        <v>167</v>
      </c>
      <c r="E43" s="341" t="s">
        <v>168</v>
      </c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279">
        <f t="shared" si="11"/>
        <v>0</v>
      </c>
      <c r="S43" s="343" t="s">
        <v>169</v>
      </c>
    </row>
    <row r="44" spans="1:19">
      <c r="A44" s="269">
        <f t="shared" si="0"/>
        <v>300</v>
      </c>
      <c r="B44" s="426" t="s">
        <v>153</v>
      </c>
      <c r="C44" s="276">
        <v>6115</v>
      </c>
      <c r="D44" s="336" t="s">
        <v>170</v>
      </c>
      <c r="E44" s="341" t="s">
        <v>171</v>
      </c>
      <c r="F44" s="342"/>
      <c r="G44" s="344"/>
      <c r="H44" s="344"/>
      <c r="I44" s="344"/>
      <c r="J44" s="344"/>
      <c r="K44" s="344"/>
      <c r="L44" s="344"/>
      <c r="M44" s="344"/>
      <c r="N44" s="344"/>
      <c r="O44" s="344"/>
      <c r="P44" s="344"/>
      <c r="Q44" s="344"/>
      <c r="R44" s="279">
        <f t="shared" si="11"/>
        <v>0</v>
      </c>
      <c r="S44" s="343" t="s">
        <v>169</v>
      </c>
    </row>
    <row r="45" spans="1:19">
      <c r="A45" s="269">
        <f t="shared" si="0"/>
        <v>300</v>
      </c>
      <c r="B45" s="426" t="s">
        <v>153</v>
      </c>
      <c r="C45" s="276" t="s">
        <v>172</v>
      </c>
      <c r="D45" s="336" t="s">
        <v>170</v>
      </c>
      <c r="E45" s="333" t="s">
        <v>173</v>
      </c>
      <c r="F45" s="334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279">
        <f t="shared" si="11"/>
        <v>0</v>
      </c>
      <c r="S45" s="326"/>
    </row>
    <row r="46" spans="1:19" ht="33">
      <c r="A46" s="269">
        <f t="shared" si="0"/>
        <v>300</v>
      </c>
      <c r="B46" s="426" t="s">
        <v>153</v>
      </c>
      <c r="C46" s="276">
        <v>6115</v>
      </c>
      <c r="D46" s="336" t="s">
        <v>170</v>
      </c>
      <c r="E46" s="333" t="s">
        <v>174</v>
      </c>
      <c r="F46" s="334"/>
      <c r="G46" s="317"/>
      <c r="H46" s="317"/>
      <c r="I46" s="317"/>
      <c r="J46" s="317"/>
      <c r="K46" s="317"/>
      <c r="L46" s="317"/>
      <c r="M46" s="317"/>
      <c r="N46" s="317"/>
      <c r="O46" s="317"/>
      <c r="P46" s="317"/>
      <c r="Q46" s="317"/>
      <c r="R46" s="279">
        <f t="shared" si="11"/>
        <v>0</v>
      </c>
      <c r="S46" s="326" t="s">
        <v>175</v>
      </c>
    </row>
    <row r="47" spans="1:19">
      <c r="A47" s="269">
        <f t="shared" si="0"/>
        <v>300</v>
      </c>
      <c r="B47" s="426" t="s">
        <v>153</v>
      </c>
      <c r="C47" s="285" t="s">
        <v>96</v>
      </c>
      <c r="D47" s="337" t="s">
        <v>176</v>
      </c>
      <c r="E47" s="286" t="s">
        <v>98</v>
      </c>
      <c r="F47" s="338">
        <f t="shared" ref="F47:Q47" si="13">SUM(F43:F46)</f>
        <v>0</v>
      </c>
      <c r="G47" s="338">
        <f t="shared" si="13"/>
        <v>0</v>
      </c>
      <c r="H47" s="338">
        <f t="shared" si="13"/>
        <v>0</v>
      </c>
      <c r="I47" s="338">
        <f t="shared" si="13"/>
        <v>0</v>
      </c>
      <c r="J47" s="338">
        <f>SUM(J43:J46)</f>
        <v>0</v>
      </c>
      <c r="K47" s="338">
        <f t="shared" si="13"/>
        <v>0</v>
      </c>
      <c r="L47" s="338">
        <f t="shared" si="13"/>
        <v>0</v>
      </c>
      <c r="M47" s="338">
        <f t="shared" si="13"/>
        <v>0</v>
      </c>
      <c r="N47" s="338">
        <f t="shared" si="13"/>
        <v>0</v>
      </c>
      <c r="O47" s="338">
        <f t="shared" si="13"/>
        <v>0</v>
      </c>
      <c r="P47" s="338">
        <f t="shared" si="13"/>
        <v>0</v>
      </c>
      <c r="Q47" s="338">
        <f t="shared" si="13"/>
        <v>0</v>
      </c>
      <c r="R47" s="319">
        <f t="shared" si="11"/>
        <v>0</v>
      </c>
      <c r="S47" s="320"/>
    </row>
    <row r="48" spans="1:19">
      <c r="A48" s="269">
        <f t="shared" si="0"/>
        <v>300</v>
      </c>
      <c r="B48" s="426" t="s">
        <v>153</v>
      </c>
      <c r="C48" s="270">
        <v>6118</v>
      </c>
      <c r="D48" s="332" t="s">
        <v>177</v>
      </c>
      <c r="E48" s="341" t="s">
        <v>178</v>
      </c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279">
        <f t="shared" si="11"/>
        <v>0</v>
      </c>
      <c r="S48" s="343" t="s">
        <v>141</v>
      </c>
    </row>
    <row r="49" spans="1:19">
      <c r="A49" s="269">
        <f t="shared" si="0"/>
        <v>300</v>
      </c>
      <c r="B49" s="426" t="s">
        <v>153</v>
      </c>
      <c r="C49" s="276">
        <v>6118</v>
      </c>
      <c r="D49" s="336" t="s">
        <v>179</v>
      </c>
      <c r="E49" s="341" t="s">
        <v>180</v>
      </c>
      <c r="F49" s="342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279">
        <f t="shared" si="11"/>
        <v>0</v>
      </c>
      <c r="S49" s="343" t="s">
        <v>141</v>
      </c>
    </row>
    <row r="50" spans="1:19">
      <c r="A50" s="269">
        <f t="shared" si="0"/>
        <v>300</v>
      </c>
      <c r="B50" s="426" t="s">
        <v>153</v>
      </c>
      <c r="C50" s="285" t="s">
        <v>96</v>
      </c>
      <c r="D50" s="337" t="s">
        <v>181</v>
      </c>
      <c r="E50" s="286" t="s">
        <v>98</v>
      </c>
      <c r="F50" s="338">
        <f>SUM(F48:F49)</f>
        <v>0</v>
      </c>
      <c r="G50" s="338">
        <f t="shared" ref="G50:Q50" si="14">SUM(G48:G49)</f>
        <v>0</v>
      </c>
      <c r="H50" s="338">
        <f t="shared" si="14"/>
        <v>0</v>
      </c>
      <c r="I50" s="338">
        <f>SUM(I48:I49)</f>
        <v>0</v>
      </c>
      <c r="J50" s="338">
        <f t="shared" si="14"/>
        <v>0</v>
      </c>
      <c r="K50" s="338">
        <f t="shared" si="14"/>
        <v>0</v>
      </c>
      <c r="L50" s="338">
        <f t="shared" si="14"/>
        <v>0</v>
      </c>
      <c r="M50" s="338">
        <f t="shared" si="14"/>
        <v>0</v>
      </c>
      <c r="N50" s="338">
        <f t="shared" si="14"/>
        <v>0</v>
      </c>
      <c r="O50" s="338">
        <f t="shared" si="14"/>
        <v>0</v>
      </c>
      <c r="P50" s="338">
        <f t="shared" si="14"/>
        <v>0</v>
      </c>
      <c r="Q50" s="338">
        <f t="shared" si="14"/>
        <v>0</v>
      </c>
      <c r="R50" s="319">
        <f t="shared" si="11"/>
        <v>0</v>
      </c>
      <c r="S50" s="345"/>
    </row>
    <row r="51" spans="1:19">
      <c r="A51" s="269">
        <f t="shared" si="0"/>
        <v>300</v>
      </c>
      <c r="B51" s="426" t="s">
        <v>153</v>
      </c>
      <c r="C51" s="270">
        <v>6120</v>
      </c>
      <c r="D51" s="332" t="s">
        <v>182</v>
      </c>
      <c r="E51" s="346" t="s">
        <v>183</v>
      </c>
      <c r="F51" s="347"/>
      <c r="G51" s="34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279">
        <f t="shared" si="11"/>
        <v>0</v>
      </c>
      <c r="S51" s="313" t="s">
        <v>162</v>
      </c>
    </row>
    <row r="52" spans="1:19" ht="33">
      <c r="A52" s="269">
        <f t="shared" si="0"/>
        <v>300</v>
      </c>
      <c r="B52" s="426" t="s">
        <v>153</v>
      </c>
      <c r="C52" s="276">
        <v>6120</v>
      </c>
      <c r="D52" s="336" t="s">
        <v>184</v>
      </c>
      <c r="E52" s="333" t="s">
        <v>130</v>
      </c>
      <c r="F52" s="334"/>
      <c r="G52" s="334"/>
      <c r="H52" s="334"/>
      <c r="I52" s="334"/>
      <c r="J52" s="334"/>
      <c r="K52" s="334"/>
      <c r="L52" s="334"/>
      <c r="M52" s="334"/>
      <c r="N52" s="334"/>
      <c r="O52" s="334"/>
      <c r="P52" s="334"/>
      <c r="Q52" s="334"/>
      <c r="R52" s="279">
        <f t="shared" si="11"/>
        <v>0</v>
      </c>
      <c r="S52" s="274" t="s">
        <v>185</v>
      </c>
    </row>
    <row r="53" spans="1:19">
      <c r="A53" s="269">
        <f t="shared" si="0"/>
        <v>300</v>
      </c>
      <c r="B53" s="426" t="s">
        <v>153</v>
      </c>
      <c r="C53" s="285" t="s">
        <v>96</v>
      </c>
      <c r="D53" s="337" t="s">
        <v>186</v>
      </c>
      <c r="E53" s="286" t="s">
        <v>98</v>
      </c>
      <c r="F53" s="338">
        <f>SUM(F51:F52)</f>
        <v>0</v>
      </c>
      <c r="G53" s="338">
        <f t="shared" ref="G53:Q53" si="15">SUM(G51:G52)</f>
        <v>0</v>
      </c>
      <c r="H53" s="338">
        <f t="shared" si="15"/>
        <v>0</v>
      </c>
      <c r="I53" s="338">
        <f t="shared" si="15"/>
        <v>0</v>
      </c>
      <c r="J53" s="338">
        <f>SUM(J51:J52)</f>
        <v>0</v>
      </c>
      <c r="K53" s="338">
        <f t="shared" si="15"/>
        <v>0</v>
      </c>
      <c r="L53" s="338">
        <f t="shared" si="15"/>
        <v>0</v>
      </c>
      <c r="M53" s="338">
        <f t="shared" si="15"/>
        <v>0</v>
      </c>
      <c r="N53" s="338">
        <f t="shared" si="15"/>
        <v>0</v>
      </c>
      <c r="O53" s="338">
        <f t="shared" si="15"/>
        <v>0</v>
      </c>
      <c r="P53" s="338">
        <f t="shared" si="15"/>
        <v>0</v>
      </c>
      <c r="Q53" s="338">
        <f t="shared" si="15"/>
        <v>0</v>
      </c>
      <c r="R53" s="319">
        <f>SUM(F53:Q53)</f>
        <v>0</v>
      </c>
      <c r="S53" s="320"/>
    </row>
    <row r="54" spans="1:19">
      <c r="A54" s="269">
        <f t="shared" si="0"/>
        <v>300</v>
      </c>
      <c r="B54" s="426" t="s">
        <v>153</v>
      </c>
      <c r="C54" s="270">
        <v>6125</v>
      </c>
      <c r="D54" s="332" t="s">
        <v>187</v>
      </c>
      <c r="E54" s="330" t="s">
        <v>188</v>
      </c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279">
        <f t="shared" si="11"/>
        <v>0</v>
      </c>
      <c r="S54" s="301" t="s">
        <v>189</v>
      </c>
    </row>
    <row r="55" spans="1:19">
      <c r="A55" s="269">
        <f t="shared" si="0"/>
        <v>300</v>
      </c>
      <c r="B55" s="426" t="s">
        <v>153</v>
      </c>
      <c r="C55" s="276">
        <v>6125</v>
      </c>
      <c r="D55" s="336" t="s">
        <v>190</v>
      </c>
      <c r="E55" s="277" t="s">
        <v>191</v>
      </c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279">
        <f t="shared" si="11"/>
        <v>0</v>
      </c>
      <c r="S55" s="313" t="s">
        <v>147</v>
      </c>
    </row>
    <row r="56" spans="1:19">
      <c r="A56" s="269">
        <f t="shared" si="0"/>
        <v>300</v>
      </c>
      <c r="B56" s="426" t="s">
        <v>153</v>
      </c>
      <c r="C56" s="285" t="s">
        <v>96</v>
      </c>
      <c r="D56" s="337" t="s">
        <v>192</v>
      </c>
      <c r="E56" s="286" t="s">
        <v>98</v>
      </c>
      <c r="F56" s="338">
        <f>SUM(F54:F55)</f>
        <v>0</v>
      </c>
      <c r="G56" s="338">
        <f t="shared" ref="G56:M56" si="16">SUM(G54:G55)</f>
        <v>0</v>
      </c>
      <c r="H56" s="338">
        <f t="shared" si="16"/>
        <v>0</v>
      </c>
      <c r="I56" s="338">
        <f t="shared" si="16"/>
        <v>0</v>
      </c>
      <c r="J56" s="338">
        <f t="shared" si="16"/>
        <v>0</v>
      </c>
      <c r="K56" s="338">
        <f>SUM(K54:K55)</f>
        <v>0</v>
      </c>
      <c r="L56" s="338">
        <f t="shared" si="16"/>
        <v>0</v>
      </c>
      <c r="M56" s="338">
        <f t="shared" si="16"/>
        <v>0</v>
      </c>
      <c r="N56" s="338">
        <f>SUM(N54:N55)</f>
        <v>0</v>
      </c>
      <c r="O56" s="338">
        <f>SUM(O54:O55)</f>
        <v>0</v>
      </c>
      <c r="P56" s="338">
        <f>SUM(P54:P55)</f>
        <v>0</v>
      </c>
      <c r="Q56" s="338">
        <f>SUM(Q54:Q55)</f>
        <v>0</v>
      </c>
      <c r="R56" s="319">
        <f t="shared" si="11"/>
        <v>0</v>
      </c>
      <c r="S56" s="320" t="s">
        <v>193</v>
      </c>
    </row>
    <row r="57" spans="1:19">
      <c r="A57" s="269">
        <f t="shared" si="0"/>
        <v>300</v>
      </c>
      <c r="B57" s="426" t="s">
        <v>153</v>
      </c>
      <c r="C57" s="270">
        <v>6188.0002999999997</v>
      </c>
      <c r="D57" s="269" t="s">
        <v>194</v>
      </c>
      <c r="E57" s="271" t="s">
        <v>195</v>
      </c>
      <c r="F57" s="291"/>
      <c r="G57" s="291"/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73">
        <f t="shared" si="11"/>
        <v>0</v>
      </c>
      <c r="S57" s="274"/>
    </row>
    <row r="58" spans="1:19">
      <c r="A58" s="269">
        <f t="shared" si="0"/>
        <v>300</v>
      </c>
      <c r="B58" s="426" t="s">
        <v>153</v>
      </c>
      <c r="C58" s="276">
        <v>6188.0002999999997</v>
      </c>
      <c r="D58" s="275" t="s">
        <v>196</v>
      </c>
      <c r="E58" s="271" t="s">
        <v>197</v>
      </c>
      <c r="F58" s="291"/>
      <c r="G58" s="291"/>
      <c r="H58" s="291"/>
      <c r="I58" s="291"/>
      <c r="J58" s="291"/>
      <c r="K58" s="291"/>
      <c r="L58" s="291"/>
      <c r="M58" s="291"/>
      <c r="N58" s="291"/>
      <c r="O58" s="291"/>
      <c r="P58" s="291"/>
      <c r="Q58" s="291"/>
      <c r="R58" s="273">
        <f t="shared" si="11"/>
        <v>0</v>
      </c>
      <c r="S58" s="274"/>
    </row>
    <row r="59" spans="1:19">
      <c r="A59" s="269">
        <f t="shared" si="0"/>
        <v>300</v>
      </c>
      <c r="B59" s="426" t="s">
        <v>153</v>
      </c>
      <c r="C59" s="276">
        <v>6188.0002999999997</v>
      </c>
      <c r="D59" s="275" t="s">
        <v>196</v>
      </c>
      <c r="E59" s="271" t="s">
        <v>198</v>
      </c>
      <c r="F59" s="291"/>
      <c r="G59" s="291"/>
      <c r="H59" s="291"/>
      <c r="I59" s="291"/>
      <c r="J59" s="291"/>
      <c r="K59" s="291"/>
      <c r="L59" s="291"/>
      <c r="M59" s="291"/>
      <c r="N59" s="291"/>
      <c r="O59" s="291"/>
      <c r="P59" s="291"/>
      <c r="Q59" s="291"/>
      <c r="R59" s="273">
        <f t="shared" si="11"/>
        <v>0</v>
      </c>
      <c r="S59" s="274"/>
    </row>
    <row r="60" spans="1:19">
      <c r="A60" s="269">
        <f t="shared" si="0"/>
        <v>300</v>
      </c>
      <c r="B60" s="426" t="s">
        <v>153</v>
      </c>
      <c r="C60" s="276">
        <v>6188.0002999999997</v>
      </c>
      <c r="D60" s="275" t="s">
        <v>196</v>
      </c>
      <c r="E60" s="271" t="s">
        <v>130</v>
      </c>
      <c r="F60" s="291"/>
      <c r="G60" s="291"/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73">
        <f t="shared" si="11"/>
        <v>0</v>
      </c>
      <c r="S60" s="274" t="s">
        <v>199</v>
      </c>
    </row>
    <row r="61" spans="1:19">
      <c r="A61" s="269">
        <f t="shared" si="0"/>
        <v>300</v>
      </c>
      <c r="B61" s="426" t="s">
        <v>153</v>
      </c>
      <c r="C61" s="285" t="s">
        <v>96</v>
      </c>
      <c r="D61" s="284" t="s">
        <v>200</v>
      </c>
      <c r="E61" s="286" t="s">
        <v>98</v>
      </c>
      <c r="F61" s="287">
        <f>SUM(F57:F60)</f>
        <v>0</v>
      </c>
      <c r="G61" s="287">
        <f t="shared" ref="G61:Q61" si="17">SUM(G57:G60)</f>
        <v>0</v>
      </c>
      <c r="H61" s="287">
        <f t="shared" si="17"/>
        <v>0</v>
      </c>
      <c r="I61" s="287">
        <f t="shared" si="17"/>
        <v>0</v>
      </c>
      <c r="J61" s="287">
        <f>SUM(J57:J60)</f>
        <v>0</v>
      </c>
      <c r="K61" s="287">
        <f t="shared" si="17"/>
        <v>0</v>
      </c>
      <c r="L61" s="287">
        <f t="shared" si="17"/>
        <v>0</v>
      </c>
      <c r="M61" s="287">
        <f t="shared" si="17"/>
        <v>0</v>
      </c>
      <c r="N61" s="287">
        <f t="shared" si="17"/>
        <v>0</v>
      </c>
      <c r="O61" s="287">
        <f t="shared" si="17"/>
        <v>0</v>
      </c>
      <c r="P61" s="287">
        <f t="shared" si="17"/>
        <v>0</v>
      </c>
      <c r="Q61" s="287">
        <f t="shared" si="17"/>
        <v>0</v>
      </c>
      <c r="R61" s="296">
        <f t="shared" si="11"/>
        <v>0</v>
      </c>
      <c r="S61" s="297"/>
    </row>
    <row r="62" spans="1:19">
      <c r="A62" s="269">
        <f t="shared" si="0"/>
        <v>300</v>
      </c>
      <c r="B62" s="426" t="s">
        <v>153</v>
      </c>
      <c r="C62" s="302">
        <v>6188.0006999999996</v>
      </c>
      <c r="D62" s="303" t="s">
        <v>201</v>
      </c>
      <c r="E62" s="310" t="s">
        <v>202</v>
      </c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296">
        <f t="shared" si="11"/>
        <v>0</v>
      </c>
      <c r="S62" s="308"/>
    </row>
    <row r="63" spans="1:19">
      <c r="A63" s="269">
        <f t="shared" si="0"/>
        <v>300</v>
      </c>
      <c r="B63" s="426" t="s">
        <v>153</v>
      </c>
      <c r="C63" s="302">
        <v>6132</v>
      </c>
      <c r="D63" s="340" t="s">
        <v>203</v>
      </c>
      <c r="E63" s="349" t="s">
        <v>204</v>
      </c>
      <c r="F63" s="350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296">
        <f t="shared" si="11"/>
        <v>0</v>
      </c>
      <c r="S63" s="308"/>
    </row>
    <row r="64" spans="1:19">
      <c r="A64" s="269">
        <f t="shared" si="0"/>
        <v>300</v>
      </c>
      <c r="B64" s="427" t="s">
        <v>153</v>
      </c>
      <c r="C64" s="302" t="s">
        <v>205</v>
      </c>
      <c r="D64" s="340" t="s">
        <v>206</v>
      </c>
      <c r="E64" s="351" t="s">
        <v>207</v>
      </c>
      <c r="F64" s="350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296">
        <f t="shared" si="11"/>
        <v>0</v>
      </c>
      <c r="S64" s="308"/>
    </row>
    <row r="65" spans="1:19">
      <c r="A65" s="269">
        <f t="shared" si="0"/>
        <v>300</v>
      </c>
      <c r="B65" s="425" t="s">
        <v>208</v>
      </c>
      <c r="C65" s="270">
        <v>6117</v>
      </c>
      <c r="D65" s="332" t="s">
        <v>209</v>
      </c>
      <c r="E65" s="352" t="s">
        <v>210</v>
      </c>
      <c r="F65" s="291"/>
      <c r="G65" s="291"/>
      <c r="H65" s="353"/>
      <c r="I65" s="291"/>
      <c r="J65" s="291"/>
      <c r="K65" s="291"/>
      <c r="L65" s="291"/>
      <c r="M65" s="291"/>
      <c r="N65" s="291"/>
      <c r="O65" s="291"/>
      <c r="P65" s="291"/>
      <c r="Q65" s="291"/>
      <c r="R65" s="273">
        <f t="shared" si="11"/>
        <v>0</v>
      </c>
      <c r="S65" s="354"/>
    </row>
    <row r="66" spans="1:19">
      <c r="A66" s="269">
        <f t="shared" si="0"/>
        <v>300</v>
      </c>
      <c r="B66" s="426" t="s">
        <v>208</v>
      </c>
      <c r="C66" s="276">
        <v>6117</v>
      </c>
      <c r="D66" s="336" t="s">
        <v>211</v>
      </c>
      <c r="E66" s="352" t="s">
        <v>212</v>
      </c>
      <c r="F66" s="291"/>
      <c r="G66" s="355"/>
      <c r="H66" s="291"/>
      <c r="I66" s="291"/>
      <c r="J66" s="291"/>
      <c r="K66" s="291"/>
      <c r="L66" s="291"/>
      <c r="M66" s="291"/>
      <c r="N66" s="291"/>
      <c r="O66" s="291"/>
      <c r="P66" s="291"/>
      <c r="Q66" s="291"/>
      <c r="R66" s="273">
        <f>SUM(F66:Q66)</f>
        <v>0</v>
      </c>
      <c r="S66" s="354"/>
    </row>
    <row r="67" spans="1:19" ht="49.5">
      <c r="A67" s="269">
        <f t="shared" si="0"/>
        <v>300</v>
      </c>
      <c r="B67" s="426" t="s">
        <v>208</v>
      </c>
      <c r="C67" s="276">
        <v>6117</v>
      </c>
      <c r="D67" s="336" t="s">
        <v>211</v>
      </c>
      <c r="E67" s="352" t="s">
        <v>130</v>
      </c>
      <c r="F67" s="291"/>
      <c r="G67" s="291"/>
      <c r="H67" s="291"/>
      <c r="I67" s="291"/>
      <c r="J67" s="291"/>
      <c r="K67" s="291"/>
      <c r="L67" s="291"/>
      <c r="M67" s="291"/>
      <c r="N67" s="291"/>
      <c r="O67" s="291"/>
      <c r="P67" s="291"/>
      <c r="Q67" s="291"/>
      <c r="R67" s="273">
        <f t="shared" si="11"/>
        <v>0</v>
      </c>
      <c r="S67" s="354" t="s">
        <v>213</v>
      </c>
    </row>
    <row r="68" spans="1:19" ht="49.5">
      <c r="A68" s="269">
        <f t="shared" si="0"/>
        <v>300</v>
      </c>
      <c r="B68" s="426" t="s">
        <v>208</v>
      </c>
      <c r="C68" s="285" t="s">
        <v>96</v>
      </c>
      <c r="D68" s="337" t="s">
        <v>214</v>
      </c>
      <c r="E68" s="356" t="s">
        <v>98</v>
      </c>
      <c r="F68" s="287">
        <f t="shared" ref="F68:Q68" si="18">SUM(F65:F67)</f>
        <v>0</v>
      </c>
      <c r="G68" s="287">
        <f t="shared" si="18"/>
        <v>0</v>
      </c>
      <c r="H68" s="287">
        <f t="shared" si="18"/>
        <v>0</v>
      </c>
      <c r="I68" s="287">
        <f t="shared" si="18"/>
        <v>0</v>
      </c>
      <c r="J68" s="287">
        <f t="shared" si="18"/>
        <v>0</v>
      </c>
      <c r="K68" s="287">
        <f t="shared" si="18"/>
        <v>0</v>
      </c>
      <c r="L68" s="287">
        <f t="shared" si="18"/>
        <v>0</v>
      </c>
      <c r="M68" s="287">
        <f t="shared" si="18"/>
        <v>0</v>
      </c>
      <c r="N68" s="287">
        <f t="shared" si="18"/>
        <v>0</v>
      </c>
      <c r="O68" s="287">
        <f t="shared" si="18"/>
        <v>0</v>
      </c>
      <c r="P68" s="287">
        <f t="shared" si="18"/>
        <v>0</v>
      </c>
      <c r="Q68" s="287">
        <f t="shared" si="18"/>
        <v>0</v>
      </c>
      <c r="R68" s="296">
        <f t="shared" si="11"/>
        <v>0</v>
      </c>
      <c r="S68" s="357" t="s">
        <v>215</v>
      </c>
    </row>
    <row r="69" spans="1:19" ht="33">
      <c r="A69" s="269">
        <f t="shared" ref="A69:A78" si="19">$C$1</f>
        <v>300</v>
      </c>
      <c r="B69" s="426" t="s">
        <v>208</v>
      </c>
      <c r="C69" s="302">
        <v>6121</v>
      </c>
      <c r="D69" s="303" t="s">
        <v>216</v>
      </c>
      <c r="E69" s="358" t="s">
        <v>217</v>
      </c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296">
        <f t="shared" si="11"/>
        <v>0</v>
      </c>
      <c r="S69" s="360" t="s">
        <v>218</v>
      </c>
    </row>
    <row r="70" spans="1:19" ht="33">
      <c r="A70" s="269">
        <f t="shared" si="19"/>
        <v>300</v>
      </c>
      <c r="B70" s="426" t="s">
        <v>208</v>
      </c>
      <c r="C70" s="302">
        <v>6123</v>
      </c>
      <c r="D70" s="303" t="s">
        <v>219</v>
      </c>
      <c r="E70" s="306" t="s">
        <v>219</v>
      </c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296">
        <f t="shared" si="11"/>
        <v>0</v>
      </c>
      <c r="S70" s="361" t="s">
        <v>220</v>
      </c>
    </row>
    <row r="71" spans="1:19">
      <c r="A71" s="269">
        <f t="shared" si="19"/>
        <v>300</v>
      </c>
      <c r="B71" s="426" t="s">
        <v>208</v>
      </c>
      <c r="C71" s="302">
        <v>6130</v>
      </c>
      <c r="D71" s="340" t="s">
        <v>221</v>
      </c>
      <c r="E71" s="349" t="s">
        <v>221</v>
      </c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296">
        <f t="shared" si="11"/>
        <v>0</v>
      </c>
      <c r="S71" s="308"/>
    </row>
    <row r="72" spans="1:19">
      <c r="A72" s="269">
        <f t="shared" si="19"/>
        <v>300</v>
      </c>
      <c r="B72" s="426" t="s">
        <v>208</v>
      </c>
      <c r="C72" s="322">
        <v>6188.0002000000004</v>
      </c>
      <c r="D72" s="321" t="s">
        <v>222</v>
      </c>
      <c r="E72" s="323" t="s">
        <v>223</v>
      </c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19">
        <f t="shared" si="11"/>
        <v>0</v>
      </c>
      <c r="S72" s="325"/>
    </row>
    <row r="73" spans="1:19">
      <c r="A73" s="269">
        <f t="shared" si="19"/>
        <v>300</v>
      </c>
      <c r="B73" s="426" t="s">
        <v>208</v>
      </c>
      <c r="C73" s="362">
        <v>6188.0006000000003</v>
      </c>
      <c r="D73" s="363" t="s">
        <v>224</v>
      </c>
      <c r="E73" s="323" t="s">
        <v>224</v>
      </c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24"/>
      <c r="Q73" s="324"/>
      <c r="R73" s="319">
        <f t="shared" si="11"/>
        <v>0</v>
      </c>
      <c r="S73" s="325"/>
    </row>
    <row r="74" spans="1:19">
      <c r="A74" s="269">
        <f t="shared" si="19"/>
        <v>300</v>
      </c>
      <c r="B74" s="426" t="s">
        <v>208</v>
      </c>
      <c r="C74" s="270" t="s">
        <v>225</v>
      </c>
      <c r="D74" s="269" t="s">
        <v>226</v>
      </c>
      <c r="E74" s="271" t="s">
        <v>227</v>
      </c>
      <c r="F74" s="291"/>
      <c r="G74" s="291"/>
      <c r="H74" s="291"/>
      <c r="I74" s="291"/>
      <c r="J74" s="291"/>
      <c r="K74" s="291"/>
      <c r="L74" s="291"/>
      <c r="M74" s="291"/>
      <c r="N74" s="291"/>
      <c r="O74" s="291"/>
      <c r="P74" s="291"/>
      <c r="Q74" s="291"/>
      <c r="R74" s="273">
        <f t="shared" si="11"/>
        <v>0</v>
      </c>
      <c r="S74" s="274"/>
    </row>
    <row r="75" spans="1:19" ht="33">
      <c r="A75" s="269">
        <f t="shared" si="19"/>
        <v>300</v>
      </c>
      <c r="B75" s="426" t="s">
        <v>208</v>
      </c>
      <c r="C75" s="276" t="s">
        <v>225</v>
      </c>
      <c r="D75" s="275" t="s">
        <v>228</v>
      </c>
      <c r="E75" s="299" t="s">
        <v>229</v>
      </c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273">
        <f t="shared" si="11"/>
        <v>0</v>
      </c>
      <c r="S75" s="364" t="s">
        <v>230</v>
      </c>
    </row>
    <row r="76" spans="1:19" ht="33">
      <c r="A76" s="269">
        <f t="shared" si="19"/>
        <v>300</v>
      </c>
      <c r="B76" s="426" t="s">
        <v>208</v>
      </c>
      <c r="C76" s="276" t="s">
        <v>225</v>
      </c>
      <c r="D76" s="275" t="s">
        <v>228</v>
      </c>
      <c r="E76" s="271" t="s">
        <v>231</v>
      </c>
      <c r="F76" s="365"/>
      <c r="G76" s="365"/>
      <c r="H76" s="365"/>
      <c r="I76" s="365"/>
      <c r="J76" s="365"/>
      <c r="K76" s="365"/>
      <c r="L76" s="365"/>
      <c r="M76" s="365"/>
      <c r="N76" s="365"/>
      <c r="O76" s="365"/>
      <c r="P76" s="365"/>
      <c r="Q76" s="365"/>
      <c r="R76" s="273">
        <f t="shared" si="11"/>
        <v>0</v>
      </c>
      <c r="S76" s="366" t="s">
        <v>232</v>
      </c>
    </row>
    <row r="77" spans="1:19">
      <c r="A77" s="269">
        <f t="shared" si="19"/>
        <v>300</v>
      </c>
      <c r="B77" s="426" t="s">
        <v>208</v>
      </c>
      <c r="C77" s="276" t="s">
        <v>225</v>
      </c>
      <c r="D77" s="275" t="s">
        <v>228</v>
      </c>
      <c r="E77" s="271" t="s">
        <v>130</v>
      </c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73">
        <f t="shared" si="11"/>
        <v>0</v>
      </c>
      <c r="S77" s="274"/>
    </row>
    <row r="78" spans="1:19">
      <c r="A78" s="269">
        <f t="shared" si="19"/>
        <v>300</v>
      </c>
      <c r="B78" s="427" t="s">
        <v>208</v>
      </c>
      <c r="C78" s="285" t="s">
        <v>96</v>
      </c>
      <c r="D78" s="284" t="s">
        <v>233</v>
      </c>
      <c r="E78" s="286" t="s">
        <v>98</v>
      </c>
      <c r="F78" s="287">
        <f>SUM(F74:F77)</f>
        <v>0</v>
      </c>
      <c r="G78" s="287">
        <f t="shared" ref="G78:Q78" si="20">SUM(G74:G77)</f>
        <v>0</v>
      </c>
      <c r="H78" s="287">
        <f t="shared" si="20"/>
        <v>0</v>
      </c>
      <c r="I78" s="287">
        <f t="shared" si="20"/>
        <v>0</v>
      </c>
      <c r="J78" s="287">
        <f t="shared" si="20"/>
        <v>0</v>
      </c>
      <c r="K78" s="287">
        <f t="shared" si="20"/>
        <v>0</v>
      </c>
      <c r="L78" s="287">
        <f t="shared" si="20"/>
        <v>0</v>
      </c>
      <c r="M78" s="287">
        <f t="shared" si="20"/>
        <v>0</v>
      </c>
      <c r="N78" s="287">
        <f t="shared" si="20"/>
        <v>0</v>
      </c>
      <c r="O78" s="287">
        <f t="shared" si="20"/>
        <v>0</v>
      </c>
      <c r="P78" s="287">
        <f t="shared" si="20"/>
        <v>0</v>
      </c>
      <c r="Q78" s="287">
        <f t="shared" si="20"/>
        <v>0</v>
      </c>
      <c r="R78" s="296">
        <f t="shared" si="11"/>
        <v>0</v>
      </c>
      <c r="S78" s="297"/>
    </row>
    <row r="79" spans="1:19">
      <c r="A79" s="367"/>
      <c r="B79" s="422" t="s">
        <v>86</v>
      </c>
      <c r="C79" s="422"/>
      <c r="D79" s="422"/>
      <c r="E79" s="368"/>
      <c r="F79" s="369">
        <f>SUMIF($E4:$E78,"&lt;&gt;"&amp;"*小計*",F4:F78)</f>
        <v>0</v>
      </c>
      <c r="G79" s="369">
        <f t="shared" ref="G79:Q79" si="21">SUMIF($E4:$E78,"&lt;&gt;"&amp;"*小計*",G4:G78)</f>
        <v>0</v>
      </c>
      <c r="H79" s="369">
        <f t="shared" si="21"/>
        <v>0</v>
      </c>
      <c r="I79" s="369">
        <f t="shared" si="21"/>
        <v>0</v>
      </c>
      <c r="J79" s="369">
        <f t="shared" si="21"/>
        <v>0</v>
      </c>
      <c r="K79" s="369">
        <f t="shared" si="21"/>
        <v>0</v>
      </c>
      <c r="L79" s="369">
        <f t="shared" si="21"/>
        <v>0</v>
      </c>
      <c r="M79" s="369">
        <f t="shared" si="21"/>
        <v>0</v>
      </c>
      <c r="N79" s="369">
        <f t="shared" si="21"/>
        <v>0</v>
      </c>
      <c r="O79" s="369">
        <f t="shared" si="21"/>
        <v>0</v>
      </c>
      <c r="P79" s="369">
        <f t="shared" si="21"/>
        <v>0</v>
      </c>
      <c r="Q79" s="369">
        <f t="shared" si="21"/>
        <v>0</v>
      </c>
      <c r="R79" s="370">
        <f>SUM(F79:Q79)</f>
        <v>0</v>
      </c>
      <c r="S79" s="371"/>
    </row>
    <row r="80" spans="1:19">
      <c r="A80" s="257"/>
      <c r="B80" s="257"/>
      <c r="C80" s="372"/>
      <c r="D80" s="257"/>
      <c r="E80" s="257"/>
      <c r="F80" s="257"/>
      <c r="G80" s="257"/>
      <c r="H80" s="257"/>
      <c r="I80" s="257"/>
      <c r="J80" s="373"/>
      <c r="K80" s="257"/>
      <c r="L80" s="257"/>
      <c r="M80" s="257"/>
      <c r="N80" s="257"/>
      <c r="O80" s="257"/>
      <c r="P80" s="257"/>
      <c r="Q80" s="257"/>
      <c r="R80" s="257"/>
      <c r="S80" s="259"/>
    </row>
    <row r="81" spans="1:19">
      <c r="A81" s="257"/>
      <c r="B81" s="257"/>
      <c r="C81" s="372"/>
      <c r="D81" s="257"/>
      <c r="E81" s="257"/>
      <c r="F81" s="257"/>
      <c r="G81" s="257"/>
      <c r="H81" s="257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9"/>
    </row>
    <row r="82" spans="1:19">
      <c r="A82" s="355"/>
      <c r="B82" s="355"/>
      <c r="C82" s="374" t="s">
        <v>234</v>
      </c>
      <c r="D82" s="355"/>
      <c r="E82" s="355"/>
      <c r="F82" s="355"/>
      <c r="G82" s="355"/>
      <c r="H82" s="355"/>
      <c r="I82" s="355"/>
      <c r="J82" s="355"/>
      <c r="K82" s="355" t="s">
        <v>235</v>
      </c>
      <c r="L82" s="355"/>
      <c r="M82" s="355"/>
      <c r="N82" s="355"/>
      <c r="O82" s="355"/>
      <c r="P82" s="355"/>
      <c r="Q82" s="355" t="s">
        <v>236</v>
      </c>
      <c r="R82" s="355"/>
      <c r="S82" s="375"/>
    </row>
    <row r="83" spans="1:19">
      <c r="A83" s="257"/>
      <c r="B83" s="257"/>
      <c r="C83" s="372"/>
      <c r="D83" s="257"/>
      <c r="E83" s="257"/>
      <c r="F83" s="257"/>
      <c r="G83" s="257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9"/>
    </row>
  </sheetData>
  <mergeCells count="6">
    <mergeCell ref="B79:D79"/>
    <mergeCell ref="F1:Q1"/>
    <mergeCell ref="B4:B20"/>
    <mergeCell ref="B21:B34"/>
    <mergeCell ref="B35:B64"/>
    <mergeCell ref="B65:B78"/>
  </mergeCells>
  <phoneticPr fontId="2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2020-08-03T08:29:31Z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