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ffox/Dropbox (Grattan Institute)/Transport Program/Project - Trucks/Analysis/truck-modelling/data/"/>
    </mc:Choice>
  </mc:AlternateContent>
  <xr:revisionPtr revIDLastSave="0" documentId="13_ncr:1_{B253C4BD-5C65-F841-8BED-76314D9840B4}" xr6:coauthVersionLast="46" xr6:coauthVersionMax="46" xr10:uidLastSave="{00000000-0000-0000-0000-000000000000}"/>
  <bookViews>
    <workbookView xWindow="0" yWindow="460" windowWidth="35840" windowHeight="21940" activeTab="2" xr2:uid="{00000000-000D-0000-FFFF-FFFF00000000}"/>
  </bookViews>
  <sheets>
    <sheet name="electric-uptake" sheetId="1" r:id="rId1"/>
    <sheet name="buses" sheetId="3" r:id="rId2"/>
    <sheet name="electric-targets" sheetId="4" r:id="rId3"/>
    <sheet name="Data notes" sheetId="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5" i="4" l="1"/>
  <c r="C16" i="4" s="1"/>
  <c r="C17" i="4" s="1"/>
  <c r="C14" i="4"/>
  <c r="C12" i="4"/>
  <c r="C11" i="4"/>
  <c r="C10" i="4"/>
  <c r="C9" i="4"/>
  <c r="C7" i="4"/>
  <c r="C6" i="4"/>
  <c r="C4" i="4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42" i="3"/>
  <c r="D125" i="1"/>
  <c r="D126" i="1"/>
  <c r="D127" i="1"/>
  <c r="D128" i="1"/>
  <c r="D129" i="1"/>
  <c r="D130" i="1"/>
  <c r="D131" i="1"/>
  <c r="D132" i="1"/>
  <c r="D133" i="1"/>
  <c r="D124" i="1"/>
  <c r="D59" i="1"/>
  <c r="D60" i="1"/>
  <c r="D61" i="1"/>
  <c r="D62" i="1"/>
  <c r="D63" i="1"/>
  <c r="D64" i="1"/>
  <c r="D65" i="1"/>
  <c r="D66" i="1"/>
  <c r="D67" i="1"/>
  <c r="D58" i="1"/>
</calcChain>
</file>

<file path=xl/sharedStrings.xml><?xml version="1.0" encoding="utf-8"?>
<sst xmlns="http://schemas.openxmlformats.org/spreadsheetml/2006/main" count="248" uniqueCount="18">
  <si>
    <t>sales_year</t>
  </si>
  <si>
    <t>electric_share</t>
  </si>
  <si>
    <t>fuel_class</t>
  </si>
  <si>
    <t>Rigid trucks</t>
  </si>
  <si>
    <t>Articulated trucks</t>
  </si>
  <si>
    <t>Data from: https://www.mckinsey.com/industries/automotive-and-assembly/our-insights/whats-sparking-electric-vehicle-adoption-in-the-truck-industry</t>
  </si>
  <si>
    <t xml:space="preserve">Projections are the Europe projections, assuming the late uptake scenario. </t>
  </si>
  <si>
    <t>Data extracted using web plot digitiser</t>
  </si>
  <si>
    <t>Datapoints beyong 2030 are extrapolated by exponential function (based on the previous data points)</t>
  </si>
  <si>
    <t xml:space="preserve">These forecasts are highlighted blue. </t>
  </si>
  <si>
    <t>value</t>
  </si>
  <si>
    <t>Note that the value column is not to be used, purely for extrapolating</t>
  </si>
  <si>
    <t>Buses</t>
  </si>
  <si>
    <t>electric_target</t>
  </si>
  <si>
    <t>share_applied</t>
  </si>
  <si>
    <t>The electric targets are purely assumptions/targets</t>
  </si>
  <si>
    <t>Currently the share applied column is not backed by data - need to ask TIC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</si>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</sst>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1" applyNumberFormat="1" applyFont="1"/>
    <xf numFmtId="0" fontId="0" fillId="33" borderId="0" xfId="0" applyFill="1"/>
    <xf numFmtId="0" fontId="0" fillId="34" borderId="0" xfId="0" applyFill="1"/>
    <xf numFmtId="164" fontId="0" fillId="0" borderId="0" xfId="0" applyNumberFormat="1"/>
    <xf numFmtId="0" fontId="0" fillId="35" borderId="0" xfId="0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 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Articulated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forward val="1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'electric-uptake'!$C$120:$C$123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'electric-uptake'!$D$120:$D$123</c:f>
              <c:numCache>
                <c:formatCode>General</c:formatCode>
                <c:ptCount val="4"/>
                <c:pt idx="0">
                  <c:v>0.33</c:v>
                </c:pt>
                <c:pt idx="1">
                  <c:v>0.49</c:v>
                </c:pt>
                <c:pt idx="2">
                  <c:v>0.98</c:v>
                </c:pt>
                <c:pt idx="3">
                  <c:v>1.48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1F-1E4D-A392-A1CBD28D32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8541663"/>
        <c:axId val="1778781167"/>
      </c:scatterChart>
      <c:valAx>
        <c:axId val="1778541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781167"/>
        <c:crosses val="autoZero"/>
        <c:crossBetween val="midCat"/>
      </c:valAx>
      <c:valAx>
        <c:axId val="1778781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541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Rigid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forward val="1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'electric-uptake'!$C$47:$C$57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'electric-uptake'!$D$47:$D$57</c:f>
              <c:numCache>
                <c:formatCode>General</c:formatCode>
                <c:ptCount val="11"/>
                <c:pt idx="0">
                  <c:v>0.3</c:v>
                </c:pt>
                <c:pt idx="1">
                  <c:v>0.79</c:v>
                </c:pt>
                <c:pt idx="2">
                  <c:v>1.42</c:v>
                </c:pt>
                <c:pt idx="3">
                  <c:v>2.2000000000000002</c:v>
                </c:pt>
                <c:pt idx="4">
                  <c:v>3.31</c:v>
                </c:pt>
                <c:pt idx="5">
                  <c:v>4.57</c:v>
                </c:pt>
                <c:pt idx="6">
                  <c:v>6.14</c:v>
                </c:pt>
                <c:pt idx="7">
                  <c:v>8.0299999999999994</c:v>
                </c:pt>
                <c:pt idx="8">
                  <c:v>10.71</c:v>
                </c:pt>
                <c:pt idx="9">
                  <c:v>14.33</c:v>
                </c:pt>
                <c:pt idx="10">
                  <c:v>19.21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0B-F440-87B5-872B367EAF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5213103"/>
        <c:axId val="1394524543"/>
      </c:scatterChart>
      <c:valAx>
        <c:axId val="1355213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524543"/>
        <c:crosses val="autoZero"/>
        <c:crossBetween val="midCat"/>
      </c:valAx>
      <c:valAx>
        <c:axId val="1394524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52131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1975348151903549"/>
          <c:y val="1.83006535947712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-5.3433989765363836E-2"/>
                  <c:y val="-0.1693613298337707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buses!$H$3:$H$7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xVal>
          <c:yVal>
            <c:numRef>
              <c:f>buses!$I$3:$I$7</c:f>
              <c:numCache>
                <c:formatCode>General</c:formatCode>
                <c:ptCount val="5"/>
                <c:pt idx="0">
                  <c:v>0</c:v>
                </c:pt>
                <c:pt idx="1">
                  <c:v>7.5</c:v>
                </c:pt>
                <c:pt idx="2">
                  <c:v>25</c:v>
                </c:pt>
                <c:pt idx="3">
                  <c:v>60</c:v>
                </c:pt>
                <c:pt idx="4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DF-0249-83EA-01016F4971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4581919"/>
        <c:axId val="1371570463"/>
      </c:scatterChart>
      <c:valAx>
        <c:axId val="1394581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1570463"/>
        <c:crosses val="autoZero"/>
        <c:crossBetween val="midCat"/>
      </c:valAx>
      <c:valAx>
        <c:axId val="1371570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581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190500</xdr:colOff>
      <xdr:row>17</xdr:row>
      <xdr:rowOff>196850</xdr:rowOff>
    </xdr:from>
    <xdr:to>
      <xdr:col>10</xdr:col>
      <xdr:colOff>635000</xdr:colOff>
      <xdr:row>31</xdr:row>
      <xdr:rowOff>95250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B7A7E24-36A0-1C45-AD73-1BCC00F111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279400</xdr:colOff>
      <xdr:row>2</xdr:row>
      <xdr:rowOff>171450</xdr:rowOff>
    </xdr:from>
    <xdr:to>
      <xdr:col>10</xdr:col>
      <xdr:colOff>723900</xdr:colOff>
      <xdr:row>16</xdr:row>
      <xdr:rowOff>69850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3F2B73E-5EBA-0940-B57A-7FC5CF41AA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431800</xdr:colOff>
      <xdr:row>10</xdr:row>
      <xdr:rowOff>50800</xdr:rowOff>
    </xdr:from>
    <xdr:to>
      <xdr:col>18</xdr:col>
      <xdr:colOff>139700</xdr:colOff>
      <xdr:row>34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2E1559-B736-0649-B799-33A56F0219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3"/>
  <sheetViews>
    <sheetView workbookViewId="0">
      <selection sqref="A1:D1"/>
    </sheetView>
  </sheetViews>
  <sheetFormatPr baseColWidth="10" defaultRowHeight="16" x14ac:dyDescent="0.2"/>
  <cols>
    <col min="3" max="3" width="10.83203125" style="2"/>
  </cols>
  <sheetData>
    <row r="1" spans="1:4" x14ac:dyDescent="0.2">
      <c r="A1" t="s">
        <v>2</v>
      </c>
      <c r="B1" t="s">
        <v>0</v>
      </c>
      <c r="C1" s="2" t="s">
        <v>10</v>
      </c>
      <c r="D1" t="s">
        <v>1</v>
      </c>
    </row>
    <row r="2" spans="1:4" x14ac:dyDescent="0.2">
      <c r="A2" t="s">
        <v>3</v>
      </c>
      <c r="B2">
        <v>1975</v>
      </c>
      <c r="D2">
        <v>0</v>
      </c>
    </row>
    <row r="3" spans="1:4" x14ac:dyDescent="0.2">
      <c r="A3" t="s">
        <v>3</v>
      </c>
      <c r="B3">
        <v>1976</v>
      </c>
      <c r="D3">
        <v>0</v>
      </c>
    </row>
    <row r="4" spans="1:4" x14ac:dyDescent="0.2">
      <c r="A4" t="s">
        <v>3</v>
      </c>
      <c r="B4">
        <v>1977</v>
      </c>
      <c r="D4">
        <v>0</v>
      </c>
    </row>
    <row r="5" spans="1:4" x14ac:dyDescent="0.2">
      <c r="A5" t="s">
        <v>3</v>
      </c>
      <c r="B5">
        <v>1978</v>
      </c>
      <c r="D5">
        <v>0</v>
      </c>
    </row>
    <row r="6" spans="1:4" x14ac:dyDescent="0.2">
      <c r="A6" t="s">
        <v>3</v>
      </c>
      <c r="B6">
        <v>1979</v>
      </c>
      <c r="D6">
        <v>0</v>
      </c>
    </row>
    <row r="7" spans="1:4" x14ac:dyDescent="0.2">
      <c r="A7" t="s">
        <v>3</v>
      </c>
      <c r="B7">
        <v>1980</v>
      </c>
      <c r="D7">
        <v>0</v>
      </c>
    </row>
    <row r="8" spans="1:4" x14ac:dyDescent="0.2">
      <c r="A8" t="s">
        <v>3</v>
      </c>
      <c r="B8">
        <v>1981</v>
      </c>
      <c r="D8">
        <v>0</v>
      </c>
    </row>
    <row r="9" spans="1:4" x14ac:dyDescent="0.2">
      <c r="A9" t="s">
        <v>3</v>
      </c>
      <c r="B9">
        <v>1982</v>
      </c>
      <c r="D9">
        <v>0</v>
      </c>
    </row>
    <row r="10" spans="1:4" x14ac:dyDescent="0.2">
      <c r="A10" t="s">
        <v>3</v>
      </c>
      <c r="B10">
        <v>1983</v>
      </c>
      <c r="D10">
        <v>0</v>
      </c>
    </row>
    <row r="11" spans="1:4" x14ac:dyDescent="0.2">
      <c r="A11" t="s">
        <v>3</v>
      </c>
      <c r="B11">
        <v>1984</v>
      </c>
      <c r="D11">
        <v>0</v>
      </c>
    </row>
    <row r="12" spans="1:4" x14ac:dyDescent="0.2">
      <c r="A12" t="s">
        <v>3</v>
      </c>
      <c r="B12">
        <v>1985</v>
      </c>
      <c r="D12">
        <v>0</v>
      </c>
    </row>
    <row r="13" spans="1:4" x14ac:dyDescent="0.2">
      <c r="A13" t="s">
        <v>3</v>
      </c>
      <c r="B13">
        <v>1986</v>
      </c>
      <c r="D13">
        <v>0</v>
      </c>
    </row>
    <row r="14" spans="1:4" x14ac:dyDescent="0.2">
      <c r="A14" t="s">
        <v>3</v>
      </c>
      <c r="B14">
        <v>1987</v>
      </c>
      <c r="D14">
        <v>0</v>
      </c>
    </row>
    <row r="15" spans="1:4" x14ac:dyDescent="0.2">
      <c r="A15" t="s">
        <v>3</v>
      </c>
      <c r="B15">
        <v>1988</v>
      </c>
      <c r="D15">
        <v>0</v>
      </c>
    </row>
    <row r="16" spans="1:4" x14ac:dyDescent="0.2">
      <c r="A16" t="s">
        <v>3</v>
      </c>
      <c r="B16">
        <v>1989</v>
      </c>
      <c r="D16">
        <v>0</v>
      </c>
    </row>
    <row r="17" spans="1:4" x14ac:dyDescent="0.2">
      <c r="A17" t="s">
        <v>3</v>
      </c>
      <c r="B17">
        <v>1990</v>
      </c>
      <c r="D17">
        <v>0</v>
      </c>
    </row>
    <row r="18" spans="1:4" x14ac:dyDescent="0.2">
      <c r="A18" t="s">
        <v>3</v>
      </c>
      <c r="B18">
        <v>1991</v>
      </c>
      <c r="D18">
        <v>0</v>
      </c>
    </row>
    <row r="19" spans="1:4" x14ac:dyDescent="0.2">
      <c r="A19" t="s">
        <v>3</v>
      </c>
      <c r="B19">
        <v>1992</v>
      </c>
      <c r="D19">
        <v>0</v>
      </c>
    </row>
    <row r="20" spans="1:4" x14ac:dyDescent="0.2">
      <c r="A20" t="s">
        <v>3</v>
      </c>
      <c r="B20">
        <v>1993</v>
      </c>
      <c r="D20">
        <v>0</v>
      </c>
    </row>
    <row r="21" spans="1:4" x14ac:dyDescent="0.2">
      <c r="A21" t="s">
        <v>3</v>
      </c>
      <c r="B21">
        <v>1994</v>
      </c>
      <c r="D21">
        <v>0</v>
      </c>
    </row>
    <row r="22" spans="1:4" x14ac:dyDescent="0.2">
      <c r="A22" t="s">
        <v>3</v>
      </c>
      <c r="B22">
        <v>1995</v>
      </c>
      <c r="D22">
        <v>0</v>
      </c>
    </row>
    <row r="23" spans="1:4" x14ac:dyDescent="0.2">
      <c r="A23" t="s">
        <v>3</v>
      </c>
      <c r="B23">
        <v>1996</v>
      </c>
      <c r="D23">
        <v>0</v>
      </c>
    </row>
    <row r="24" spans="1:4" x14ac:dyDescent="0.2">
      <c r="A24" t="s">
        <v>3</v>
      </c>
      <c r="B24">
        <v>1997</v>
      </c>
      <c r="D24">
        <v>0</v>
      </c>
    </row>
    <row r="25" spans="1:4" x14ac:dyDescent="0.2">
      <c r="A25" t="s">
        <v>3</v>
      </c>
      <c r="B25">
        <v>1998</v>
      </c>
      <c r="D25">
        <v>0</v>
      </c>
    </row>
    <row r="26" spans="1:4" x14ac:dyDescent="0.2">
      <c r="A26" t="s">
        <v>3</v>
      </c>
      <c r="B26">
        <v>1999</v>
      </c>
      <c r="D26">
        <v>0</v>
      </c>
    </row>
    <row r="27" spans="1:4" x14ac:dyDescent="0.2">
      <c r="A27" t="s">
        <v>3</v>
      </c>
      <c r="B27">
        <v>2000</v>
      </c>
      <c r="D27">
        <v>0</v>
      </c>
    </row>
    <row r="28" spans="1:4" x14ac:dyDescent="0.2">
      <c r="A28" t="s">
        <v>3</v>
      </c>
      <c r="B28">
        <v>2001</v>
      </c>
      <c r="D28">
        <v>0</v>
      </c>
    </row>
    <row r="29" spans="1:4" x14ac:dyDescent="0.2">
      <c r="A29" t="s">
        <v>3</v>
      </c>
      <c r="B29">
        <v>2002</v>
      </c>
      <c r="D29">
        <v>0</v>
      </c>
    </row>
    <row r="30" spans="1:4" x14ac:dyDescent="0.2">
      <c r="A30" t="s">
        <v>3</v>
      </c>
      <c r="B30">
        <v>2003</v>
      </c>
      <c r="D30">
        <v>0</v>
      </c>
    </row>
    <row r="31" spans="1:4" x14ac:dyDescent="0.2">
      <c r="A31" t="s">
        <v>3</v>
      </c>
      <c r="B31">
        <v>2004</v>
      </c>
      <c r="D31">
        <v>0</v>
      </c>
    </row>
    <row r="32" spans="1:4" x14ac:dyDescent="0.2">
      <c r="A32" t="s">
        <v>3</v>
      </c>
      <c r="B32">
        <v>2005</v>
      </c>
      <c r="D32">
        <v>0</v>
      </c>
    </row>
    <row r="33" spans="1:4" x14ac:dyDescent="0.2">
      <c r="A33" t="s">
        <v>3</v>
      </c>
      <c r="B33">
        <v>2006</v>
      </c>
      <c r="D33">
        <v>0</v>
      </c>
    </row>
    <row r="34" spans="1:4" x14ac:dyDescent="0.2">
      <c r="A34" t="s">
        <v>3</v>
      </c>
      <c r="B34">
        <v>2007</v>
      </c>
      <c r="D34">
        <v>0</v>
      </c>
    </row>
    <row r="35" spans="1:4" x14ac:dyDescent="0.2">
      <c r="A35" t="s">
        <v>3</v>
      </c>
      <c r="B35">
        <v>2008</v>
      </c>
      <c r="D35">
        <v>0</v>
      </c>
    </row>
    <row r="36" spans="1:4" x14ac:dyDescent="0.2">
      <c r="A36" t="s">
        <v>3</v>
      </c>
      <c r="B36">
        <v>2009</v>
      </c>
      <c r="D36">
        <v>0</v>
      </c>
    </row>
    <row r="37" spans="1:4" x14ac:dyDescent="0.2">
      <c r="A37" t="s">
        <v>3</v>
      </c>
      <c r="B37">
        <v>2010</v>
      </c>
      <c r="D37">
        <v>0</v>
      </c>
    </row>
    <row r="38" spans="1:4" x14ac:dyDescent="0.2">
      <c r="A38" t="s">
        <v>3</v>
      </c>
      <c r="B38">
        <v>2011</v>
      </c>
      <c r="D38">
        <v>0</v>
      </c>
    </row>
    <row r="39" spans="1:4" x14ac:dyDescent="0.2">
      <c r="A39" t="s">
        <v>3</v>
      </c>
      <c r="B39">
        <v>2012</v>
      </c>
      <c r="D39">
        <v>0</v>
      </c>
    </row>
    <row r="40" spans="1:4" x14ac:dyDescent="0.2">
      <c r="A40" t="s">
        <v>3</v>
      </c>
      <c r="B40">
        <v>2013</v>
      </c>
      <c r="D40">
        <v>0</v>
      </c>
    </row>
    <row r="41" spans="1:4" x14ac:dyDescent="0.2">
      <c r="A41" t="s">
        <v>3</v>
      </c>
      <c r="B41">
        <v>2014</v>
      </c>
      <c r="D41">
        <v>0</v>
      </c>
    </row>
    <row r="42" spans="1:4" x14ac:dyDescent="0.2">
      <c r="A42" t="s">
        <v>3</v>
      </c>
      <c r="B42">
        <v>2015</v>
      </c>
      <c r="D42">
        <v>0</v>
      </c>
    </row>
    <row r="43" spans="1:4" x14ac:dyDescent="0.2">
      <c r="A43" t="s">
        <v>3</v>
      </c>
      <c r="B43">
        <v>2016</v>
      </c>
      <c r="D43">
        <v>0</v>
      </c>
    </row>
    <row r="44" spans="1:4" x14ac:dyDescent="0.2">
      <c r="A44" t="s">
        <v>3</v>
      </c>
      <c r="B44">
        <v>2017</v>
      </c>
      <c r="D44" s="1">
        <v>0</v>
      </c>
    </row>
    <row r="45" spans="1:4" x14ac:dyDescent="0.2">
      <c r="A45" t="s">
        <v>3</v>
      </c>
      <c r="B45">
        <v>2018</v>
      </c>
      <c r="D45" s="1">
        <v>0</v>
      </c>
    </row>
    <row r="46" spans="1:4" x14ac:dyDescent="0.2">
      <c r="A46" t="s">
        <v>3</v>
      </c>
      <c r="B46">
        <v>2019</v>
      </c>
      <c r="D46" s="1">
        <v>0</v>
      </c>
    </row>
    <row r="47" spans="1:4" x14ac:dyDescent="0.2">
      <c r="A47" t="s">
        <v>3</v>
      </c>
      <c r="B47">
        <v>2020</v>
      </c>
      <c r="C47" s="2">
        <v>1</v>
      </c>
      <c r="D47" s="1">
        <v>0.3</v>
      </c>
    </row>
    <row r="48" spans="1:4" x14ac:dyDescent="0.2">
      <c r="A48" t="s">
        <v>3</v>
      </c>
      <c r="B48">
        <v>2021</v>
      </c>
      <c r="C48" s="2">
        <v>2</v>
      </c>
      <c r="D48" s="1">
        <v>0.79</v>
      </c>
    </row>
    <row r="49" spans="1:4" x14ac:dyDescent="0.2">
      <c r="A49" t="s">
        <v>3</v>
      </c>
      <c r="B49">
        <v>2022</v>
      </c>
      <c r="C49" s="2">
        <v>3</v>
      </c>
      <c r="D49" s="1">
        <v>1.42</v>
      </c>
    </row>
    <row r="50" spans="1:4" x14ac:dyDescent="0.2">
      <c r="A50" t="s">
        <v>3</v>
      </c>
      <c r="B50">
        <v>2023</v>
      </c>
      <c r="C50" s="2">
        <v>4</v>
      </c>
      <c r="D50" s="1">
        <v>2.2000000000000002</v>
      </c>
    </row>
    <row r="51" spans="1:4" x14ac:dyDescent="0.2">
      <c r="A51" t="s">
        <v>3</v>
      </c>
      <c r="B51">
        <v>2024</v>
      </c>
      <c r="C51" s="2">
        <v>5</v>
      </c>
      <c r="D51" s="1">
        <v>3.31</v>
      </c>
    </row>
    <row r="52" spans="1:4" x14ac:dyDescent="0.2">
      <c r="A52" t="s">
        <v>3</v>
      </c>
      <c r="B52">
        <v>2025</v>
      </c>
      <c r="C52" s="2">
        <v>6</v>
      </c>
      <c r="D52" s="1">
        <v>4.57</v>
      </c>
    </row>
    <row r="53" spans="1:4" x14ac:dyDescent="0.2">
      <c r="A53" t="s">
        <v>3</v>
      </c>
      <c r="B53">
        <v>2026</v>
      </c>
      <c r="C53" s="2">
        <v>7</v>
      </c>
      <c r="D53" s="1">
        <v>6.14</v>
      </c>
    </row>
    <row r="54" spans="1:4" x14ac:dyDescent="0.2">
      <c r="A54" t="s">
        <v>3</v>
      </c>
      <c r="B54">
        <v>2027</v>
      </c>
      <c r="C54" s="2">
        <v>8</v>
      </c>
      <c r="D54" s="1">
        <v>8.0299999999999994</v>
      </c>
    </row>
    <row r="55" spans="1:4" x14ac:dyDescent="0.2">
      <c r="A55" t="s">
        <v>3</v>
      </c>
      <c r="B55">
        <v>2028</v>
      </c>
      <c r="C55" s="2">
        <v>9</v>
      </c>
      <c r="D55" s="1">
        <v>10.71</v>
      </c>
    </row>
    <row r="56" spans="1:4" x14ac:dyDescent="0.2">
      <c r="A56" t="s">
        <v>3</v>
      </c>
      <c r="B56">
        <v>2029</v>
      </c>
      <c r="C56" s="2">
        <v>10</v>
      </c>
      <c r="D56" s="1">
        <v>14.33</v>
      </c>
    </row>
    <row r="57" spans="1:4" x14ac:dyDescent="0.2">
      <c r="A57" t="s">
        <v>3</v>
      </c>
      <c r="B57">
        <v>2030</v>
      </c>
      <c r="C57" s="2">
        <v>11</v>
      </c>
      <c r="D57" s="1">
        <v>19.21</v>
      </c>
    </row>
    <row r="58" spans="1:4" x14ac:dyDescent="0.2">
      <c r="A58" t="s">
        <v>3</v>
      </c>
      <c r="B58" s="3">
        <v>2031</v>
      </c>
      <c r="C58" s="3">
        <v>12</v>
      </c>
      <c r="D58" s="3">
        <f>0.2088*C58^2 - 0.768*C58 + 1.461</f>
        <v>22.312200000000001</v>
      </c>
    </row>
    <row r="59" spans="1:4" x14ac:dyDescent="0.2">
      <c r="A59" t="s">
        <v>3</v>
      </c>
      <c r="B59" s="3">
        <v>2032</v>
      </c>
      <c r="C59" s="3">
        <v>13</v>
      </c>
      <c r="D59" s="3">
        <f t="shared" ref="D59:D67" si="0">0.2088*C59^2 - 0.768*C59 + 1.461</f>
        <v>26.764200000000002</v>
      </c>
    </row>
    <row r="60" spans="1:4" x14ac:dyDescent="0.2">
      <c r="A60" t="s">
        <v>3</v>
      </c>
      <c r="B60" s="3">
        <v>2033</v>
      </c>
      <c r="C60" s="3">
        <v>14</v>
      </c>
      <c r="D60" s="3">
        <f t="shared" si="0"/>
        <v>31.633800000000001</v>
      </c>
    </row>
    <row r="61" spans="1:4" x14ac:dyDescent="0.2">
      <c r="A61" t="s">
        <v>3</v>
      </c>
      <c r="B61" s="3">
        <v>2034</v>
      </c>
      <c r="C61" s="3">
        <v>15</v>
      </c>
      <c r="D61" s="3">
        <f t="shared" si="0"/>
        <v>36.921000000000006</v>
      </c>
    </row>
    <row r="62" spans="1:4" x14ac:dyDescent="0.2">
      <c r="A62" t="s">
        <v>3</v>
      </c>
      <c r="B62" s="3">
        <v>2035</v>
      </c>
      <c r="C62" s="3">
        <v>16</v>
      </c>
      <c r="D62" s="3">
        <f t="shared" si="0"/>
        <v>42.625799999999998</v>
      </c>
    </row>
    <row r="63" spans="1:4" x14ac:dyDescent="0.2">
      <c r="A63" t="s">
        <v>3</v>
      </c>
      <c r="B63" s="3">
        <v>2036</v>
      </c>
      <c r="C63" s="3">
        <v>17</v>
      </c>
      <c r="D63" s="3">
        <f t="shared" si="0"/>
        <v>48.748199999999997</v>
      </c>
    </row>
    <row r="64" spans="1:4" x14ac:dyDescent="0.2">
      <c r="A64" t="s">
        <v>3</v>
      </c>
      <c r="B64" s="3">
        <v>2037</v>
      </c>
      <c r="C64" s="3">
        <v>18</v>
      </c>
      <c r="D64" s="3">
        <f t="shared" si="0"/>
        <v>55.288200000000003</v>
      </c>
    </row>
    <row r="65" spans="1:4" x14ac:dyDescent="0.2">
      <c r="A65" t="s">
        <v>3</v>
      </c>
      <c r="B65" s="3">
        <v>2038</v>
      </c>
      <c r="C65" s="3">
        <v>19</v>
      </c>
      <c r="D65" s="3">
        <f t="shared" si="0"/>
        <v>62.245800000000003</v>
      </c>
    </row>
    <row r="66" spans="1:4" x14ac:dyDescent="0.2">
      <c r="A66" t="s">
        <v>3</v>
      </c>
      <c r="B66" s="3">
        <v>2039</v>
      </c>
      <c r="C66" s="3">
        <v>20</v>
      </c>
      <c r="D66" s="3">
        <f t="shared" si="0"/>
        <v>69.621000000000009</v>
      </c>
    </row>
    <row r="67" spans="1:4" x14ac:dyDescent="0.2">
      <c r="A67" t="s">
        <v>3</v>
      </c>
      <c r="B67" s="3">
        <v>2040</v>
      </c>
      <c r="C67" s="3">
        <v>21</v>
      </c>
      <c r="D67" s="3">
        <f t="shared" si="0"/>
        <v>77.413800000000009</v>
      </c>
    </row>
    <row r="68" spans="1:4" x14ac:dyDescent="0.2">
      <c r="A68" t="s">
        <v>4</v>
      </c>
      <c r="B68">
        <v>1975</v>
      </c>
      <c r="D68">
        <v>0</v>
      </c>
    </row>
    <row r="69" spans="1:4" x14ac:dyDescent="0.2">
      <c r="A69" t="s">
        <v>4</v>
      </c>
      <c r="B69">
        <v>1976</v>
      </c>
      <c r="D69">
        <v>0</v>
      </c>
    </row>
    <row r="70" spans="1:4" x14ac:dyDescent="0.2">
      <c r="A70" t="s">
        <v>4</v>
      </c>
      <c r="B70">
        <v>1977</v>
      </c>
      <c r="D70">
        <v>0</v>
      </c>
    </row>
    <row r="71" spans="1:4" x14ac:dyDescent="0.2">
      <c r="A71" t="s">
        <v>4</v>
      </c>
      <c r="B71">
        <v>1978</v>
      </c>
      <c r="D71">
        <v>0</v>
      </c>
    </row>
    <row r="72" spans="1:4" x14ac:dyDescent="0.2">
      <c r="A72" t="s">
        <v>4</v>
      </c>
      <c r="B72">
        <v>1979</v>
      </c>
      <c r="D72">
        <v>0</v>
      </c>
    </row>
    <row r="73" spans="1:4" x14ac:dyDescent="0.2">
      <c r="A73" t="s">
        <v>4</v>
      </c>
      <c r="B73">
        <v>1980</v>
      </c>
      <c r="D73">
        <v>0</v>
      </c>
    </row>
    <row r="74" spans="1:4" x14ac:dyDescent="0.2">
      <c r="A74" t="s">
        <v>4</v>
      </c>
      <c r="B74">
        <v>1981</v>
      </c>
      <c r="D74">
        <v>0</v>
      </c>
    </row>
    <row r="75" spans="1:4" x14ac:dyDescent="0.2">
      <c r="A75" t="s">
        <v>4</v>
      </c>
      <c r="B75">
        <v>1982</v>
      </c>
      <c r="D75">
        <v>0</v>
      </c>
    </row>
    <row r="76" spans="1:4" x14ac:dyDescent="0.2">
      <c r="A76" t="s">
        <v>4</v>
      </c>
      <c r="B76">
        <v>1983</v>
      </c>
      <c r="D76">
        <v>0</v>
      </c>
    </row>
    <row r="77" spans="1:4" x14ac:dyDescent="0.2">
      <c r="A77" t="s">
        <v>4</v>
      </c>
      <c r="B77">
        <v>1984</v>
      </c>
      <c r="D77">
        <v>0</v>
      </c>
    </row>
    <row r="78" spans="1:4" x14ac:dyDescent="0.2">
      <c r="A78" t="s">
        <v>4</v>
      </c>
      <c r="B78">
        <v>1985</v>
      </c>
      <c r="D78">
        <v>0</v>
      </c>
    </row>
    <row r="79" spans="1:4" x14ac:dyDescent="0.2">
      <c r="A79" t="s">
        <v>4</v>
      </c>
      <c r="B79">
        <v>1986</v>
      </c>
      <c r="D79">
        <v>0</v>
      </c>
    </row>
    <row r="80" spans="1:4" x14ac:dyDescent="0.2">
      <c r="A80" t="s">
        <v>4</v>
      </c>
      <c r="B80">
        <v>1987</v>
      </c>
      <c r="D80">
        <v>0</v>
      </c>
    </row>
    <row r="81" spans="1:4" x14ac:dyDescent="0.2">
      <c r="A81" t="s">
        <v>4</v>
      </c>
      <c r="B81">
        <v>1988</v>
      </c>
      <c r="D81">
        <v>0</v>
      </c>
    </row>
    <row r="82" spans="1:4" x14ac:dyDescent="0.2">
      <c r="A82" t="s">
        <v>4</v>
      </c>
      <c r="B82">
        <v>1989</v>
      </c>
      <c r="D82">
        <v>0</v>
      </c>
    </row>
    <row r="83" spans="1:4" x14ac:dyDescent="0.2">
      <c r="A83" t="s">
        <v>4</v>
      </c>
      <c r="B83">
        <v>1990</v>
      </c>
      <c r="D83">
        <v>0</v>
      </c>
    </row>
    <row r="84" spans="1:4" x14ac:dyDescent="0.2">
      <c r="A84" t="s">
        <v>4</v>
      </c>
      <c r="B84">
        <v>1991</v>
      </c>
      <c r="D84">
        <v>0</v>
      </c>
    </row>
    <row r="85" spans="1:4" x14ac:dyDescent="0.2">
      <c r="A85" t="s">
        <v>4</v>
      </c>
      <c r="B85">
        <v>1992</v>
      </c>
      <c r="D85">
        <v>0</v>
      </c>
    </row>
    <row r="86" spans="1:4" x14ac:dyDescent="0.2">
      <c r="A86" t="s">
        <v>4</v>
      </c>
      <c r="B86">
        <v>1993</v>
      </c>
      <c r="D86">
        <v>0</v>
      </c>
    </row>
    <row r="87" spans="1:4" x14ac:dyDescent="0.2">
      <c r="A87" t="s">
        <v>4</v>
      </c>
      <c r="B87">
        <v>1994</v>
      </c>
      <c r="D87">
        <v>0</v>
      </c>
    </row>
    <row r="88" spans="1:4" x14ac:dyDescent="0.2">
      <c r="A88" t="s">
        <v>4</v>
      </c>
      <c r="B88">
        <v>1995</v>
      </c>
      <c r="D88">
        <v>0</v>
      </c>
    </row>
    <row r="89" spans="1:4" x14ac:dyDescent="0.2">
      <c r="A89" t="s">
        <v>4</v>
      </c>
      <c r="B89">
        <v>1996</v>
      </c>
      <c r="D89">
        <v>0</v>
      </c>
    </row>
    <row r="90" spans="1:4" x14ac:dyDescent="0.2">
      <c r="A90" t="s">
        <v>4</v>
      </c>
      <c r="B90">
        <v>1997</v>
      </c>
      <c r="D90">
        <v>0</v>
      </c>
    </row>
    <row r="91" spans="1:4" x14ac:dyDescent="0.2">
      <c r="A91" t="s">
        <v>4</v>
      </c>
      <c r="B91">
        <v>1998</v>
      </c>
      <c r="D91">
        <v>0</v>
      </c>
    </row>
    <row r="92" spans="1:4" x14ac:dyDescent="0.2">
      <c r="A92" t="s">
        <v>4</v>
      </c>
      <c r="B92">
        <v>1999</v>
      </c>
      <c r="D92">
        <v>0</v>
      </c>
    </row>
    <row r="93" spans="1:4" x14ac:dyDescent="0.2">
      <c r="A93" t="s">
        <v>4</v>
      </c>
      <c r="B93">
        <v>2000</v>
      </c>
      <c r="D93">
        <v>0</v>
      </c>
    </row>
    <row r="94" spans="1:4" x14ac:dyDescent="0.2">
      <c r="A94" t="s">
        <v>4</v>
      </c>
      <c r="B94">
        <v>2001</v>
      </c>
      <c r="D94">
        <v>0</v>
      </c>
    </row>
    <row r="95" spans="1:4" x14ac:dyDescent="0.2">
      <c r="A95" t="s">
        <v>4</v>
      </c>
      <c r="B95">
        <v>2002</v>
      </c>
      <c r="D95">
        <v>0</v>
      </c>
    </row>
    <row r="96" spans="1:4" x14ac:dyDescent="0.2">
      <c r="A96" t="s">
        <v>4</v>
      </c>
      <c r="B96">
        <v>2003</v>
      </c>
      <c r="D96">
        <v>0</v>
      </c>
    </row>
    <row r="97" spans="1:4" x14ac:dyDescent="0.2">
      <c r="A97" t="s">
        <v>4</v>
      </c>
      <c r="B97">
        <v>2004</v>
      </c>
      <c r="D97">
        <v>0</v>
      </c>
    </row>
    <row r="98" spans="1:4" x14ac:dyDescent="0.2">
      <c r="A98" t="s">
        <v>4</v>
      </c>
      <c r="B98">
        <v>2005</v>
      </c>
      <c r="D98">
        <v>0</v>
      </c>
    </row>
    <row r="99" spans="1:4" x14ac:dyDescent="0.2">
      <c r="A99" t="s">
        <v>4</v>
      </c>
      <c r="B99">
        <v>2006</v>
      </c>
      <c r="D99">
        <v>0</v>
      </c>
    </row>
    <row r="100" spans="1:4" x14ac:dyDescent="0.2">
      <c r="A100" t="s">
        <v>4</v>
      </c>
      <c r="B100">
        <v>2007</v>
      </c>
      <c r="D100">
        <v>0</v>
      </c>
    </row>
    <row r="101" spans="1:4" x14ac:dyDescent="0.2">
      <c r="A101" t="s">
        <v>4</v>
      </c>
      <c r="B101">
        <v>2008</v>
      </c>
      <c r="D101">
        <v>0</v>
      </c>
    </row>
    <row r="102" spans="1:4" x14ac:dyDescent="0.2">
      <c r="A102" t="s">
        <v>4</v>
      </c>
      <c r="B102">
        <v>2009</v>
      </c>
      <c r="D102">
        <v>0</v>
      </c>
    </row>
    <row r="103" spans="1:4" x14ac:dyDescent="0.2">
      <c r="A103" t="s">
        <v>4</v>
      </c>
      <c r="B103">
        <v>2010</v>
      </c>
      <c r="D103">
        <v>0</v>
      </c>
    </row>
    <row r="104" spans="1:4" x14ac:dyDescent="0.2">
      <c r="A104" t="s">
        <v>4</v>
      </c>
      <c r="B104">
        <v>2011</v>
      </c>
      <c r="D104">
        <v>0</v>
      </c>
    </row>
    <row r="105" spans="1:4" x14ac:dyDescent="0.2">
      <c r="A105" t="s">
        <v>4</v>
      </c>
      <c r="B105">
        <v>2012</v>
      </c>
      <c r="D105">
        <v>0</v>
      </c>
    </row>
    <row r="106" spans="1:4" x14ac:dyDescent="0.2">
      <c r="A106" t="s">
        <v>4</v>
      </c>
      <c r="B106">
        <v>2013</v>
      </c>
      <c r="D106">
        <v>0</v>
      </c>
    </row>
    <row r="107" spans="1:4" x14ac:dyDescent="0.2">
      <c r="A107" t="s">
        <v>4</v>
      </c>
      <c r="B107">
        <v>2014</v>
      </c>
      <c r="D107">
        <v>0</v>
      </c>
    </row>
    <row r="108" spans="1:4" x14ac:dyDescent="0.2">
      <c r="A108" t="s">
        <v>4</v>
      </c>
      <c r="B108">
        <v>2015</v>
      </c>
      <c r="D108">
        <v>0</v>
      </c>
    </row>
    <row r="109" spans="1:4" x14ac:dyDescent="0.2">
      <c r="A109" t="s">
        <v>4</v>
      </c>
      <c r="B109">
        <v>2016</v>
      </c>
      <c r="D109">
        <v>0</v>
      </c>
    </row>
    <row r="110" spans="1:4" x14ac:dyDescent="0.2">
      <c r="A110" t="s">
        <v>4</v>
      </c>
      <c r="B110">
        <v>2017</v>
      </c>
      <c r="D110">
        <v>0</v>
      </c>
    </row>
    <row r="111" spans="1:4" x14ac:dyDescent="0.2">
      <c r="A111" t="s">
        <v>4</v>
      </c>
      <c r="B111">
        <v>2018</v>
      </c>
      <c r="D111">
        <v>0</v>
      </c>
    </row>
    <row r="112" spans="1:4" x14ac:dyDescent="0.2">
      <c r="A112" t="s">
        <v>4</v>
      </c>
      <c r="B112">
        <v>2019</v>
      </c>
      <c r="D112">
        <v>0</v>
      </c>
    </row>
    <row r="113" spans="1:4" x14ac:dyDescent="0.2">
      <c r="A113" t="s">
        <v>4</v>
      </c>
      <c r="B113">
        <v>2020</v>
      </c>
      <c r="D113">
        <v>0</v>
      </c>
    </row>
    <row r="114" spans="1:4" x14ac:dyDescent="0.2">
      <c r="A114" t="s">
        <v>4</v>
      </c>
      <c r="B114">
        <v>2021</v>
      </c>
      <c r="D114">
        <v>0</v>
      </c>
    </row>
    <row r="115" spans="1:4" x14ac:dyDescent="0.2">
      <c r="A115" t="s">
        <v>4</v>
      </c>
      <c r="B115">
        <v>2022</v>
      </c>
      <c r="D115">
        <v>0</v>
      </c>
    </row>
    <row r="116" spans="1:4" x14ac:dyDescent="0.2">
      <c r="A116" t="s">
        <v>4</v>
      </c>
      <c r="B116">
        <v>2023</v>
      </c>
      <c r="D116">
        <v>0</v>
      </c>
    </row>
    <row r="117" spans="1:4" x14ac:dyDescent="0.2">
      <c r="A117" t="s">
        <v>4</v>
      </c>
      <c r="B117">
        <v>2024</v>
      </c>
      <c r="D117">
        <v>0</v>
      </c>
    </row>
    <row r="118" spans="1:4" x14ac:dyDescent="0.2">
      <c r="A118" t="s">
        <v>4</v>
      </c>
      <c r="B118">
        <v>2025</v>
      </c>
      <c r="D118">
        <v>0</v>
      </c>
    </row>
    <row r="119" spans="1:4" x14ac:dyDescent="0.2">
      <c r="A119" t="s">
        <v>4</v>
      </c>
      <c r="B119">
        <v>2026</v>
      </c>
      <c r="D119">
        <v>0</v>
      </c>
    </row>
    <row r="120" spans="1:4" x14ac:dyDescent="0.2">
      <c r="A120" t="s">
        <v>4</v>
      </c>
      <c r="B120">
        <v>2027</v>
      </c>
      <c r="C120" s="2">
        <v>1</v>
      </c>
      <c r="D120">
        <v>0.33</v>
      </c>
    </row>
    <row r="121" spans="1:4" x14ac:dyDescent="0.2">
      <c r="A121" t="s">
        <v>4</v>
      </c>
      <c r="B121">
        <v>2028</v>
      </c>
      <c r="C121" s="2">
        <v>2</v>
      </c>
      <c r="D121">
        <v>0.49</v>
      </c>
    </row>
    <row r="122" spans="1:4" x14ac:dyDescent="0.2">
      <c r="A122" t="s">
        <v>4</v>
      </c>
      <c r="B122">
        <v>2029</v>
      </c>
      <c r="C122" s="2">
        <v>3</v>
      </c>
      <c r="D122">
        <v>0.98</v>
      </c>
    </row>
    <row r="123" spans="1:4" x14ac:dyDescent="0.2">
      <c r="A123" t="s">
        <v>4</v>
      </c>
      <c r="B123">
        <v>2030</v>
      </c>
      <c r="C123" s="2">
        <v>4</v>
      </c>
      <c r="D123">
        <v>1.48</v>
      </c>
    </row>
    <row r="124" spans="1:4" x14ac:dyDescent="0.2">
      <c r="A124" t="s">
        <v>4</v>
      </c>
      <c r="B124" s="3">
        <v>2031</v>
      </c>
      <c r="C124" s="3">
        <v>5</v>
      </c>
      <c r="D124" s="3">
        <f t="shared" ref="D124:D133" si="1">0.085*C124^2-0.031*C124+0.26</f>
        <v>2.23</v>
      </c>
    </row>
    <row r="125" spans="1:4" x14ac:dyDescent="0.2">
      <c r="A125" t="s">
        <v>4</v>
      </c>
      <c r="B125" s="3">
        <v>2032</v>
      </c>
      <c r="C125" s="3">
        <v>6</v>
      </c>
      <c r="D125" s="3">
        <f t="shared" si="1"/>
        <v>3.1340000000000003</v>
      </c>
    </row>
    <row r="126" spans="1:4" x14ac:dyDescent="0.2">
      <c r="A126" t="s">
        <v>4</v>
      </c>
      <c r="B126" s="3">
        <v>2033</v>
      </c>
      <c r="C126" s="3">
        <v>7</v>
      </c>
      <c r="D126" s="3">
        <f t="shared" si="1"/>
        <v>4.2080000000000002</v>
      </c>
    </row>
    <row r="127" spans="1:4" x14ac:dyDescent="0.2">
      <c r="A127" t="s">
        <v>4</v>
      </c>
      <c r="B127" s="3">
        <v>2034</v>
      </c>
      <c r="C127" s="3">
        <v>8</v>
      </c>
      <c r="D127" s="3">
        <f t="shared" si="1"/>
        <v>5.452</v>
      </c>
    </row>
    <row r="128" spans="1:4" x14ac:dyDescent="0.2">
      <c r="A128" t="s">
        <v>4</v>
      </c>
      <c r="B128" s="3">
        <v>2035</v>
      </c>
      <c r="C128" s="3">
        <v>9</v>
      </c>
      <c r="D128" s="3">
        <f t="shared" si="1"/>
        <v>6.8660000000000005</v>
      </c>
    </row>
    <row r="129" spans="1:4" x14ac:dyDescent="0.2">
      <c r="A129" t="s">
        <v>4</v>
      </c>
      <c r="B129" s="3">
        <v>2036</v>
      </c>
      <c r="C129" s="3">
        <v>10</v>
      </c>
      <c r="D129" s="3">
        <f t="shared" si="1"/>
        <v>8.4499999999999993</v>
      </c>
    </row>
    <row r="130" spans="1:4" x14ac:dyDescent="0.2">
      <c r="A130" t="s">
        <v>4</v>
      </c>
      <c r="B130" s="3">
        <v>2037</v>
      </c>
      <c r="C130" s="3">
        <v>11</v>
      </c>
      <c r="D130" s="3">
        <f t="shared" si="1"/>
        <v>10.204000000000001</v>
      </c>
    </row>
    <row r="131" spans="1:4" x14ac:dyDescent="0.2">
      <c r="A131" t="s">
        <v>4</v>
      </c>
      <c r="B131" s="3">
        <v>2038</v>
      </c>
      <c r="C131" s="3">
        <v>12</v>
      </c>
      <c r="D131" s="3">
        <f t="shared" si="1"/>
        <v>12.128</v>
      </c>
    </row>
    <row r="132" spans="1:4" x14ac:dyDescent="0.2">
      <c r="A132" t="s">
        <v>4</v>
      </c>
      <c r="B132" s="3">
        <v>2039</v>
      </c>
      <c r="C132" s="3">
        <v>13</v>
      </c>
      <c r="D132" s="3">
        <f t="shared" si="1"/>
        <v>14.222</v>
      </c>
    </row>
    <row r="133" spans="1:4" x14ac:dyDescent="0.2">
      <c r="A133" t="s">
        <v>4</v>
      </c>
      <c r="B133" s="3">
        <v>2040</v>
      </c>
      <c r="C133" s="3">
        <v>14</v>
      </c>
      <c r="D133" s="3">
        <f t="shared" si="1"/>
        <v>16.486000000000001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62"/>
  <sheetViews>
    <sheetView workbookViewId="0">
      <selection activeCell="H62" sqref="H62"/>
    </sheetView>
  </sheetViews>
  <sheetFormatPr baseColWidth="10" defaultRowHeight="16" x14ac:dyDescent="0.2"/>
  <sheetData>
    <row r="1" spans="1:9" x14ac:dyDescent="0.2">
      <c r="A1" t="s">
        <v>2</v>
      </c>
      <c r="B1" t="s">
        <v>0</v>
      </c>
      <c r="C1" t="s">
        <v>10</v>
      </c>
      <c r="D1" t="s">
        <v>1</v>
      </c>
    </row>
    <row r="2" spans="1:9" x14ac:dyDescent="0.2">
      <c r="A2" t="s">
        <v>12</v>
      </c>
      <c r="B2">
        <v>1980</v>
      </c>
      <c r="D2">
        <v>0</v>
      </c>
    </row>
    <row r="3" spans="1:9" x14ac:dyDescent="0.2">
      <c r="A3" t="s">
        <v>12</v>
      </c>
      <c r="B3">
        <v>1981</v>
      </c>
      <c r="D3">
        <v>0</v>
      </c>
      <c r="H3">
        <v>0</v>
      </c>
      <c r="I3">
        <v>0</v>
      </c>
    </row>
    <row r="4" spans="1:9" x14ac:dyDescent="0.2">
      <c r="A4" t="s">
        <v>12</v>
      </c>
      <c r="B4">
        <v>1982</v>
      </c>
      <c r="D4">
        <v>0</v>
      </c>
      <c r="H4">
        <v>5</v>
      </c>
      <c r="I4">
        <v>7.5</v>
      </c>
    </row>
    <row r="5" spans="1:9" x14ac:dyDescent="0.2">
      <c r="A5" t="s">
        <v>12</v>
      </c>
      <c r="B5">
        <v>1983</v>
      </c>
      <c r="D5">
        <v>0</v>
      </c>
      <c r="H5">
        <v>10</v>
      </c>
      <c r="I5">
        <v>25</v>
      </c>
    </row>
    <row r="6" spans="1:9" x14ac:dyDescent="0.2">
      <c r="A6" t="s">
        <v>12</v>
      </c>
      <c r="B6">
        <v>1984</v>
      </c>
      <c r="D6">
        <v>0</v>
      </c>
      <c r="H6">
        <v>15</v>
      </c>
      <c r="I6">
        <v>60</v>
      </c>
    </row>
    <row r="7" spans="1:9" x14ac:dyDescent="0.2">
      <c r="A7" t="s">
        <v>12</v>
      </c>
      <c r="B7">
        <v>1985</v>
      </c>
      <c r="D7">
        <v>0</v>
      </c>
      <c r="H7">
        <v>20</v>
      </c>
      <c r="I7">
        <v>100</v>
      </c>
    </row>
    <row r="8" spans="1:9" x14ac:dyDescent="0.2">
      <c r="A8" t="s">
        <v>12</v>
      </c>
      <c r="B8">
        <v>1986</v>
      </c>
      <c r="D8">
        <v>0</v>
      </c>
    </row>
    <row r="9" spans="1:9" x14ac:dyDescent="0.2">
      <c r="A9" t="s">
        <v>12</v>
      </c>
      <c r="B9">
        <v>1987</v>
      </c>
      <c r="D9">
        <v>0</v>
      </c>
    </row>
    <row r="10" spans="1:9" x14ac:dyDescent="0.2">
      <c r="A10" t="s">
        <v>12</v>
      </c>
      <c r="B10">
        <v>1988</v>
      </c>
      <c r="D10">
        <v>0</v>
      </c>
    </row>
    <row r="11" spans="1:9" x14ac:dyDescent="0.2">
      <c r="A11" t="s">
        <v>12</v>
      </c>
      <c r="B11">
        <v>1989</v>
      </c>
      <c r="D11">
        <v>0</v>
      </c>
    </row>
    <row r="12" spans="1:9" x14ac:dyDescent="0.2">
      <c r="A12" t="s">
        <v>12</v>
      </c>
      <c r="B12">
        <v>1990</v>
      </c>
      <c r="D12">
        <v>0</v>
      </c>
    </row>
    <row r="13" spans="1:9" x14ac:dyDescent="0.2">
      <c r="A13" t="s">
        <v>12</v>
      </c>
      <c r="B13">
        <v>1991</v>
      </c>
      <c r="D13">
        <v>0</v>
      </c>
    </row>
    <row r="14" spans="1:9" x14ac:dyDescent="0.2">
      <c r="A14" t="s">
        <v>12</v>
      </c>
      <c r="B14">
        <v>1992</v>
      </c>
      <c r="D14">
        <v>0</v>
      </c>
    </row>
    <row r="15" spans="1:9" x14ac:dyDescent="0.2">
      <c r="A15" t="s">
        <v>12</v>
      </c>
      <c r="B15">
        <v>1993</v>
      </c>
      <c r="D15">
        <v>0</v>
      </c>
    </row>
    <row r="16" spans="1:9" x14ac:dyDescent="0.2">
      <c r="A16" t="s">
        <v>12</v>
      </c>
      <c r="B16">
        <v>1994</v>
      </c>
      <c r="D16">
        <v>0</v>
      </c>
    </row>
    <row r="17" spans="1:4" x14ac:dyDescent="0.2">
      <c r="A17" t="s">
        <v>12</v>
      </c>
      <c r="B17">
        <v>1995</v>
      </c>
      <c r="D17">
        <v>0</v>
      </c>
    </row>
    <row r="18" spans="1:4" x14ac:dyDescent="0.2">
      <c r="A18" t="s">
        <v>12</v>
      </c>
      <c r="B18">
        <v>1996</v>
      </c>
      <c r="D18">
        <v>0</v>
      </c>
    </row>
    <row r="19" spans="1:4" x14ac:dyDescent="0.2">
      <c r="A19" t="s">
        <v>12</v>
      </c>
      <c r="B19">
        <v>1997</v>
      </c>
      <c r="D19">
        <v>0</v>
      </c>
    </row>
    <row r="20" spans="1:4" x14ac:dyDescent="0.2">
      <c r="A20" t="s">
        <v>12</v>
      </c>
      <c r="B20">
        <v>1998</v>
      </c>
      <c r="D20">
        <v>0</v>
      </c>
    </row>
    <row r="21" spans="1:4" x14ac:dyDescent="0.2">
      <c r="A21" t="s">
        <v>12</v>
      </c>
      <c r="B21">
        <v>1999</v>
      </c>
      <c r="D21">
        <v>0</v>
      </c>
    </row>
    <row r="22" spans="1:4" x14ac:dyDescent="0.2">
      <c r="A22" t="s">
        <v>12</v>
      </c>
      <c r="B22">
        <v>2000</v>
      </c>
      <c r="D22">
        <v>0</v>
      </c>
    </row>
    <row r="23" spans="1:4" x14ac:dyDescent="0.2">
      <c r="A23" t="s">
        <v>12</v>
      </c>
      <c r="B23">
        <v>2001</v>
      </c>
      <c r="D23">
        <v>0</v>
      </c>
    </row>
    <row r="24" spans="1:4" x14ac:dyDescent="0.2">
      <c r="A24" t="s">
        <v>12</v>
      </c>
      <c r="B24">
        <v>2002</v>
      </c>
      <c r="D24">
        <v>0</v>
      </c>
    </row>
    <row r="25" spans="1:4" x14ac:dyDescent="0.2">
      <c r="A25" t="s">
        <v>12</v>
      </c>
      <c r="B25">
        <v>2003</v>
      </c>
      <c r="D25">
        <v>0</v>
      </c>
    </row>
    <row r="26" spans="1:4" x14ac:dyDescent="0.2">
      <c r="A26" t="s">
        <v>12</v>
      </c>
      <c r="B26">
        <v>2004</v>
      </c>
      <c r="D26">
        <v>0</v>
      </c>
    </row>
    <row r="27" spans="1:4" x14ac:dyDescent="0.2">
      <c r="A27" t="s">
        <v>12</v>
      </c>
      <c r="B27">
        <v>2005</v>
      </c>
      <c r="D27">
        <v>0</v>
      </c>
    </row>
    <row r="28" spans="1:4" x14ac:dyDescent="0.2">
      <c r="A28" t="s">
        <v>12</v>
      </c>
      <c r="B28">
        <v>2006</v>
      </c>
      <c r="D28">
        <v>0</v>
      </c>
    </row>
    <row r="29" spans="1:4" x14ac:dyDescent="0.2">
      <c r="A29" t="s">
        <v>12</v>
      </c>
      <c r="B29">
        <v>2007</v>
      </c>
      <c r="D29">
        <v>0</v>
      </c>
    </row>
    <row r="30" spans="1:4" x14ac:dyDescent="0.2">
      <c r="A30" t="s">
        <v>12</v>
      </c>
      <c r="B30">
        <v>2008</v>
      </c>
      <c r="D30">
        <v>0</v>
      </c>
    </row>
    <row r="31" spans="1:4" x14ac:dyDescent="0.2">
      <c r="A31" t="s">
        <v>12</v>
      </c>
      <c r="B31">
        <v>2009</v>
      </c>
      <c r="D31">
        <v>0</v>
      </c>
    </row>
    <row r="32" spans="1:4" x14ac:dyDescent="0.2">
      <c r="A32" t="s">
        <v>12</v>
      </c>
      <c r="B32">
        <v>2010</v>
      </c>
      <c r="D32">
        <v>0</v>
      </c>
    </row>
    <row r="33" spans="1:4" x14ac:dyDescent="0.2">
      <c r="A33" t="s">
        <v>12</v>
      </c>
      <c r="B33">
        <v>2011</v>
      </c>
      <c r="D33">
        <v>0</v>
      </c>
    </row>
    <row r="34" spans="1:4" x14ac:dyDescent="0.2">
      <c r="A34" t="s">
        <v>12</v>
      </c>
      <c r="B34">
        <v>2012</v>
      </c>
      <c r="D34">
        <v>0</v>
      </c>
    </row>
    <row r="35" spans="1:4" x14ac:dyDescent="0.2">
      <c r="A35" t="s">
        <v>12</v>
      </c>
      <c r="B35">
        <v>2013</v>
      </c>
      <c r="D35">
        <v>0</v>
      </c>
    </row>
    <row r="36" spans="1:4" x14ac:dyDescent="0.2">
      <c r="A36" t="s">
        <v>12</v>
      </c>
      <c r="B36">
        <v>2014</v>
      </c>
      <c r="D36">
        <v>0</v>
      </c>
    </row>
    <row r="37" spans="1:4" x14ac:dyDescent="0.2">
      <c r="A37" t="s">
        <v>12</v>
      </c>
      <c r="B37">
        <v>2015</v>
      </c>
      <c r="D37">
        <v>0</v>
      </c>
    </row>
    <row r="38" spans="1:4" x14ac:dyDescent="0.2">
      <c r="A38" t="s">
        <v>12</v>
      </c>
      <c r="B38">
        <v>2016</v>
      </c>
      <c r="D38">
        <v>0</v>
      </c>
    </row>
    <row r="39" spans="1:4" x14ac:dyDescent="0.2">
      <c r="A39" t="s">
        <v>12</v>
      </c>
      <c r="B39">
        <v>2017</v>
      </c>
      <c r="D39">
        <v>0</v>
      </c>
    </row>
    <row r="40" spans="1:4" x14ac:dyDescent="0.2">
      <c r="A40" t="s">
        <v>12</v>
      </c>
      <c r="B40">
        <v>2018</v>
      </c>
      <c r="D40">
        <v>0</v>
      </c>
    </row>
    <row r="41" spans="1:4" x14ac:dyDescent="0.2">
      <c r="A41" t="s">
        <v>12</v>
      </c>
      <c r="B41">
        <v>2019</v>
      </c>
      <c r="D41">
        <v>0</v>
      </c>
    </row>
    <row r="42" spans="1:4" x14ac:dyDescent="0.2">
      <c r="A42" t="s">
        <v>12</v>
      </c>
      <c r="B42">
        <v>2020</v>
      </c>
      <c r="C42">
        <v>0</v>
      </c>
      <c r="D42">
        <f>0.2371*C42^2 + 0.2984*C42</f>
        <v>0</v>
      </c>
    </row>
    <row r="43" spans="1:4" x14ac:dyDescent="0.2">
      <c r="A43" t="s">
        <v>12</v>
      </c>
      <c r="B43">
        <v>2021</v>
      </c>
      <c r="C43">
        <v>1</v>
      </c>
      <c r="D43">
        <f t="shared" ref="D43:D61" si="0">0.2371*C43^2 + 0.2984*C43</f>
        <v>0.53549999999999998</v>
      </c>
    </row>
    <row r="44" spans="1:4" x14ac:dyDescent="0.2">
      <c r="A44" t="s">
        <v>12</v>
      </c>
      <c r="B44">
        <v>2022</v>
      </c>
      <c r="C44">
        <v>2</v>
      </c>
      <c r="D44">
        <f t="shared" si="0"/>
        <v>1.5451999999999999</v>
      </c>
    </row>
    <row r="45" spans="1:4" x14ac:dyDescent="0.2">
      <c r="A45" t="s">
        <v>12</v>
      </c>
      <c r="B45">
        <v>2023</v>
      </c>
      <c r="C45">
        <v>3</v>
      </c>
      <c r="D45">
        <f t="shared" si="0"/>
        <v>3.0291000000000001</v>
      </c>
    </row>
    <row r="46" spans="1:4" x14ac:dyDescent="0.2">
      <c r="A46" t="s">
        <v>12</v>
      </c>
      <c r="B46">
        <v>2024</v>
      </c>
      <c r="C46">
        <v>4</v>
      </c>
      <c r="D46">
        <f t="shared" si="0"/>
        <v>4.9871999999999996</v>
      </c>
    </row>
    <row r="47" spans="1:4" x14ac:dyDescent="0.2">
      <c r="A47" t="s">
        <v>12</v>
      </c>
      <c r="B47">
        <v>2025</v>
      </c>
      <c r="C47">
        <v>5</v>
      </c>
      <c r="D47">
        <f t="shared" si="0"/>
        <v>7.4195000000000002</v>
      </c>
    </row>
    <row r="48" spans="1:4" x14ac:dyDescent="0.2">
      <c r="A48" t="s">
        <v>12</v>
      </c>
      <c r="B48">
        <v>2026</v>
      </c>
      <c r="C48">
        <v>6</v>
      </c>
      <c r="D48">
        <f t="shared" si="0"/>
        <v>10.326000000000001</v>
      </c>
    </row>
    <row r="49" spans="1:4" x14ac:dyDescent="0.2">
      <c r="A49" t="s">
        <v>12</v>
      </c>
      <c r="B49">
        <v>2027</v>
      </c>
      <c r="C49">
        <v>7</v>
      </c>
      <c r="D49">
        <f t="shared" si="0"/>
        <v>13.706700000000001</v>
      </c>
    </row>
    <row r="50" spans="1:4" x14ac:dyDescent="0.2">
      <c r="A50" t="s">
        <v>12</v>
      </c>
      <c r="B50">
        <v>2028</v>
      </c>
      <c r="C50">
        <v>8</v>
      </c>
      <c r="D50">
        <f t="shared" si="0"/>
        <v>17.561599999999999</v>
      </c>
    </row>
    <row r="51" spans="1:4" x14ac:dyDescent="0.2">
      <c r="A51" t="s">
        <v>12</v>
      </c>
      <c r="B51">
        <v>2029</v>
      </c>
      <c r="C51">
        <v>9</v>
      </c>
      <c r="D51">
        <f t="shared" si="0"/>
        <v>21.890700000000002</v>
      </c>
    </row>
    <row r="52" spans="1:4" x14ac:dyDescent="0.2">
      <c r="A52" t="s">
        <v>12</v>
      </c>
      <c r="B52">
        <v>2030</v>
      </c>
      <c r="C52">
        <v>10</v>
      </c>
      <c r="D52">
        <f t="shared" si="0"/>
        <v>26.694000000000003</v>
      </c>
    </row>
    <row r="53" spans="1:4" x14ac:dyDescent="0.2">
      <c r="A53" t="s">
        <v>12</v>
      </c>
      <c r="B53">
        <v>2031</v>
      </c>
      <c r="C53">
        <v>11</v>
      </c>
      <c r="D53">
        <f t="shared" si="0"/>
        <v>31.971499999999999</v>
      </c>
    </row>
    <row r="54" spans="1:4" x14ac:dyDescent="0.2">
      <c r="A54" t="s">
        <v>12</v>
      </c>
      <c r="B54">
        <v>2032</v>
      </c>
      <c r="C54">
        <v>12</v>
      </c>
      <c r="D54">
        <f t="shared" si="0"/>
        <v>37.723200000000006</v>
      </c>
    </row>
    <row r="55" spans="1:4" x14ac:dyDescent="0.2">
      <c r="A55" t="s">
        <v>12</v>
      </c>
      <c r="B55">
        <v>2033</v>
      </c>
      <c r="C55">
        <v>13</v>
      </c>
      <c r="D55">
        <f t="shared" si="0"/>
        <v>43.949100000000001</v>
      </c>
    </row>
    <row r="56" spans="1:4" x14ac:dyDescent="0.2">
      <c r="A56" t="s">
        <v>12</v>
      </c>
      <c r="B56">
        <v>2034</v>
      </c>
      <c r="C56">
        <v>14</v>
      </c>
      <c r="D56">
        <f t="shared" si="0"/>
        <v>50.6492</v>
      </c>
    </row>
    <row r="57" spans="1:4" x14ac:dyDescent="0.2">
      <c r="A57" t="s">
        <v>12</v>
      </c>
      <c r="B57">
        <v>2035</v>
      </c>
      <c r="C57">
        <v>15</v>
      </c>
      <c r="D57">
        <f t="shared" si="0"/>
        <v>57.823500000000003</v>
      </c>
    </row>
    <row r="58" spans="1:4" x14ac:dyDescent="0.2">
      <c r="A58" t="s">
        <v>12</v>
      </c>
      <c r="B58">
        <v>2036</v>
      </c>
      <c r="C58">
        <v>16</v>
      </c>
      <c r="D58">
        <f t="shared" si="0"/>
        <v>65.472000000000008</v>
      </c>
    </row>
    <row r="59" spans="1:4" x14ac:dyDescent="0.2">
      <c r="A59" t="s">
        <v>12</v>
      </c>
      <c r="B59">
        <v>2037</v>
      </c>
      <c r="C59">
        <v>17</v>
      </c>
      <c r="D59">
        <f t="shared" si="0"/>
        <v>73.594700000000003</v>
      </c>
    </row>
    <row r="60" spans="1:4" x14ac:dyDescent="0.2">
      <c r="A60" t="s">
        <v>12</v>
      </c>
      <c r="B60">
        <v>2038</v>
      </c>
      <c r="C60">
        <v>18</v>
      </c>
      <c r="D60">
        <f t="shared" si="0"/>
        <v>82.191600000000008</v>
      </c>
    </row>
    <row r="61" spans="1:4" x14ac:dyDescent="0.2">
      <c r="A61" t="s">
        <v>12</v>
      </c>
      <c r="B61">
        <v>2039</v>
      </c>
      <c r="C61">
        <v>19</v>
      </c>
      <c r="D61">
        <f t="shared" si="0"/>
        <v>91.262700000000009</v>
      </c>
    </row>
    <row r="62" spans="1:4" x14ac:dyDescent="0.2">
      <c r="A62" t="s">
        <v>12</v>
      </c>
      <c r="B62">
        <v>2040</v>
      </c>
      <c r="C62">
        <v>20</v>
      </c>
      <c r="D62">
        <v>100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35"/>
  <sheetViews>
    <sheetView tabSelected="1" workbookViewId="0">
      <selection activeCell="H32" sqref="H32"/>
    </sheetView>
  </sheetViews>
  <sheetFormatPr baseColWidth="10" defaultRowHeight="16" x14ac:dyDescent="0.2"/>
  <cols>
    <col min="3" max="3" width="14.5" customWidth="1"/>
  </cols>
  <sheetData>
    <row r="1" spans="1:4" x14ac:dyDescent="0.2">
      <c r="A1" t="s">
        <v>2</v>
      </c>
      <c r="B1" t="s">
        <v>0</v>
      </c>
      <c r="C1" t="s">
        <v>13</v>
      </c>
      <c r="D1" t="s">
        <v>14</v>
      </c>
    </row>
    <row r="2" spans="1:4" x14ac:dyDescent="0.2">
      <c r="A2" t="s">
        <v>3</v>
      </c>
      <c r="B2">
        <v>2024</v>
      </c>
      <c r="C2">
        <v>2</v>
      </c>
      <c r="D2" s="5">
        <v>0.8</v>
      </c>
    </row>
    <row r="3" spans="1:4" x14ac:dyDescent="0.2">
      <c r="A3" t="s">
        <v>3</v>
      </c>
      <c r="B3">
        <v>2025</v>
      </c>
      <c r="C3">
        <v>5</v>
      </c>
      <c r="D3" s="5">
        <v>0.8</v>
      </c>
    </row>
    <row r="4" spans="1:4" x14ac:dyDescent="0.2">
      <c r="A4" t="s">
        <v>3</v>
      </c>
      <c r="B4">
        <v>2026</v>
      </c>
      <c r="C4">
        <f>(C5+C3)/2</f>
        <v>7.5</v>
      </c>
      <c r="D4" s="5">
        <v>0.8</v>
      </c>
    </row>
    <row r="5" spans="1:4" x14ac:dyDescent="0.2">
      <c r="A5" t="s">
        <v>3</v>
      </c>
      <c r="B5">
        <v>2027</v>
      </c>
      <c r="C5">
        <v>10</v>
      </c>
      <c r="D5" s="5">
        <v>0.8</v>
      </c>
    </row>
    <row r="6" spans="1:4" x14ac:dyDescent="0.2">
      <c r="A6" t="s">
        <v>3</v>
      </c>
      <c r="B6">
        <v>2028</v>
      </c>
      <c r="C6" s="4">
        <f>C5+(C8-C5)/3</f>
        <v>16.666666666666668</v>
      </c>
      <c r="D6" s="5">
        <v>0.8</v>
      </c>
    </row>
    <row r="7" spans="1:4" x14ac:dyDescent="0.2">
      <c r="A7" t="s">
        <v>3</v>
      </c>
      <c r="B7">
        <v>2029</v>
      </c>
      <c r="C7" s="4">
        <f>C6+(C8-C5)/3</f>
        <v>23.333333333333336</v>
      </c>
      <c r="D7" s="5">
        <v>0.8</v>
      </c>
    </row>
    <row r="8" spans="1:4" x14ac:dyDescent="0.2">
      <c r="A8" t="s">
        <v>3</v>
      </c>
      <c r="B8">
        <v>2030</v>
      </c>
      <c r="C8">
        <v>30</v>
      </c>
      <c r="D8" s="5">
        <v>0.8</v>
      </c>
    </row>
    <row r="9" spans="1:4" x14ac:dyDescent="0.2">
      <c r="A9" t="s">
        <v>3</v>
      </c>
      <c r="B9">
        <v>2031</v>
      </c>
      <c r="C9">
        <f>C8+(C13-C8)/5</f>
        <v>36</v>
      </c>
      <c r="D9" s="5">
        <v>0.8</v>
      </c>
    </row>
    <row r="10" spans="1:4" x14ac:dyDescent="0.2">
      <c r="A10" t="s">
        <v>3</v>
      </c>
      <c r="B10">
        <v>2032</v>
      </c>
      <c r="C10">
        <f>C9+(C13-C8)/5</f>
        <v>42</v>
      </c>
      <c r="D10" s="5">
        <v>0.8</v>
      </c>
    </row>
    <row r="11" spans="1:4" x14ac:dyDescent="0.2">
      <c r="A11" t="s">
        <v>3</v>
      </c>
      <c r="B11">
        <v>2033</v>
      </c>
      <c r="C11">
        <f>C10+(C13-C8)/5</f>
        <v>48</v>
      </c>
      <c r="D11" s="5">
        <v>0.8</v>
      </c>
    </row>
    <row r="12" spans="1:4" x14ac:dyDescent="0.2">
      <c r="A12" t="s">
        <v>3</v>
      </c>
      <c r="B12">
        <v>2034</v>
      </c>
      <c r="C12">
        <f>C11+(C13-C8)/5</f>
        <v>54</v>
      </c>
      <c r="D12" s="5">
        <v>0.8</v>
      </c>
    </row>
    <row r="13" spans="1:4" x14ac:dyDescent="0.2">
      <c r="A13" t="s">
        <v>3</v>
      </c>
      <c r="B13">
        <v>2035</v>
      </c>
      <c r="C13">
        <v>60</v>
      </c>
      <c r="D13" s="5">
        <v>0.8</v>
      </c>
    </row>
    <row r="14" spans="1:4" x14ac:dyDescent="0.2">
      <c r="A14" t="s">
        <v>3</v>
      </c>
      <c r="B14">
        <v>2036</v>
      </c>
      <c r="C14">
        <f>C13+8</f>
        <v>68</v>
      </c>
      <c r="D14" s="5">
        <v>0.8</v>
      </c>
    </row>
    <row r="15" spans="1:4" x14ac:dyDescent="0.2">
      <c r="A15" t="s">
        <v>3</v>
      </c>
      <c r="B15">
        <v>2037</v>
      </c>
      <c r="C15">
        <f t="shared" ref="C15:C17" si="0">C14+8</f>
        <v>76</v>
      </c>
      <c r="D15" s="5">
        <v>0.8</v>
      </c>
    </row>
    <row r="16" spans="1:4" x14ac:dyDescent="0.2">
      <c r="A16" t="s">
        <v>3</v>
      </c>
      <c r="B16">
        <v>2038</v>
      </c>
      <c r="C16">
        <f t="shared" si="0"/>
        <v>84</v>
      </c>
      <c r="D16" s="5">
        <v>0.8</v>
      </c>
    </row>
    <row r="17" spans="1:4" x14ac:dyDescent="0.2">
      <c r="A17" t="s">
        <v>3</v>
      </c>
      <c r="B17">
        <v>2039</v>
      </c>
      <c r="C17">
        <f t="shared" si="0"/>
        <v>92</v>
      </c>
      <c r="D17" s="5">
        <v>0.8</v>
      </c>
    </row>
    <row r="18" spans="1:4" x14ac:dyDescent="0.2">
      <c r="A18" t="s">
        <v>3</v>
      </c>
      <c r="B18">
        <v>2040</v>
      </c>
      <c r="C18">
        <v>100</v>
      </c>
      <c r="D18" s="5">
        <v>0.8</v>
      </c>
    </row>
    <row r="19" spans="1:4" x14ac:dyDescent="0.2">
      <c r="A19" t="s">
        <v>4</v>
      </c>
      <c r="B19">
        <v>2024</v>
      </c>
      <c r="C19">
        <v>1</v>
      </c>
      <c r="D19" s="5">
        <v>0.8</v>
      </c>
    </row>
    <row r="20" spans="1:4" x14ac:dyDescent="0.2">
      <c r="A20" t="s">
        <v>4</v>
      </c>
      <c r="B20">
        <v>2025</v>
      </c>
      <c r="C20">
        <v>1.5</v>
      </c>
      <c r="D20" s="5">
        <v>0.8</v>
      </c>
    </row>
    <row r="21" spans="1:4" x14ac:dyDescent="0.2">
      <c r="A21" t="s">
        <v>4</v>
      </c>
      <c r="B21">
        <v>2026</v>
      </c>
      <c r="C21">
        <v>2</v>
      </c>
      <c r="D21" s="5">
        <v>0.8</v>
      </c>
    </row>
    <row r="22" spans="1:4" x14ac:dyDescent="0.2">
      <c r="A22" t="s">
        <v>4</v>
      </c>
      <c r="B22">
        <v>2027</v>
      </c>
      <c r="C22">
        <v>3</v>
      </c>
      <c r="D22" s="5">
        <v>0.8</v>
      </c>
    </row>
    <row r="23" spans="1:4" x14ac:dyDescent="0.2">
      <c r="A23" t="s">
        <v>4</v>
      </c>
      <c r="B23">
        <v>2028</v>
      </c>
      <c r="C23" s="4">
        <v>5</v>
      </c>
      <c r="D23" s="5">
        <v>0.8</v>
      </c>
    </row>
    <row r="24" spans="1:4" x14ac:dyDescent="0.2">
      <c r="A24" t="s">
        <v>4</v>
      </c>
      <c r="B24">
        <v>2029</v>
      </c>
      <c r="C24" s="4">
        <v>8</v>
      </c>
      <c r="D24" s="5">
        <v>0.8</v>
      </c>
    </row>
    <row r="25" spans="1:4" x14ac:dyDescent="0.2">
      <c r="A25" t="s">
        <v>4</v>
      </c>
      <c r="B25">
        <v>2030</v>
      </c>
      <c r="C25">
        <v>10</v>
      </c>
      <c r="D25" s="5">
        <v>0.8</v>
      </c>
    </row>
    <row r="26" spans="1:4" x14ac:dyDescent="0.2">
      <c r="A26" t="s">
        <v>4</v>
      </c>
      <c r="B26">
        <v>2031</v>
      </c>
      <c r="C26">
        <v>15</v>
      </c>
      <c r="D26" s="5">
        <v>0.8</v>
      </c>
    </row>
    <row r="27" spans="1:4" x14ac:dyDescent="0.2">
      <c r="A27" t="s">
        <v>4</v>
      </c>
      <c r="B27">
        <v>2032</v>
      </c>
      <c r="C27">
        <v>20</v>
      </c>
      <c r="D27" s="5">
        <v>0.8</v>
      </c>
    </row>
    <row r="28" spans="1:4" x14ac:dyDescent="0.2">
      <c r="A28" t="s">
        <v>4</v>
      </c>
      <c r="B28">
        <v>2033</v>
      </c>
      <c r="C28">
        <v>25</v>
      </c>
      <c r="D28" s="5">
        <v>0.8</v>
      </c>
    </row>
    <row r="29" spans="1:4" x14ac:dyDescent="0.2">
      <c r="A29" t="s">
        <v>4</v>
      </c>
      <c r="B29">
        <v>2034</v>
      </c>
      <c r="C29">
        <v>30</v>
      </c>
      <c r="D29" s="5">
        <v>0.8</v>
      </c>
    </row>
    <row r="30" spans="1:4" x14ac:dyDescent="0.2">
      <c r="A30" t="s">
        <v>4</v>
      </c>
      <c r="B30">
        <v>2035</v>
      </c>
      <c r="C30">
        <v>35</v>
      </c>
      <c r="D30" s="5">
        <v>0.8</v>
      </c>
    </row>
    <row r="31" spans="1:4" x14ac:dyDescent="0.2">
      <c r="A31" t="s">
        <v>4</v>
      </c>
      <c r="B31">
        <v>2036</v>
      </c>
      <c r="C31">
        <v>40</v>
      </c>
      <c r="D31" s="5">
        <v>0.8</v>
      </c>
    </row>
    <row r="32" spans="1:4" x14ac:dyDescent="0.2">
      <c r="A32" t="s">
        <v>4</v>
      </c>
      <c r="B32">
        <v>2037</v>
      </c>
      <c r="C32">
        <v>45</v>
      </c>
      <c r="D32" s="5">
        <v>0.8</v>
      </c>
    </row>
    <row r="33" spans="1:4" x14ac:dyDescent="0.2">
      <c r="A33" t="s">
        <v>4</v>
      </c>
      <c r="B33">
        <v>2038</v>
      </c>
      <c r="C33">
        <v>50</v>
      </c>
      <c r="D33" s="5">
        <v>0.8</v>
      </c>
    </row>
    <row r="34" spans="1:4" x14ac:dyDescent="0.2">
      <c r="A34" t="s">
        <v>4</v>
      </c>
      <c r="B34">
        <v>2039</v>
      </c>
      <c r="C34">
        <v>50</v>
      </c>
      <c r="D34" s="5">
        <v>0.8</v>
      </c>
    </row>
    <row r="35" spans="1:4" x14ac:dyDescent="0.2">
      <c r="A35" t="s">
        <v>4</v>
      </c>
      <c r="B35">
        <v>2040</v>
      </c>
      <c r="C35">
        <v>50</v>
      </c>
      <c r="D35" s="5">
        <v>0.8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5"/>
  <sheetViews>
    <sheetView workbookViewId="0">
      <selection activeCell="F21" sqref="F21"/>
    </sheetView>
  </sheetViews>
  <sheetFormatPr baseColWidth="10" defaultRowHeight="16" x14ac:dyDescent="0.2"/>
  <sheetData>
    <row r="1" spans="1:8" x14ac:dyDescent="0.2">
      <c r="A1" t="s">
        <v>5</v>
      </c>
    </row>
    <row r="2" spans="1:8" x14ac:dyDescent="0.2">
      <c r="A2" t="s">
        <v>6</v>
      </c>
    </row>
    <row r="3" spans="1:8" x14ac:dyDescent="0.2">
      <c r="A3" t="s">
        <v>7</v>
      </c>
    </row>
    <row r="5" spans="1:8" x14ac:dyDescent="0.2">
      <c r="A5" t="s">
        <v>8</v>
      </c>
    </row>
    <row r="6" spans="1:8" x14ac:dyDescent="0.2">
      <c r="A6" t="s">
        <v>9</v>
      </c>
    </row>
    <row r="8" spans="1:8" x14ac:dyDescent="0.2">
      <c r="A8" t="s">
        <v>11</v>
      </c>
    </row>
    <row r="11" spans="1:8" x14ac:dyDescent="0.2">
      <c r="A11" t="s">
        <v>15</v>
      </c>
    </row>
    <row r="12" spans="1:8" x14ac:dyDescent="0.2">
      <c r="A12" t="s">
        <v>16</v>
      </c>
    </row>
    <row r="15" spans="1:8" x14ac:dyDescent="0.2">
      <c r="H15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electric-uptake</vt:lpstr>
      <vt:lpstr>buses</vt:lpstr>
      <vt:lpstr>electric-targets</vt:lpstr>
      <vt:lpstr>Data 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2022-01-05T22:41:55Z</dcterms:created>
  <dcterms:modified xsi:type="dcterms:W3CDTF">2022-01-07T04:20:25Z</dcterms:modified>
</cp:coreProperties>
</file>