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arsonage\Negative_gearing\Negative_gearing\"/>
    </mc:Choice>
  </mc:AlternateContent>
  <bookViews>
    <workbookView xWindow="240" yWindow="75" windowWidth="20115" windowHeight="7995" activeTab="2"/>
  </bookViews>
  <sheets>
    <sheet name="Data " sheetId="1" r:id="rId1"/>
    <sheet name="Analysis" sheetId="2" r:id="rId2"/>
    <sheet name="For_output" sheetId="3" r:id="rId3"/>
  </sheets>
  <calcPr calcId="15251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F55" i="3"/>
  <c r="G55" i="3"/>
  <c r="C56" i="3"/>
  <c r="D56" i="3"/>
  <c r="E56" i="3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F59" i="3"/>
  <c r="G59" i="3"/>
  <c r="C60" i="3"/>
  <c r="D60" i="3"/>
  <c r="E60" i="3"/>
  <c r="F60" i="3"/>
  <c r="G60" i="3"/>
  <c r="C61" i="3"/>
  <c r="D61" i="3"/>
  <c r="E61" i="3"/>
  <c r="F61" i="3"/>
  <c r="G61" i="3"/>
  <c r="C62" i="3"/>
  <c r="D62" i="3"/>
  <c r="E62" i="3"/>
  <c r="F62" i="3"/>
  <c r="G62" i="3"/>
  <c r="C63" i="3"/>
  <c r="D63" i="3"/>
  <c r="E63" i="3"/>
  <c r="F63" i="3"/>
  <c r="G63" i="3"/>
  <c r="C64" i="3"/>
  <c r="D64" i="3"/>
  <c r="E64" i="3"/>
  <c r="F64" i="3"/>
  <c r="G64" i="3"/>
  <c r="C65" i="3"/>
  <c r="D65" i="3"/>
  <c r="E65" i="3"/>
  <c r="F65" i="3"/>
  <c r="G65" i="3"/>
  <c r="F2" i="3"/>
  <c r="G2" i="3"/>
  <c r="C2" i="3"/>
  <c r="D2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2" i="3"/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AE6" i="2" s="1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AE7" i="2" s="1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AI6" i="2" l="1"/>
  <c r="AL6" i="2"/>
  <c r="AK6" i="2"/>
  <c r="AJ6" i="2"/>
  <c r="AH6" i="2"/>
  <c r="AL7" i="2"/>
  <c r="AI7" i="2"/>
  <c r="AH7" i="2"/>
  <c r="AK7" i="2"/>
  <c r="AJ7" i="2"/>
  <c r="W69" i="2"/>
  <c r="AA70" i="2"/>
  <c r="U70" i="2"/>
  <c r="V70" i="2" s="1"/>
  <c r="AA69" i="2"/>
  <c r="Z70" i="2"/>
  <c r="X69" i="2"/>
  <c r="Y69" i="2"/>
  <c r="U69" i="2"/>
  <c r="V69" i="2" s="1"/>
  <c r="X70" i="2"/>
  <c r="Z69" i="2"/>
  <c r="W70" i="2"/>
  <c r="Y70" i="2"/>
  <c r="AB69" i="2" l="1"/>
  <c r="AB70" i="2"/>
  <c r="AA68" i="2" l="1"/>
  <c r="Z68" i="2"/>
  <c r="Y68" i="2"/>
  <c r="X68" i="2"/>
  <c r="W68" i="2"/>
  <c r="U68" i="2"/>
  <c r="V68" i="2" s="1"/>
  <c r="AB68" i="2" l="1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V25" i="2" s="1"/>
  <c r="U26" i="2"/>
  <c r="V26" i="2" s="1"/>
  <c r="U27" i="2"/>
  <c r="V27" i="2" s="1"/>
  <c r="U28" i="2"/>
  <c r="V28" i="2" s="1"/>
  <c r="U29" i="2"/>
  <c r="V29" i="2" s="1"/>
  <c r="U30" i="2"/>
  <c r="V30" i="2" s="1"/>
  <c r="U31" i="2"/>
  <c r="U32" i="2"/>
  <c r="V32" i="2" s="1"/>
  <c r="U33" i="2"/>
  <c r="V33" i="2" s="1"/>
  <c r="U34" i="2"/>
  <c r="V34" i="2" s="1"/>
  <c r="U35" i="2"/>
  <c r="V35" i="2" s="1"/>
  <c r="U36" i="2"/>
  <c r="V36" i="2" s="1"/>
  <c r="U37" i="2"/>
  <c r="V37" i="2" s="1"/>
  <c r="U38" i="2"/>
  <c r="V38" i="2" s="1"/>
  <c r="U39" i="2"/>
  <c r="V39" i="2" s="1"/>
  <c r="U40" i="2"/>
  <c r="V40" i="2" s="1"/>
  <c r="U41" i="2"/>
  <c r="V41" i="2" s="1"/>
  <c r="U42" i="2"/>
  <c r="V42" i="2" s="1"/>
  <c r="U43" i="2"/>
  <c r="V43" i="2" s="1"/>
  <c r="U44" i="2"/>
  <c r="V44" i="2" s="1"/>
  <c r="U45" i="2"/>
  <c r="V45" i="2" s="1"/>
  <c r="U46" i="2"/>
  <c r="V46" i="2" s="1"/>
  <c r="U47" i="2"/>
  <c r="V47" i="2" s="1"/>
  <c r="U48" i="2"/>
  <c r="V48" i="2" s="1"/>
  <c r="U49" i="2"/>
  <c r="V49" i="2" s="1"/>
  <c r="U50" i="2"/>
  <c r="V50" i="2" s="1"/>
  <c r="U51" i="2"/>
  <c r="V51" i="2" s="1"/>
  <c r="U52" i="2"/>
  <c r="V52" i="2" s="1"/>
  <c r="U53" i="2"/>
  <c r="V53" i="2" s="1"/>
  <c r="U54" i="2"/>
  <c r="V54" i="2" s="1"/>
  <c r="U55" i="2"/>
  <c r="V55" i="2" s="1"/>
  <c r="U56" i="2"/>
  <c r="V56" i="2" s="1"/>
  <c r="U57" i="2"/>
  <c r="V57" i="2" s="1"/>
  <c r="U58" i="2"/>
  <c r="V58" i="2" s="1"/>
  <c r="U59" i="2"/>
  <c r="V59" i="2" s="1"/>
  <c r="U60" i="2"/>
  <c r="V60" i="2" s="1"/>
  <c r="U61" i="2"/>
  <c r="V61" i="2" s="1"/>
  <c r="U62" i="2"/>
  <c r="V62" i="2" s="1"/>
  <c r="U63" i="2"/>
  <c r="U64" i="2"/>
  <c r="V64" i="2" s="1"/>
  <c r="U65" i="2"/>
  <c r="V65" i="2" s="1"/>
  <c r="U66" i="2"/>
  <c r="V66" i="2" s="1"/>
  <c r="U67" i="2"/>
  <c r="V31" i="2" l="1"/>
  <c r="AF6" i="2"/>
  <c r="V67" i="2"/>
  <c r="AF7" i="2"/>
  <c r="AB60" i="2"/>
  <c r="AB52" i="2"/>
  <c r="AB44" i="2"/>
  <c r="AB36" i="2"/>
  <c r="AB28" i="2"/>
  <c r="AB20" i="2"/>
  <c r="AB12" i="2"/>
  <c r="AG6" i="2"/>
  <c r="AB50" i="2"/>
  <c r="AB47" i="2"/>
  <c r="AB39" i="2"/>
  <c r="AB31" i="2"/>
  <c r="AB23" i="2"/>
  <c r="AB49" i="2"/>
  <c r="AB45" i="2"/>
  <c r="AB41" i="2"/>
  <c r="AB37" i="2"/>
  <c r="AB33" i="2"/>
  <c r="AB29" i="2"/>
  <c r="AB25" i="2"/>
  <c r="AB21" i="2"/>
  <c r="AB55" i="2"/>
  <c r="AB17" i="2"/>
  <c r="AB13" i="2"/>
  <c r="AB9" i="2"/>
  <c r="AB65" i="2"/>
  <c r="AB61" i="2"/>
  <c r="AB57" i="2"/>
  <c r="AB53" i="2"/>
  <c r="AB15" i="2"/>
  <c r="AB7" i="2"/>
  <c r="AB14" i="2"/>
  <c r="AB58" i="2"/>
  <c r="AB26" i="2"/>
  <c r="AB59" i="2"/>
  <c r="AB56" i="2"/>
  <c r="AB43" i="2"/>
  <c r="AB40" i="2"/>
  <c r="AB27" i="2"/>
  <c r="AB24" i="2"/>
  <c r="AB11" i="2"/>
  <c r="AB8" i="2"/>
  <c r="AG7" i="2"/>
  <c r="AB64" i="2"/>
  <c r="AB51" i="2"/>
  <c r="AB48" i="2"/>
  <c r="AB35" i="2"/>
  <c r="AB32" i="2"/>
  <c r="AB19" i="2"/>
  <c r="AB16" i="2"/>
  <c r="AB66" i="2"/>
  <c r="V63" i="2"/>
  <c r="AB63" i="2" s="1"/>
  <c r="AB42" i="2"/>
  <c r="AB34" i="2"/>
  <c r="AB18" i="2"/>
  <c r="AB10" i="2"/>
  <c r="AB62" i="2"/>
  <c r="AB54" i="2"/>
  <c r="AB46" i="2"/>
  <c r="AB38" i="2"/>
  <c r="AB30" i="2"/>
  <c r="AB22" i="2"/>
  <c r="AK8" i="2"/>
  <c r="AI8" i="2"/>
  <c r="AG8" i="2" l="1"/>
  <c r="AJ8" i="2"/>
  <c r="AM6" i="2"/>
  <c r="AL8" i="2"/>
  <c r="AH8" i="2"/>
  <c r="AM7" i="2"/>
  <c r="AM8" i="2" l="1"/>
  <c r="AB67" i="2" l="1"/>
</calcChain>
</file>

<file path=xl/comments1.xml><?xml version="1.0" encoding="utf-8"?>
<comments xmlns="http://schemas.openxmlformats.org/spreadsheetml/2006/main">
  <authors>
    <author>ABS</author>
  </authors>
  <commentList>
    <comment ref="A2" authorId="0" shapeId="0">
      <text>
        <r>
          <rPr>
            <sz val="8"/>
            <color indexed="81"/>
            <rFont val="Tahoma"/>
            <family val="2"/>
          </rPr>
          <t>Reference year for chain volume measures is 2012-13.</t>
        </r>
      </text>
    </comment>
    <comment ref="A8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>
  <authors>
    <author>ABS</author>
  </authors>
  <commentList>
    <comment ref="A2" authorId="0" shapeId="0">
      <text>
        <r>
          <rPr>
            <sz val="8"/>
            <color indexed="81"/>
            <rFont val="Tahoma"/>
            <family val="2"/>
          </rPr>
          <t>Reference year for chain volume measures is 2012-13.</t>
        </r>
      </text>
    </comment>
  </commentList>
</comments>
</file>

<file path=xl/sharedStrings.xml><?xml version="1.0" encoding="utf-8"?>
<sst xmlns="http://schemas.openxmlformats.org/spreadsheetml/2006/main" count="247" uniqueCount="78">
  <si>
    <t>Food: Current prices ;</t>
  </si>
  <si>
    <t>Cigarettes and tobacco: Current prices ;</t>
  </si>
  <si>
    <t>Alcoholic beverages: Current prices ;</t>
  </si>
  <si>
    <t>Clothing and footwear: Current prices ;</t>
  </si>
  <si>
    <t>Rent and other dwelling services: Current prices ;</t>
  </si>
  <si>
    <t>Electricity, gas and other fuel: Current prices ;</t>
  </si>
  <si>
    <t>Furnishings and household equipment: Current prices ;</t>
  </si>
  <si>
    <t>Health: Current prices ;</t>
  </si>
  <si>
    <t>Purchase of vehicles: Current prices ;</t>
  </si>
  <si>
    <t>Operation of vehicles: Current prices ;</t>
  </si>
  <si>
    <t>Transport services: Current prices ;</t>
  </si>
  <si>
    <t>Communications: Current prices ;</t>
  </si>
  <si>
    <t>Recreation and culture: Current prices ;</t>
  </si>
  <si>
    <t>Education services: Current prices ;</t>
  </si>
  <si>
    <t>Hotels, cafes and restaurants: Current prices ;</t>
  </si>
  <si>
    <t>Insurance and other financial services: Current prices ;</t>
  </si>
  <si>
    <t>Other goods and services: Current prices ;</t>
  </si>
  <si>
    <t>Memorandum items - Net expenditure overseas: Current prices ;</t>
  </si>
  <si>
    <t>FINAL CONSUMPTION EXPENDITURE: Current prices ;</t>
  </si>
  <si>
    <t>Unit</t>
  </si>
  <si>
    <t>$ Millions</t>
  </si>
  <si>
    <t>Series Type</t>
  </si>
  <si>
    <t>Trend</t>
  </si>
  <si>
    <t>Data Type</t>
  </si>
  <si>
    <t>DERIVED</t>
  </si>
  <si>
    <t>Frequency</t>
  </si>
  <si>
    <t>Quarter</t>
  </si>
  <si>
    <t>Collection Month</t>
  </si>
  <si>
    <t>Series Start</t>
  </si>
  <si>
    <t>Series End</t>
  </si>
  <si>
    <t>No. Obs</t>
  </si>
  <si>
    <t>Series ID</t>
  </si>
  <si>
    <t>A2302450F</t>
  </si>
  <si>
    <t>A2302451J</t>
  </si>
  <si>
    <t>A2302452K</t>
  </si>
  <si>
    <t>A2302204X</t>
  </si>
  <si>
    <t>A2302205A</t>
  </si>
  <si>
    <t>A2302206C</t>
  </si>
  <si>
    <t>A2302207F</t>
  </si>
  <si>
    <t>A2302208J</t>
  </si>
  <si>
    <t>A2302209K</t>
  </si>
  <si>
    <t>A2302210V</t>
  </si>
  <si>
    <t>A2302211W</t>
  </si>
  <si>
    <t>A2302212X</t>
  </si>
  <si>
    <t>A2302213A</t>
  </si>
  <si>
    <t>A2302214C</t>
  </si>
  <si>
    <t>A2302215F</t>
  </si>
  <si>
    <t>A2302216J</t>
  </si>
  <si>
    <t>A2302217K</t>
  </si>
  <si>
    <t>A3606003R</t>
  </si>
  <si>
    <t>A2302218L</t>
  </si>
  <si>
    <t>5206.0 Australian National Accounts: National Income, Expenditure and Product</t>
  </si>
  <si>
    <t>Table 8. Household Final Consumption Expenditure (HFCE)</t>
  </si>
  <si>
    <t>GST applicable?</t>
  </si>
  <si>
    <t>Partial</t>
  </si>
  <si>
    <t>Applies</t>
  </si>
  <si>
    <t>Exempt</t>
  </si>
  <si>
    <t>FCE with GST applicable</t>
  </si>
  <si>
    <t>Share of FCE on food</t>
  </si>
  <si>
    <t>Share of FCE on insurance and fin services</t>
  </si>
  <si>
    <t>Share of FCE on health</t>
  </si>
  <si>
    <t>Share of FCE on education</t>
  </si>
  <si>
    <t>Sum of shares</t>
  </si>
  <si>
    <t>%</t>
  </si>
  <si>
    <t>Share of FCE GST applicable</t>
  </si>
  <si>
    <t>Share of FCE on housing</t>
  </si>
  <si>
    <t>Table 8. Household Final Consumption Expenditure (HFCE), Column EP to FH</t>
  </si>
  <si>
    <t>Consumer expenditure by GST liability, 2005-06 to 2014-15</t>
  </si>
  <si>
    <t>2005-06</t>
  </si>
  <si>
    <t>2014-15</t>
  </si>
  <si>
    <t>Change (ppt)</t>
  </si>
  <si>
    <t>Date</t>
  </si>
  <si>
    <t>GST_applicable</t>
  </si>
  <si>
    <t>Food</t>
  </si>
  <si>
    <t>Financial</t>
  </si>
  <si>
    <t>Health</t>
  </si>
  <si>
    <t>Education</t>
  </si>
  <si>
    <t>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</si>
</sst>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\-yyyy"/>
    <numFmt numFmtId="165" formatCode="0;\-0;0;@"/>
    <numFmt numFmtId="166" formatCode="0.0%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39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64" fontId="4" fillId="0" borderId="0" xfId="0" applyNumberFormat="1" applyFont="1" applyAlignment="1"/>
    <xf numFmtId="164" fontId="3" fillId="0" borderId="0" xfId="0" applyNumberFormat="1" applyFont="1" applyAlignment="1"/>
    <xf numFmtId="49" fontId="7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right" wrapText="1"/>
    </xf>
    <xf numFmtId="0" fontId="7" fillId="0" borderId="0" xfId="0" applyFont="1" applyAlignment="1">
      <alignment horizontal="left" vertical="top" wrapText="1"/>
    </xf>
    <xf numFmtId="165" fontId="3" fillId="0" borderId="0" xfId="0" applyNumberFormat="1" applyFont="1" applyAlignment="1"/>
    <xf numFmtId="0" fontId="4" fillId="2" borderId="0" xfId="0" applyFont="1" applyFill="1" applyAlignment="1">
      <alignment horizontal="right" wrapText="1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/>
    <xf numFmtId="165" fontId="0" fillId="3" borderId="0" xfId="0" applyNumberFormat="1" applyFill="1"/>
    <xf numFmtId="166" fontId="1" fillId="3" borderId="0" xfId="1" applyNumberFormat="1" applyFont="1" applyFill="1"/>
    <xf numFmtId="166" fontId="1" fillId="4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right" wrapText="1"/>
    </xf>
    <xf numFmtId="0" fontId="2" fillId="4" borderId="0" xfId="0" applyFont="1" applyFill="1"/>
    <xf numFmtId="166" fontId="2" fillId="4" borderId="0" xfId="1" applyNumberFormat="1" applyFont="1" applyFill="1"/>
    <xf numFmtId="0" fontId="9" fillId="3" borderId="0" xfId="0" applyFont="1" applyFill="1" applyAlignment="1"/>
    <xf numFmtId="0" fontId="4" fillId="3" borderId="0" xfId="0" applyFont="1" applyFill="1" applyAlignment="1"/>
    <xf numFmtId="167" fontId="3" fillId="0" borderId="0" xfId="0" applyNumberFormat="1" applyFont="1" applyAlignment="1"/>
    <xf numFmtId="165" fontId="11" fillId="0" borderId="0" xfId="5" applyNumberFormat="1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164" fontId="12" fillId="0" borderId="0" xfId="0" applyNumberFormat="1" applyFont="1" applyAlignment="1"/>
    <xf numFmtId="164" fontId="12" fillId="0" borderId="0" xfId="0" applyNumberFormat="1" applyFont="1" applyAlignment="1">
      <alignment horizontal="left"/>
    </xf>
    <xf numFmtId="165" fontId="12" fillId="0" borderId="0" xfId="0" applyNumberFormat="1" applyFont="1" applyAlignment="1"/>
    <xf numFmtId="14" fontId="0" fillId="0" borderId="0" xfId="0" applyNumberFormat="1"/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</cellXfs>
  <cellStyles count="6">
    <cellStyle name="Hyperlink 2" xfId="4"/>
    <cellStyle name="Normal" xfId="0" builtinId="0"/>
    <cellStyle name="Normal 2" xfId="5"/>
    <cellStyle name="Normal 3" xfId="2"/>
    <cellStyle name="Normal 8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val>
            <c:numRef>
              <c:f>Analysis!$V$7:$V$67</c:f>
              <c:numCache>
                <c:formatCode>0.0%</c:formatCode>
                <c:ptCount val="61"/>
                <c:pt idx="0">
                  <c:v>0.55037422679314785</c:v>
                </c:pt>
                <c:pt idx="1">
                  <c:v>0.54916811782724551</c:v>
                </c:pt>
                <c:pt idx="2">
                  <c:v>0.55083982737744108</c:v>
                </c:pt>
                <c:pt idx="3">
                  <c:v>0.55242419923028363</c:v>
                </c:pt>
                <c:pt idx="4">
                  <c:v>0.55643576151051288</c:v>
                </c:pt>
                <c:pt idx="5">
                  <c:v>0.55752867184609689</c:v>
                </c:pt>
                <c:pt idx="6">
                  <c:v>0.55592319791307021</c:v>
                </c:pt>
                <c:pt idx="7">
                  <c:v>0.55285068816246885</c:v>
                </c:pt>
                <c:pt idx="8">
                  <c:v>0.54984362417364274</c:v>
                </c:pt>
                <c:pt idx="9">
                  <c:v>0.54856852604359074</c:v>
                </c:pt>
                <c:pt idx="10">
                  <c:v>0.54941581378498328</c:v>
                </c:pt>
                <c:pt idx="11">
                  <c:v>0.55132726112843777</c:v>
                </c:pt>
                <c:pt idx="12">
                  <c:v>0.55256640859205963</c:v>
                </c:pt>
                <c:pt idx="13">
                  <c:v>0.55226154306987885</c:v>
                </c:pt>
                <c:pt idx="14">
                  <c:v>0.55119422172603949</c:v>
                </c:pt>
                <c:pt idx="15">
                  <c:v>0.55050450254963657</c:v>
                </c:pt>
                <c:pt idx="16">
                  <c:v>0.55048940042299932</c:v>
                </c:pt>
                <c:pt idx="17">
                  <c:v>0.55044021721667047</c:v>
                </c:pt>
                <c:pt idx="18">
                  <c:v>0.54999566591279814</c:v>
                </c:pt>
                <c:pt idx="19">
                  <c:v>0.54991475511469312</c:v>
                </c:pt>
                <c:pt idx="20">
                  <c:v>0.55061994526747082</c:v>
                </c:pt>
                <c:pt idx="21">
                  <c:v>0.55098819602304905</c:v>
                </c:pt>
                <c:pt idx="22">
                  <c:v>0.55014209101283662</c:v>
                </c:pt>
                <c:pt idx="23">
                  <c:v>0.54802796173657098</c:v>
                </c:pt>
                <c:pt idx="24">
                  <c:v>0.54525423114558036</c:v>
                </c:pt>
                <c:pt idx="25">
                  <c:v>0.5430117107035688</c:v>
                </c:pt>
                <c:pt idx="26">
                  <c:v>0.54199846056958922</c:v>
                </c:pt>
                <c:pt idx="27">
                  <c:v>0.54199232822567922</c:v>
                </c:pt>
                <c:pt idx="28">
                  <c:v>0.5423052867317224</c:v>
                </c:pt>
                <c:pt idx="29">
                  <c:v>0.5423384044184929</c:v>
                </c:pt>
                <c:pt idx="30">
                  <c:v>0.54214300427416451</c:v>
                </c:pt>
                <c:pt idx="31">
                  <c:v>0.54250365000251721</c:v>
                </c:pt>
                <c:pt idx="32">
                  <c:v>0.54324812011553358</c:v>
                </c:pt>
                <c:pt idx="33">
                  <c:v>0.54312716542812745</c:v>
                </c:pt>
                <c:pt idx="34">
                  <c:v>0.53984307407738896</c:v>
                </c:pt>
                <c:pt idx="35">
                  <c:v>0.53251765040635946</c:v>
                </c:pt>
                <c:pt idx="36">
                  <c:v>0.52331888164004048</c:v>
                </c:pt>
                <c:pt idx="37">
                  <c:v>0.51575118782348295</c:v>
                </c:pt>
                <c:pt idx="38">
                  <c:v>0.51147299164110605</c:v>
                </c:pt>
                <c:pt idx="39">
                  <c:v>0.51032523476962777</c:v>
                </c:pt>
                <c:pt idx="40">
                  <c:v>0.51059425925714741</c:v>
                </c:pt>
                <c:pt idx="41">
                  <c:v>0.51075305063035126</c:v>
                </c:pt>
                <c:pt idx="42">
                  <c:v>0.51100103610866399</c:v>
                </c:pt>
                <c:pt idx="43">
                  <c:v>0.51252892129043526</c:v>
                </c:pt>
                <c:pt idx="44">
                  <c:v>0.5128695586579235</c:v>
                </c:pt>
                <c:pt idx="45">
                  <c:v>0.51262567220014033</c:v>
                </c:pt>
                <c:pt idx="46">
                  <c:v>0.50980647989645522</c:v>
                </c:pt>
                <c:pt idx="47">
                  <c:v>0.50898891453061901</c:v>
                </c:pt>
                <c:pt idx="48">
                  <c:v>0.50900421300376475</c:v>
                </c:pt>
                <c:pt idx="49">
                  <c:v>0.50932062026598668</c:v>
                </c:pt>
                <c:pt idx="50">
                  <c:v>0.50930161938281249</c:v>
                </c:pt>
                <c:pt idx="51">
                  <c:v>0.50595427625294531</c:v>
                </c:pt>
                <c:pt idx="52">
                  <c:v>0.50249281710135518</c:v>
                </c:pt>
                <c:pt idx="53">
                  <c:v>0.49853937442944313</c:v>
                </c:pt>
                <c:pt idx="54">
                  <c:v>0.49535817547001748</c:v>
                </c:pt>
                <c:pt idx="55">
                  <c:v>0.49375562370743059</c:v>
                </c:pt>
                <c:pt idx="56">
                  <c:v>0.49278089026395738</c:v>
                </c:pt>
                <c:pt idx="57">
                  <c:v>0.49161279689417109</c:v>
                </c:pt>
                <c:pt idx="58">
                  <c:v>0.49039748878274714</c:v>
                </c:pt>
                <c:pt idx="59">
                  <c:v>0.48917665509129604</c:v>
                </c:pt>
                <c:pt idx="60">
                  <c:v>0.48832467918963457</c:v>
                </c:pt>
              </c:numCache>
            </c:numRef>
          </c:val>
        </c:ser>
        <c:ser>
          <c:idx val="1"/>
          <c:order val="1"/>
          <c:val>
            <c:numRef>
              <c:f>Analysis!$W$7:$W$67</c:f>
              <c:numCache>
                <c:formatCode>0.0%</c:formatCode>
                <c:ptCount val="61"/>
                <c:pt idx="0">
                  <c:v>0.10531583037891128</c:v>
                </c:pt>
                <c:pt idx="1">
                  <c:v>0.10459895516438328</c:v>
                </c:pt>
                <c:pt idx="2">
                  <c:v>0.1034286483074089</c:v>
                </c:pt>
                <c:pt idx="3">
                  <c:v>0.10192632714980961</c:v>
                </c:pt>
                <c:pt idx="4">
                  <c:v>0.10148509937061966</c:v>
                </c:pt>
                <c:pt idx="5">
                  <c:v>0.10151488599411959</c:v>
                </c:pt>
                <c:pt idx="6">
                  <c:v>0.1023612230022634</c:v>
                </c:pt>
                <c:pt idx="7">
                  <c:v>0.10342802474164306</c:v>
                </c:pt>
                <c:pt idx="8">
                  <c:v>0.10435979549412888</c:v>
                </c:pt>
                <c:pt idx="9">
                  <c:v>0.10482083487255264</c:v>
                </c:pt>
                <c:pt idx="10">
                  <c:v>0.10472783262385653</c:v>
                </c:pt>
                <c:pt idx="11">
                  <c:v>0.1043291040544372</c:v>
                </c:pt>
                <c:pt idx="12">
                  <c:v>0.1038902357428986</c:v>
                </c:pt>
                <c:pt idx="13">
                  <c:v>0.10353031794257349</c:v>
                </c:pt>
                <c:pt idx="14">
                  <c:v>0.10314963293751481</c:v>
                </c:pt>
                <c:pt idx="15">
                  <c:v>0.10256132063661628</c:v>
                </c:pt>
                <c:pt idx="16">
                  <c:v>0.10226583378420474</c:v>
                </c:pt>
                <c:pt idx="17">
                  <c:v>0.1025754313807397</c:v>
                </c:pt>
                <c:pt idx="18">
                  <c:v>0.10301731270833168</c:v>
                </c:pt>
                <c:pt idx="19">
                  <c:v>0.10299907005579666</c:v>
                </c:pt>
                <c:pt idx="20">
                  <c:v>0.1022412817807947</c:v>
                </c:pt>
                <c:pt idx="21">
                  <c:v>0.10113810577511272</c:v>
                </c:pt>
                <c:pt idx="22">
                  <c:v>0.10055270047512847</c:v>
                </c:pt>
                <c:pt idx="23">
                  <c:v>0.10059602649006623</c:v>
                </c:pt>
                <c:pt idx="24">
                  <c:v>0.10096763671945784</c:v>
                </c:pt>
                <c:pt idx="25">
                  <c:v>0.10147613311570289</c:v>
                </c:pt>
                <c:pt idx="26">
                  <c:v>0.10181932684906585</c:v>
                </c:pt>
                <c:pt idx="27">
                  <c:v>0.10218968084595378</c:v>
                </c:pt>
                <c:pt idx="28">
                  <c:v>0.10261411095344099</c:v>
                </c:pt>
                <c:pt idx="29">
                  <c:v>0.10287215204039314</c:v>
                </c:pt>
                <c:pt idx="30">
                  <c:v>0.10308847005510068</c:v>
                </c:pt>
                <c:pt idx="31">
                  <c:v>0.10298670895635101</c:v>
                </c:pt>
                <c:pt idx="32">
                  <c:v>0.10235439748240206</c:v>
                </c:pt>
                <c:pt idx="33">
                  <c:v>0.10121354673696813</c:v>
                </c:pt>
                <c:pt idx="34">
                  <c:v>0.10021182016169934</c:v>
                </c:pt>
                <c:pt idx="35">
                  <c:v>0.1003242576751851</c:v>
                </c:pt>
                <c:pt idx="36">
                  <c:v>0.1016212315681763</c:v>
                </c:pt>
                <c:pt idx="37">
                  <c:v>0.10310779424421415</c:v>
                </c:pt>
                <c:pt idx="38">
                  <c:v>0.10392423142663139</c:v>
                </c:pt>
                <c:pt idx="39">
                  <c:v>0.10396981987976554</c:v>
                </c:pt>
                <c:pt idx="40">
                  <c:v>0.10368461266521456</c:v>
                </c:pt>
                <c:pt idx="41">
                  <c:v>0.10326636553630418</c:v>
                </c:pt>
                <c:pt idx="42">
                  <c:v>0.1026246239257991</c:v>
                </c:pt>
                <c:pt idx="43">
                  <c:v>0.10157921159470903</c:v>
                </c:pt>
                <c:pt idx="44">
                  <c:v>0.10079043929458546</c:v>
                </c:pt>
                <c:pt idx="45">
                  <c:v>0.10010202563394052</c:v>
                </c:pt>
                <c:pt idx="46">
                  <c:v>0.10273057492380276</c:v>
                </c:pt>
                <c:pt idx="47">
                  <c:v>0.10237060084068243</c:v>
                </c:pt>
                <c:pt idx="48">
                  <c:v>0.10178454077240101</c:v>
                </c:pt>
                <c:pt idx="49">
                  <c:v>0.10096708679591394</c:v>
                </c:pt>
                <c:pt idx="50">
                  <c:v>0.10026931635462144</c:v>
                </c:pt>
                <c:pt idx="51">
                  <c:v>9.9770254581437151E-2</c:v>
                </c:pt>
                <c:pt idx="52">
                  <c:v>0.10012451972692872</c:v>
                </c:pt>
                <c:pt idx="53">
                  <c:v>0.10057656272521981</c:v>
                </c:pt>
                <c:pt idx="54">
                  <c:v>0.10072925945155498</c:v>
                </c:pt>
                <c:pt idx="55">
                  <c:v>0.10046591385540182</c:v>
                </c:pt>
                <c:pt idx="56">
                  <c:v>0.10018953647183432</c:v>
                </c:pt>
                <c:pt idx="57">
                  <c:v>0.10004211914223451</c:v>
                </c:pt>
                <c:pt idx="58">
                  <c:v>0.10000542770299609</c:v>
                </c:pt>
                <c:pt idx="59">
                  <c:v>9.986781673574549E-2</c:v>
                </c:pt>
                <c:pt idx="60">
                  <c:v>9.9456765556360016E-2</c:v>
                </c:pt>
              </c:numCache>
            </c:numRef>
          </c:val>
        </c:ser>
        <c:ser>
          <c:idx val="2"/>
          <c:order val="2"/>
          <c:val>
            <c:numRef>
              <c:f>Analysis!$X$7:$X$67</c:f>
              <c:numCache>
                <c:formatCode>0.0%</c:formatCode>
                <c:ptCount val="61"/>
                <c:pt idx="0">
                  <c:v>8.5779381860380935E-2</c:v>
                </c:pt>
                <c:pt idx="1">
                  <c:v>8.6943750917902782E-2</c:v>
                </c:pt>
                <c:pt idx="2">
                  <c:v>8.7646310037567135E-2</c:v>
                </c:pt>
                <c:pt idx="3">
                  <c:v>8.7550143558207255E-2</c:v>
                </c:pt>
                <c:pt idx="4">
                  <c:v>8.6376000158834162E-2</c:v>
                </c:pt>
                <c:pt idx="5">
                  <c:v>8.5674786299822808E-2</c:v>
                </c:pt>
                <c:pt idx="6">
                  <c:v>8.5500824797636862E-2</c:v>
                </c:pt>
                <c:pt idx="7">
                  <c:v>8.5478019531879015E-2</c:v>
                </c:pt>
                <c:pt idx="8">
                  <c:v>8.5285690207315024E-2</c:v>
                </c:pt>
                <c:pt idx="9">
                  <c:v>8.4918729220539349E-2</c:v>
                </c:pt>
                <c:pt idx="10">
                  <c:v>8.4331129426682361E-2</c:v>
                </c:pt>
                <c:pt idx="11">
                  <c:v>8.3445562801247514E-2</c:v>
                </c:pt>
                <c:pt idx="12">
                  <c:v>8.2566495485866725E-2</c:v>
                </c:pt>
                <c:pt idx="13">
                  <c:v>8.1680859257991359E-2</c:v>
                </c:pt>
                <c:pt idx="14">
                  <c:v>8.1269664061707089E-2</c:v>
                </c:pt>
                <c:pt idx="15">
                  <c:v>8.165513557723604E-2</c:v>
                </c:pt>
                <c:pt idx="16">
                  <c:v>8.2370108045185519E-2</c:v>
                </c:pt>
                <c:pt idx="17">
                  <c:v>8.2677291860801388E-2</c:v>
                </c:pt>
                <c:pt idx="18">
                  <c:v>8.2087611602745442E-2</c:v>
                </c:pt>
                <c:pt idx="19">
                  <c:v>8.0579665220086791E-2</c:v>
                </c:pt>
                <c:pt idx="20">
                  <c:v>7.9193994710208077E-2</c:v>
                </c:pt>
                <c:pt idx="21">
                  <c:v>7.8738492444095365E-2</c:v>
                </c:pt>
                <c:pt idx="22">
                  <c:v>7.969776756744662E-2</c:v>
                </c:pt>
                <c:pt idx="23">
                  <c:v>8.1655629139072844E-2</c:v>
                </c:pt>
                <c:pt idx="24">
                  <c:v>8.3586416844851949E-2</c:v>
                </c:pt>
                <c:pt idx="25">
                  <c:v>8.4590766862201447E-2</c:v>
                </c:pt>
                <c:pt idx="26">
                  <c:v>8.4185851235043033E-2</c:v>
                </c:pt>
                <c:pt idx="27">
                  <c:v>8.2900452209237696E-2</c:v>
                </c:pt>
                <c:pt idx="28">
                  <c:v>8.1812862744043091E-2</c:v>
                </c:pt>
                <c:pt idx="29">
                  <c:v>8.1635474336271538E-2</c:v>
                </c:pt>
                <c:pt idx="30">
                  <c:v>8.209743035171739E-2</c:v>
                </c:pt>
                <c:pt idx="31">
                  <c:v>8.2464884458540999E-2</c:v>
                </c:pt>
                <c:pt idx="32">
                  <c:v>8.2351564568873672E-2</c:v>
                </c:pt>
                <c:pt idx="33">
                  <c:v>8.2396618757671583E-2</c:v>
                </c:pt>
                <c:pt idx="34">
                  <c:v>8.3445210179301288E-2</c:v>
                </c:pt>
                <c:pt idx="35">
                  <c:v>8.5605211834515957E-2</c:v>
                </c:pt>
                <c:pt idx="36">
                  <c:v>8.7946341434562217E-2</c:v>
                </c:pt>
                <c:pt idx="37">
                  <c:v>8.9266555842440962E-2</c:v>
                </c:pt>
                <c:pt idx="38">
                  <c:v>8.9272752815565806E-2</c:v>
                </c:pt>
                <c:pt idx="39">
                  <c:v>8.835901382291167E-2</c:v>
                </c:pt>
                <c:pt idx="40">
                  <c:v>8.7468211520259104E-2</c:v>
                </c:pt>
                <c:pt idx="41">
                  <c:v>8.6917683543450419E-2</c:v>
                </c:pt>
                <c:pt idx="42">
                  <c:v>8.6379326584775304E-2</c:v>
                </c:pt>
                <c:pt idx="43">
                  <c:v>8.5470598507006598E-2</c:v>
                </c:pt>
                <c:pt idx="44">
                  <c:v>8.4873890717861125E-2</c:v>
                </c:pt>
                <c:pt idx="45">
                  <c:v>8.4691903840840008E-2</c:v>
                </c:pt>
                <c:pt idx="46">
                  <c:v>8.4704187716588039E-2</c:v>
                </c:pt>
                <c:pt idx="47">
                  <c:v>8.4444284183631424E-2</c:v>
                </c:pt>
                <c:pt idx="48">
                  <c:v>8.343479523375294E-2</c:v>
                </c:pt>
                <c:pt idx="49">
                  <c:v>8.2295609053020954E-2</c:v>
                </c:pt>
                <c:pt idx="50">
                  <c:v>8.1855246192981845E-2</c:v>
                </c:pt>
                <c:pt idx="51">
                  <c:v>8.2527101631731326E-2</c:v>
                </c:pt>
                <c:pt idx="52">
                  <c:v>8.4222817634318992E-2</c:v>
                </c:pt>
                <c:pt idx="53">
                  <c:v>8.5283236438764232E-2</c:v>
                </c:pt>
                <c:pt idx="54">
                  <c:v>8.569632131238121E-2</c:v>
                </c:pt>
                <c:pt idx="55">
                  <c:v>8.6135176260534879E-2</c:v>
                </c:pt>
                <c:pt idx="56">
                  <c:v>8.7191422545549138E-2</c:v>
                </c:pt>
                <c:pt idx="57">
                  <c:v>8.8596700056769284E-2</c:v>
                </c:pt>
                <c:pt idx="58">
                  <c:v>8.9240483427413517E-2</c:v>
                </c:pt>
                <c:pt idx="59">
                  <c:v>8.9100481684776522E-2</c:v>
                </c:pt>
                <c:pt idx="60">
                  <c:v>8.8831934900703138E-2</c:v>
                </c:pt>
              </c:numCache>
            </c:numRef>
          </c:val>
        </c:ser>
        <c:ser>
          <c:idx val="3"/>
          <c:order val="3"/>
          <c:val>
            <c:numRef>
              <c:f>Analysis!$Y$7:$Y$67</c:f>
              <c:numCache>
                <c:formatCode>0.0%</c:formatCode>
                <c:ptCount val="61"/>
                <c:pt idx="0">
                  <c:v>4.9027436200453543E-2</c:v>
                </c:pt>
                <c:pt idx="1">
                  <c:v>4.9304491953926527E-2</c:v>
                </c:pt>
                <c:pt idx="2">
                  <c:v>4.9054612064950792E-2</c:v>
                </c:pt>
                <c:pt idx="3">
                  <c:v>4.8331263108595167E-2</c:v>
                </c:pt>
                <c:pt idx="4">
                  <c:v>4.7421923084559336E-2</c:v>
                </c:pt>
                <c:pt idx="5">
                  <c:v>4.7588449481083393E-2</c:v>
                </c:pt>
                <c:pt idx="6">
                  <c:v>4.8346568458203856E-2</c:v>
                </c:pt>
                <c:pt idx="7">
                  <c:v>4.9644315200197027E-2</c:v>
                </c:pt>
                <c:pt idx="8">
                  <c:v>5.0939191340337475E-2</c:v>
                </c:pt>
                <c:pt idx="9">
                  <c:v>5.1431473956409311E-2</c:v>
                </c:pt>
                <c:pt idx="10">
                  <c:v>5.1788787247531928E-2</c:v>
                </c:pt>
                <c:pt idx="11">
                  <c:v>5.2098100368585198E-2</c:v>
                </c:pt>
                <c:pt idx="12">
                  <c:v>5.2440412571796005E-2</c:v>
                </c:pt>
                <c:pt idx="13">
                  <c:v>5.3232915400744575E-2</c:v>
                </c:pt>
                <c:pt idx="14">
                  <c:v>5.3909130890760854E-2</c:v>
                </c:pt>
                <c:pt idx="15">
                  <c:v>5.4172473940294272E-2</c:v>
                </c:pt>
                <c:pt idx="16">
                  <c:v>5.4022592756545834E-2</c:v>
                </c:pt>
                <c:pt idx="17">
                  <c:v>5.3782012146139264E-2</c:v>
                </c:pt>
                <c:pt idx="18">
                  <c:v>5.4144569388736102E-2</c:v>
                </c:pt>
                <c:pt idx="19">
                  <c:v>5.500619962802232E-2</c:v>
                </c:pt>
                <c:pt idx="20">
                  <c:v>5.5344065801342324E-2</c:v>
                </c:pt>
                <c:pt idx="21">
                  <c:v>5.5160747056557893E-2</c:v>
                </c:pt>
                <c:pt idx="22">
                  <c:v>5.4263103327391121E-2</c:v>
                </c:pt>
                <c:pt idx="23">
                  <c:v>5.3186166298749081E-2</c:v>
                </c:pt>
                <c:pt idx="24">
                  <c:v>5.2911970427282282E-2</c:v>
                </c:pt>
                <c:pt idx="25">
                  <c:v>5.3414493332097877E-2</c:v>
                </c:pt>
                <c:pt idx="26">
                  <c:v>5.4369883143236999E-2</c:v>
                </c:pt>
                <c:pt idx="27">
                  <c:v>5.5129727096185382E-2</c:v>
                </c:pt>
                <c:pt idx="28">
                  <c:v>5.5261511974336382E-2</c:v>
                </c:pt>
                <c:pt idx="29">
                  <c:v>5.5092918693674421E-2</c:v>
                </c:pt>
                <c:pt idx="30">
                  <c:v>5.4894690766774806E-2</c:v>
                </c:pt>
                <c:pt idx="31">
                  <c:v>5.4680813572974878E-2</c:v>
                </c:pt>
                <c:pt idx="32">
                  <c:v>5.4773767220727076E-2</c:v>
                </c:pt>
                <c:pt idx="33">
                  <c:v>5.5023793255655054E-2</c:v>
                </c:pt>
                <c:pt idx="34">
                  <c:v>5.5663951788537842E-2</c:v>
                </c:pt>
                <c:pt idx="35">
                  <c:v>5.6433876924353706E-2</c:v>
                </c:pt>
                <c:pt idx="36">
                  <c:v>5.6923504604628881E-2</c:v>
                </c:pt>
                <c:pt idx="37">
                  <c:v>5.7045001709522633E-2</c:v>
                </c:pt>
                <c:pt idx="38">
                  <c:v>5.6943501369734716E-2</c:v>
                </c:pt>
                <c:pt idx="39">
                  <c:v>5.6853884475406326E-2</c:v>
                </c:pt>
                <c:pt idx="40">
                  <c:v>5.6928463091151682E-2</c:v>
                </c:pt>
                <c:pt idx="41">
                  <c:v>5.7310276635430007E-2</c:v>
                </c:pt>
                <c:pt idx="42">
                  <c:v>5.7745050780405913E-2</c:v>
                </c:pt>
                <c:pt idx="43">
                  <c:v>5.7826210328720477E-2</c:v>
                </c:pt>
                <c:pt idx="44">
                  <c:v>5.78146805105796E-2</c:v>
                </c:pt>
                <c:pt idx="45">
                  <c:v>5.7819839734733348E-2</c:v>
                </c:pt>
                <c:pt idx="46">
                  <c:v>5.7857709490209179E-2</c:v>
                </c:pt>
                <c:pt idx="47">
                  <c:v>5.8054479518668094E-2</c:v>
                </c:pt>
                <c:pt idx="48">
                  <c:v>5.7932622505692907E-2</c:v>
                </c:pt>
                <c:pt idx="49">
                  <c:v>5.8070563571216191E-2</c:v>
                </c:pt>
                <c:pt idx="50">
                  <c:v>5.8786632749067848E-2</c:v>
                </c:pt>
                <c:pt idx="51">
                  <c:v>5.9772997810315517E-2</c:v>
                </c:pt>
                <c:pt idx="52">
                  <c:v>6.0937144186091585E-2</c:v>
                </c:pt>
                <c:pt idx="53">
                  <c:v>6.1687406909143323E-2</c:v>
                </c:pt>
                <c:pt idx="54">
                  <c:v>6.2103753947575245E-2</c:v>
                </c:pt>
                <c:pt idx="55">
                  <c:v>6.2142261543027544E-2</c:v>
                </c:pt>
                <c:pt idx="56">
                  <c:v>6.2036030511655564E-2</c:v>
                </c:pt>
                <c:pt idx="57">
                  <c:v>6.2043327778489935E-2</c:v>
                </c:pt>
                <c:pt idx="58">
                  <c:v>6.2305507309306701E-2</c:v>
                </c:pt>
                <c:pt idx="59">
                  <c:v>6.2843060378626636E-2</c:v>
                </c:pt>
                <c:pt idx="60">
                  <c:v>6.324705840547587E-2</c:v>
                </c:pt>
              </c:numCache>
            </c:numRef>
          </c:val>
        </c:ser>
        <c:ser>
          <c:idx val="4"/>
          <c:order val="4"/>
          <c:val>
            <c:numRef>
              <c:f>Analysis!$Z$7:$Z$67</c:f>
              <c:numCache>
                <c:formatCode>0.0%</c:formatCode>
                <c:ptCount val="61"/>
                <c:pt idx="0">
                  <c:v>3.107732600849596E-2</c:v>
                </c:pt>
                <c:pt idx="1">
                  <c:v>3.1082810565847722E-2</c:v>
                </c:pt>
                <c:pt idx="2">
                  <c:v>3.0954081157440468E-2</c:v>
                </c:pt>
                <c:pt idx="3">
                  <c:v>3.0880286709157181E-2</c:v>
                </c:pt>
                <c:pt idx="4">
                  <c:v>3.0853535052713085E-2</c:v>
                </c:pt>
                <c:pt idx="5">
                  <c:v>3.1125260431878809E-2</c:v>
                </c:pt>
                <c:pt idx="6">
                  <c:v>3.1371082211224921E-2</c:v>
                </c:pt>
                <c:pt idx="7">
                  <c:v>3.1637476200850612E-2</c:v>
                </c:pt>
                <c:pt idx="8">
                  <c:v>3.1921268985148979E-2</c:v>
                </c:pt>
                <c:pt idx="9">
                  <c:v>3.2074251939416328E-2</c:v>
                </c:pt>
                <c:pt idx="10">
                  <c:v>3.1881170183860157E-2</c:v>
                </c:pt>
                <c:pt idx="11">
                  <c:v>3.1728451942160479E-2</c:v>
                </c:pt>
                <c:pt idx="12">
                  <c:v>3.1959542243424309E-2</c:v>
                </c:pt>
                <c:pt idx="13">
                  <c:v>3.2453250032093803E-2</c:v>
                </c:pt>
                <c:pt idx="14">
                  <c:v>3.2798809161338344E-2</c:v>
                </c:pt>
                <c:pt idx="15">
                  <c:v>3.2815616628136972E-2</c:v>
                </c:pt>
                <c:pt idx="16">
                  <c:v>3.2684078500811571E-2</c:v>
                </c:pt>
                <c:pt idx="17">
                  <c:v>3.2735130619196043E-2</c:v>
                </c:pt>
                <c:pt idx="18">
                  <c:v>3.3088785746369219E-2</c:v>
                </c:pt>
                <c:pt idx="19">
                  <c:v>3.3555486670799752E-2</c:v>
                </c:pt>
                <c:pt idx="20">
                  <c:v>3.4001437111100916E-2</c:v>
                </c:pt>
                <c:pt idx="21">
                  <c:v>3.4422602010376627E-2</c:v>
                </c:pt>
                <c:pt idx="22">
                  <c:v>3.4855186508439683E-2</c:v>
                </c:pt>
                <c:pt idx="23">
                  <c:v>3.5239146431199408E-2</c:v>
                </c:pt>
                <c:pt idx="24">
                  <c:v>3.543652375602508E-2</c:v>
                </c:pt>
                <c:pt idx="25">
                  <c:v>3.5438598992152473E-2</c:v>
                </c:pt>
                <c:pt idx="26">
                  <c:v>3.5308935693793293E-2</c:v>
                </c:pt>
                <c:pt idx="27">
                  <c:v>3.5113120929945313E-2</c:v>
                </c:pt>
                <c:pt idx="28">
                  <c:v>3.5099164049417257E-2</c:v>
                </c:pt>
                <c:pt idx="29">
                  <c:v>3.5179418986616813E-2</c:v>
                </c:pt>
                <c:pt idx="30">
                  <c:v>3.5094495082136051E-2</c:v>
                </c:pt>
                <c:pt idx="31">
                  <c:v>3.4769420530634851E-2</c:v>
                </c:pt>
                <c:pt idx="32">
                  <c:v>3.4456850416007191E-2</c:v>
                </c:pt>
                <c:pt idx="33">
                  <c:v>3.4483592630439645E-2</c:v>
                </c:pt>
                <c:pt idx="34">
                  <c:v>3.4941376532712787E-2</c:v>
                </c:pt>
                <c:pt idx="35">
                  <c:v>3.5668344270360954E-2</c:v>
                </c:pt>
                <c:pt idx="36">
                  <c:v>3.6446657873412627E-2</c:v>
                </c:pt>
                <c:pt idx="37">
                  <c:v>3.7173274855869555E-2</c:v>
                </c:pt>
                <c:pt idx="38">
                  <c:v>3.7849165281322435E-2</c:v>
                </c:pt>
                <c:pt idx="39">
                  <c:v>3.8436836410556098E-2</c:v>
                </c:pt>
                <c:pt idx="40">
                  <c:v>3.8887431718915712E-2</c:v>
                </c:pt>
                <c:pt idx="41">
                  <c:v>3.911885660351918E-2</c:v>
                </c:pt>
                <c:pt idx="42">
                  <c:v>3.9239152717984518E-2</c:v>
                </c:pt>
                <c:pt idx="43">
                  <c:v>3.935478238093159E-2</c:v>
                </c:pt>
                <c:pt idx="44">
                  <c:v>3.976443077055708E-2</c:v>
                </c:pt>
                <c:pt idx="45">
                  <c:v>4.0273556231003038E-2</c:v>
                </c:pt>
                <c:pt idx="46">
                  <c:v>4.0556761721848772E-2</c:v>
                </c:pt>
                <c:pt idx="47">
                  <c:v>4.0869941481908846E-2</c:v>
                </c:pt>
                <c:pt idx="48">
                  <c:v>4.1233437087678362E-2</c:v>
                </c:pt>
                <c:pt idx="49">
                  <c:v>4.173239060429066E-2</c:v>
                </c:pt>
                <c:pt idx="50">
                  <c:v>4.2249314263810553E-2</c:v>
                </c:pt>
                <c:pt idx="51">
                  <c:v>4.2510250368621383E-2</c:v>
                </c:pt>
                <c:pt idx="52">
                  <c:v>4.2942347850944557E-2</c:v>
                </c:pt>
                <c:pt idx="53">
                  <c:v>4.3506462307211842E-2</c:v>
                </c:pt>
                <c:pt idx="54">
                  <c:v>4.4136630164000018E-2</c:v>
                </c:pt>
                <c:pt idx="55">
                  <c:v>4.4612782716433236E-2</c:v>
                </c:pt>
                <c:pt idx="56">
                  <c:v>4.4870901506071668E-2</c:v>
                </c:pt>
                <c:pt idx="57">
                  <c:v>4.4994231508780923E-2</c:v>
                </c:pt>
                <c:pt idx="58">
                  <c:v>4.5131350412505426E-2</c:v>
                </c:pt>
                <c:pt idx="59">
                  <c:v>4.5367984765318697E-2</c:v>
                </c:pt>
                <c:pt idx="60">
                  <c:v>4.5684106728022991E-2</c:v>
                </c:pt>
              </c:numCache>
            </c:numRef>
          </c:val>
        </c:ser>
        <c:ser>
          <c:idx val="5"/>
          <c:order val="5"/>
          <c:val>
            <c:numRef>
              <c:f>Analysis!$AA$7:$AA$67</c:f>
              <c:numCache>
                <c:formatCode>0.0%</c:formatCode>
                <c:ptCount val="61"/>
                <c:pt idx="0">
                  <c:v>0.17841515219266027</c:v>
                </c:pt>
                <c:pt idx="1">
                  <c:v>0.1782304932547259</c:v>
                </c:pt>
                <c:pt idx="2">
                  <c:v>0.17873886180881121</c:v>
                </c:pt>
                <c:pt idx="3">
                  <c:v>0.17890814311022418</c:v>
                </c:pt>
                <c:pt idx="4">
                  <c:v>0.17729862806996644</c:v>
                </c:pt>
                <c:pt idx="5">
                  <c:v>0.1765484744046576</c:v>
                </c:pt>
                <c:pt idx="6">
                  <c:v>0.17650669428779683</c:v>
                </c:pt>
                <c:pt idx="7">
                  <c:v>0.1769520038646977</c:v>
                </c:pt>
                <c:pt idx="8">
                  <c:v>0.1776597936213645</c:v>
                </c:pt>
                <c:pt idx="9">
                  <c:v>0.17816771333579609</c:v>
                </c:pt>
                <c:pt idx="10">
                  <c:v>0.17786432388370618</c:v>
                </c:pt>
                <c:pt idx="11">
                  <c:v>0.17707151970513185</c:v>
                </c:pt>
                <c:pt idx="12">
                  <c:v>0.17660297350607823</c:v>
                </c:pt>
                <c:pt idx="13">
                  <c:v>0.17684967264324533</c:v>
                </c:pt>
                <c:pt idx="14">
                  <c:v>0.17767854122263946</c:v>
                </c:pt>
                <c:pt idx="15">
                  <c:v>0.17828260488562106</c:v>
                </c:pt>
                <c:pt idx="16">
                  <c:v>0.17816798649025298</c:v>
                </c:pt>
                <c:pt idx="17">
                  <c:v>0.17778188361556505</c:v>
                </c:pt>
                <c:pt idx="18">
                  <c:v>0.17766605464101937</c:v>
                </c:pt>
                <c:pt idx="19">
                  <c:v>0.17792932424054556</c:v>
                </c:pt>
                <c:pt idx="20">
                  <c:v>0.17859927532908315</c:v>
                </c:pt>
                <c:pt idx="21">
                  <c:v>0.17955185669080831</c:v>
                </c:pt>
                <c:pt idx="22">
                  <c:v>0.18048915110875743</c:v>
                </c:pt>
                <c:pt idx="23">
                  <c:v>0.18129506990434144</c:v>
                </c:pt>
                <c:pt idx="24">
                  <c:v>0.18184322110680246</c:v>
                </c:pt>
                <c:pt idx="25">
                  <c:v>0.18206829699427651</c:v>
                </c:pt>
                <c:pt idx="26">
                  <c:v>0.18230354768735568</c:v>
                </c:pt>
                <c:pt idx="27">
                  <c:v>0.18266096658866801</c:v>
                </c:pt>
                <c:pt idx="28">
                  <c:v>0.18290706354703987</c:v>
                </c:pt>
                <c:pt idx="29">
                  <c:v>0.1828816315245512</c:v>
                </c:pt>
                <c:pt idx="30">
                  <c:v>0.1826883464648025</c:v>
                </c:pt>
                <c:pt idx="31">
                  <c:v>0.18258822937119268</c:v>
                </c:pt>
                <c:pt idx="32">
                  <c:v>0.18280914168878598</c:v>
                </c:pt>
                <c:pt idx="33">
                  <c:v>0.18376132976182558</c:v>
                </c:pt>
                <c:pt idx="34">
                  <c:v>0.1859005340254781</c:v>
                </c:pt>
                <c:pt idx="35">
                  <c:v>0.1894506588892248</c:v>
                </c:pt>
                <c:pt idx="36">
                  <c:v>0.19372563864457706</c:v>
                </c:pt>
                <c:pt idx="37">
                  <c:v>0.19765618552446976</c:v>
                </c:pt>
                <c:pt idx="38">
                  <c:v>0.2005432110328034</c:v>
                </c:pt>
                <c:pt idx="39">
                  <c:v>0.20204942457573671</c:v>
                </c:pt>
                <c:pt idx="40">
                  <c:v>0.20243131977785128</c:v>
                </c:pt>
                <c:pt idx="41">
                  <c:v>0.20262253084338974</c:v>
                </c:pt>
                <c:pt idx="42">
                  <c:v>0.20305513538671233</c:v>
                </c:pt>
                <c:pt idx="43">
                  <c:v>0.2032129916619374</c:v>
                </c:pt>
                <c:pt idx="44">
                  <c:v>0.20389777631699471</c:v>
                </c:pt>
                <c:pt idx="45">
                  <c:v>0.20448168852424173</c:v>
                </c:pt>
                <c:pt idx="46">
                  <c:v>0.20435472422863346</c:v>
                </c:pt>
                <c:pt idx="47">
                  <c:v>0.20526147696365285</c:v>
                </c:pt>
                <c:pt idx="48">
                  <c:v>0.2064015242209509</c:v>
                </c:pt>
                <c:pt idx="49">
                  <c:v>0.20760365063926503</c:v>
                </c:pt>
                <c:pt idx="50">
                  <c:v>0.20853847340936585</c:v>
                </c:pt>
                <c:pt idx="51">
                  <c:v>0.20848049613253714</c:v>
                </c:pt>
                <c:pt idx="52">
                  <c:v>0.20928035350036095</c:v>
                </c:pt>
                <c:pt idx="53">
                  <c:v>0.21059914476529093</c:v>
                </c:pt>
                <c:pt idx="54">
                  <c:v>0.21198062294285483</c:v>
                </c:pt>
                <c:pt idx="55">
                  <c:v>0.21288353095806775</c:v>
                </c:pt>
                <c:pt idx="56">
                  <c:v>0.21293586420269253</c:v>
                </c:pt>
                <c:pt idx="57">
                  <c:v>0.21271998095482264</c:v>
                </c:pt>
                <c:pt idx="58">
                  <c:v>0.21292426545086118</c:v>
                </c:pt>
                <c:pt idx="59">
                  <c:v>0.21365296292147418</c:v>
                </c:pt>
                <c:pt idx="60">
                  <c:v>0.21445545521980341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09368"/>
        <c:axId val="292706624"/>
      </c:areaChart>
      <c:catAx>
        <c:axId val="29270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706624"/>
        <c:crosses val="autoZero"/>
        <c:auto val="1"/>
        <c:lblAlgn val="ctr"/>
        <c:lblOffset val="100"/>
        <c:noMultiLvlLbl val="0"/>
      </c:catAx>
      <c:valAx>
        <c:axId val="2927066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2709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Analysis!$AG$4:$AL$4</c:f>
              <c:strCache>
                <c:ptCount val="6"/>
                <c:pt idx="0">
                  <c:v>Share of FCE GST applicable</c:v>
                </c:pt>
                <c:pt idx="1">
                  <c:v>Share of FCE on food</c:v>
                </c:pt>
                <c:pt idx="2">
                  <c:v>Share of FCE on insurance and fin services</c:v>
                </c:pt>
                <c:pt idx="3">
                  <c:v>Share of FCE on health</c:v>
                </c:pt>
                <c:pt idx="4">
                  <c:v>Share of FCE on education</c:v>
                </c:pt>
                <c:pt idx="5">
                  <c:v>Share of FCE on housing</c:v>
                </c:pt>
              </c:strCache>
            </c:strRef>
          </c:cat>
          <c:val>
            <c:numRef>
              <c:f>Analysis!$AG$8:$AL$8</c:f>
              <c:numCache>
                <c:formatCode>0.0</c:formatCode>
                <c:ptCount val="6"/>
                <c:pt idx="0">
                  <c:v>-5.5959309623852747</c:v>
                </c:pt>
                <c:pt idx="1">
                  <c:v>-0.28256034577530542</c:v>
                </c:pt>
                <c:pt idx="2">
                  <c:v>0.53812904367389791</c:v>
                </c:pt>
                <c:pt idx="3">
                  <c:v>0.97229894716974918</c:v>
                </c:pt>
                <c:pt idx="4">
                  <c:v>1.0761885392447779</c:v>
                </c:pt>
                <c:pt idx="5">
                  <c:v>3.288095820880784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08584"/>
        <c:axId val="293984064"/>
      </c:barChart>
      <c:catAx>
        <c:axId val="29270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3984064"/>
        <c:crosses val="autoZero"/>
        <c:auto val="1"/>
        <c:lblAlgn val="ctr"/>
        <c:lblOffset val="100"/>
        <c:noMultiLvlLbl val="0"/>
      </c:catAx>
      <c:valAx>
        <c:axId val="2939840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9270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169545</xdr:colOff>
      <xdr:row>73</xdr:row>
      <xdr:rowOff>122872</xdr:rowOff>
    </xdr:from>
    <xdr:to>
      <xdr:col>27</xdr:col>
      <xdr:colOff>474345</xdr:colOff>
      <xdr:row>88</xdr:row>
      <xdr:rowOff>16192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127635</xdr:colOff>
      <xdr:row>17</xdr:row>
      <xdr:rowOff>98107</xdr:rowOff>
    </xdr:from>
    <xdr:to>
      <xdr:col>35</xdr:col>
      <xdr:colOff>800100</xdr:colOff>
      <xdr:row>32</xdr:row>
      <xdr:rowOff>37147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8"/>
  <sheetViews>
    <sheetView workbookViewId="0">
      <selection activeCell="B47" sqref="B47"/>
    </sheetView>
  </sheetViews>
  <sheetFormatPr defaultColWidth="14.7109375" defaultRowHeight="11.25" x14ac:dyDescent="0.2"/>
  <cols>
    <col min="1" max="1" width="14.7109375" style="31"/>
    <col min="2" max="16384" width="14.7109375" style="5"/>
  </cols>
  <sheetData>
    <row r="1" spans="1:20" ht="15.75" x14ac:dyDescent="0.25">
      <c r="A1" s="8" t="s">
        <v>51</v>
      </c>
    </row>
    <row r="2" spans="1:20" ht="20.45" customHeight="1" x14ac:dyDescent="0.25">
      <c r="A2" s="36" t="s">
        <v>66</v>
      </c>
      <c r="B2" s="37"/>
      <c r="C2" s="37"/>
      <c r="D2" s="37"/>
      <c r="E2" s="37"/>
      <c r="F2" s="37"/>
    </row>
    <row r="3" spans="1:20" ht="45" x14ac:dyDescent="0.2">
      <c r="A3" s="28"/>
      <c r="B3" s="29" t="s">
        <v>0</v>
      </c>
      <c r="C3" s="29" t="s">
        <v>1</v>
      </c>
      <c r="D3" s="29" t="s">
        <v>2</v>
      </c>
      <c r="E3" s="29" t="s">
        <v>3</v>
      </c>
      <c r="F3" s="29" t="s">
        <v>4</v>
      </c>
      <c r="G3" s="29" t="s">
        <v>5</v>
      </c>
      <c r="H3" s="29" t="s">
        <v>6</v>
      </c>
      <c r="I3" s="29" t="s">
        <v>7</v>
      </c>
      <c r="J3" s="29" t="s">
        <v>8</v>
      </c>
      <c r="K3" s="29" t="s">
        <v>9</v>
      </c>
      <c r="L3" s="29" t="s">
        <v>10</v>
      </c>
      <c r="M3" s="29" t="s">
        <v>11</v>
      </c>
      <c r="N3" s="29" t="s">
        <v>12</v>
      </c>
      <c r="O3" s="29" t="s">
        <v>13</v>
      </c>
      <c r="P3" s="29" t="s">
        <v>14</v>
      </c>
      <c r="Q3" s="29" t="s">
        <v>15</v>
      </c>
      <c r="R3" s="29" t="s">
        <v>16</v>
      </c>
      <c r="S3" s="29" t="s">
        <v>17</v>
      </c>
      <c r="T3" s="29" t="s">
        <v>18</v>
      </c>
    </row>
    <row r="4" spans="1:20" ht="15.75" customHeight="1" x14ac:dyDescent="0.2">
      <c r="A4" s="3" t="s">
        <v>19</v>
      </c>
      <c r="B4" s="30" t="s">
        <v>20</v>
      </c>
      <c r="C4" s="30" t="s">
        <v>20</v>
      </c>
      <c r="D4" s="30" t="s">
        <v>20</v>
      </c>
      <c r="E4" s="30" t="s">
        <v>20</v>
      </c>
      <c r="F4" s="30" t="s">
        <v>20</v>
      </c>
      <c r="G4" s="30" t="s">
        <v>20</v>
      </c>
      <c r="H4" s="30" t="s">
        <v>20</v>
      </c>
      <c r="I4" s="30" t="s">
        <v>20</v>
      </c>
      <c r="J4" s="30" t="s">
        <v>20</v>
      </c>
      <c r="K4" s="30" t="s">
        <v>20</v>
      </c>
      <c r="L4" s="30" t="s">
        <v>20</v>
      </c>
      <c r="M4" s="30" t="s">
        <v>20</v>
      </c>
      <c r="N4" s="30" t="s">
        <v>20</v>
      </c>
      <c r="O4" s="30" t="s">
        <v>20</v>
      </c>
      <c r="P4" s="30" t="s">
        <v>20</v>
      </c>
      <c r="Q4" s="30" t="s">
        <v>20</v>
      </c>
      <c r="R4" s="30" t="s">
        <v>20</v>
      </c>
      <c r="S4" s="30" t="s">
        <v>20</v>
      </c>
      <c r="T4" s="30" t="s">
        <v>20</v>
      </c>
    </row>
    <row r="5" spans="1:20" s="1" customFormat="1" ht="17.45" customHeight="1" x14ac:dyDescent="0.2">
      <c r="A5" s="3" t="s">
        <v>21</v>
      </c>
      <c r="B5" s="30" t="s">
        <v>22</v>
      </c>
      <c r="C5" s="30" t="s">
        <v>22</v>
      </c>
      <c r="D5" s="30" t="s">
        <v>22</v>
      </c>
      <c r="E5" s="30" t="s">
        <v>22</v>
      </c>
      <c r="F5" s="30" t="s">
        <v>22</v>
      </c>
      <c r="G5" s="30" t="s">
        <v>22</v>
      </c>
      <c r="H5" s="30" t="s">
        <v>22</v>
      </c>
      <c r="I5" s="30" t="s">
        <v>22</v>
      </c>
      <c r="J5" s="30" t="s">
        <v>22</v>
      </c>
      <c r="K5" s="30" t="s">
        <v>22</v>
      </c>
      <c r="L5" s="30" t="s">
        <v>22</v>
      </c>
      <c r="M5" s="30" t="s">
        <v>22</v>
      </c>
      <c r="N5" s="30" t="s">
        <v>22</v>
      </c>
      <c r="O5" s="30" t="s">
        <v>22</v>
      </c>
      <c r="P5" s="30" t="s">
        <v>22</v>
      </c>
      <c r="Q5" s="30" t="s">
        <v>22</v>
      </c>
      <c r="R5" s="30" t="s">
        <v>22</v>
      </c>
      <c r="S5" s="30" t="s">
        <v>22</v>
      </c>
      <c r="T5" s="30" t="s">
        <v>22</v>
      </c>
    </row>
    <row r="6" spans="1:20" ht="15.75" customHeight="1" x14ac:dyDescent="0.2">
      <c r="A6" s="3" t="s">
        <v>23</v>
      </c>
      <c r="B6" s="30" t="s">
        <v>24</v>
      </c>
      <c r="C6" s="30" t="s">
        <v>24</v>
      </c>
      <c r="D6" s="30" t="s">
        <v>24</v>
      </c>
      <c r="E6" s="30" t="s">
        <v>24</v>
      </c>
      <c r="F6" s="30" t="s">
        <v>24</v>
      </c>
      <c r="G6" s="30" t="s">
        <v>24</v>
      </c>
      <c r="H6" s="30" t="s">
        <v>24</v>
      </c>
      <c r="I6" s="30" t="s">
        <v>24</v>
      </c>
      <c r="J6" s="30" t="s">
        <v>24</v>
      </c>
      <c r="K6" s="30" t="s">
        <v>24</v>
      </c>
      <c r="L6" s="30" t="s">
        <v>24</v>
      </c>
      <c r="M6" s="30" t="s">
        <v>24</v>
      </c>
      <c r="N6" s="30" t="s">
        <v>24</v>
      </c>
      <c r="O6" s="30" t="s">
        <v>24</v>
      </c>
      <c r="P6" s="30" t="s">
        <v>24</v>
      </c>
      <c r="Q6" s="30" t="s">
        <v>24</v>
      </c>
      <c r="R6" s="30" t="s">
        <v>24</v>
      </c>
      <c r="S6" s="30" t="s">
        <v>24</v>
      </c>
      <c r="T6" s="30" t="s">
        <v>24</v>
      </c>
    </row>
    <row r="7" spans="1:20" x14ac:dyDescent="0.2">
      <c r="A7" s="3" t="s">
        <v>25</v>
      </c>
      <c r="B7" s="30" t="s">
        <v>26</v>
      </c>
      <c r="C7" s="30" t="s">
        <v>26</v>
      </c>
      <c r="D7" s="30" t="s">
        <v>26</v>
      </c>
      <c r="E7" s="30" t="s">
        <v>26</v>
      </c>
      <c r="F7" s="30" t="s">
        <v>26</v>
      </c>
      <c r="G7" s="30" t="s">
        <v>26</v>
      </c>
      <c r="H7" s="30" t="s">
        <v>26</v>
      </c>
      <c r="I7" s="30" t="s">
        <v>26</v>
      </c>
      <c r="J7" s="30" t="s">
        <v>26</v>
      </c>
      <c r="K7" s="30" t="s">
        <v>26</v>
      </c>
      <c r="L7" s="30" t="s">
        <v>26</v>
      </c>
      <c r="M7" s="30" t="s">
        <v>26</v>
      </c>
      <c r="N7" s="30" t="s">
        <v>26</v>
      </c>
      <c r="O7" s="30" t="s">
        <v>26</v>
      </c>
      <c r="P7" s="30" t="s">
        <v>26</v>
      </c>
      <c r="Q7" s="30" t="s">
        <v>26</v>
      </c>
      <c r="R7" s="30" t="s">
        <v>26</v>
      </c>
      <c r="S7" s="30" t="s">
        <v>26</v>
      </c>
      <c r="T7" s="30" t="s">
        <v>26</v>
      </c>
    </row>
    <row r="8" spans="1:20" x14ac:dyDescent="0.2">
      <c r="A8" s="3" t="s">
        <v>27</v>
      </c>
      <c r="B8" s="31">
        <v>3</v>
      </c>
      <c r="C8" s="31">
        <v>3</v>
      </c>
      <c r="D8" s="31">
        <v>3</v>
      </c>
      <c r="E8" s="31">
        <v>3</v>
      </c>
      <c r="F8" s="31">
        <v>3</v>
      </c>
      <c r="G8" s="31">
        <v>3</v>
      </c>
      <c r="H8" s="31">
        <v>3</v>
      </c>
      <c r="I8" s="31">
        <v>3</v>
      </c>
      <c r="J8" s="31">
        <v>3</v>
      </c>
      <c r="K8" s="31">
        <v>3</v>
      </c>
      <c r="L8" s="31">
        <v>3</v>
      </c>
      <c r="M8" s="31">
        <v>3</v>
      </c>
      <c r="N8" s="31">
        <v>3</v>
      </c>
      <c r="O8" s="31">
        <v>3</v>
      </c>
      <c r="P8" s="31">
        <v>3</v>
      </c>
      <c r="Q8" s="31">
        <v>3</v>
      </c>
      <c r="R8" s="31">
        <v>3</v>
      </c>
      <c r="S8" s="31">
        <v>3</v>
      </c>
      <c r="T8" s="31">
        <v>3</v>
      </c>
    </row>
    <row r="9" spans="1:20" x14ac:dyDescent="0.2">
      <c r="A9" s="6" t="s">
        <v>28</v>
      </c>
      <c r="B9" s="32">
        <v>21794</v>
      </c>
      <c r="C9" s="32">
        <v>21794</v>
      </c>
      <c r="D9" s="32">
        <v>21794</v>
      </c>
      <c r="E9" s="32">
        <v>21794</v>
      </c>
      <c r="F9" s="32">
        <v>21794</v>
      </c>
      <c r="G9" s="32">
        <v>21794</v>
      </c>
      <c r="H9" s="32">
        <v>21794</v>
      </c>
      <c r="I9" s="32">
        <v>21794</v>
      </c>
      <c r="J9" s="32">
        <v>21794</v>
      </c>
      <c r="K9" s="32">
        <v>21794</v>
      </c>
      <c r="L9" s="32">
        <v>21794</v>
      </c>
      <c r="M9" s="32">
        <v>21794</v>
      </c>
      <c r="N9" s="32">
        <v>21794</v>
      </c>
      <c r="O9" s="32">
        <v>21794</v>
      </c>
      <c r="P9" s="32">
        <v>21794</v>
      </c>
      <c r="Q9" s="32">
        <v>21794</v>
      </c>
      <c r="R9" s="32">
        <v>21794</v>
      </c>
      <c r="S9" s="32">
        <v>21794</v>
      </c>
      <c r="T9" s="32">
        <v>21794</v>
      </c>
    </row>
    <row r="10" spans="1:20" x14ac:dyDescent="0.2">
      <c r="A10" s="6" t="s">
        <v>29</v>
      </c>
      <c r="B10" s="32">
        <v>42156</v>
      </c>
      <c r="C10" s="32">
        <v>42156</v>
      </c>
      <c r="D10" s="32">
        <v>42156</v>
      </c>
      <c r="E10" s="32">
        <v>42156</v>
      </c>
      <c r="F10" s="32">
        <v>42156</v>
      </c>
      <c r="G10" s="32">
        <v>42156</v>
      </c>
      <c r="H10" s="32">
        <v>42156</v>
      </c>
      <c r="I10" s="32">
        <v>42156</v>
      </c>
      <c r="J10" s="32">
        <v>42156</v>
      </c>
      <c r="K10" s="32">
        <v>42156</v>
      </c>
      <c r="L10" s="32">
        <v>42156</v>
      </c>
      <c r="M10" s="32">
        <v>42156</v>
      </c>
      <c r="N10" s="32">
        <v>42156</v>
      </c>
      <c r="O10" s="32">
        <v>42156</v>
      </c>
      <c r="P10" s="32">
        <v>42156</v>
      </c>
      <c r="Q10" s="32">
        <v>42156</v>
      </c>
      <c r="R10" s="32">
        <v>42156</v>
      </c>
      <c r="S10" s="32">
        <v>42156</v>
      </c>
      <c r="T10" s="32">
        <v>42156</v>
      </c>
    </row>
    <row r="11" spans="1:20" s="7" customFormat="1" x14ac:dyDescent="0.2">
      <c r="A11" s="3" t="s">
        <v>30</v>
      </c>
      <c r="B11" s="31">
        <v>224</v>
      </c>
      <c r="C11" s="31">
        <v>224</v>
      </c>
      <c r="D11" s="31">
        <v>224</v>
      </c>
      <c r="E11" s="31">
        <v>224</v>
      </c>
      <c r="F11" s="31">
        <v>224</v>
      </c>
      <c r="G11" s="31">
        <v>224</v>
      </c>
      <c r="H11" s="31">
        <v>224</v>
      </c>
      <c r="I11" s="31">
        <v>224</v>
      </c>
      <c r="J11" s="31">
        <v>224</v>
      </c>
      <c r="K11" s="31">
        <v>224</v>
      </c>
      <c r="L11" s="31">
        <v>224</v>
      </c>
      <c r="M11" s="31">
        <v>224</v>
      </c>
      <c r="N11" s="31">
        <v>224</v>
      </c>
      <c r="O11" s="31">
        <v>224</v>
      </c>
      <c r="P11" s="31">
        <v>224</v>
      </c>
      <c r="Q11" s="31">
        <v>224</v>
      </c>
      <c r="R11" s="31">
        <v>224</v>
      </c>
      <c r="S11" s="31">
        <v>224</v>
      </c>
      <c r="T11" s="31">
        <v>224</v>
      </c>
    </row>
    <row r="12" spans="1:20" s="7" customFormat="1" x14ac:dyDescent="0.2">
      <c r="A12" s="3" t="s">
        <v>31</v>
      </c>
      <c r="B12" s="30" t="s">
        <v>32</v>
      </c>
      <c r="C12" s="30" t="s">
        <v>33</v>
      </c>
      <c r="D12" s="30" t="s">
        <v>34</v>
      </c>
      <c r="E12" s="30" t="s">
        <v>35</v>
      </c>
      <c r="F12" s="30" t="s">
        <v>36</v>
      </c>
      <c r="G12" s="30" t="s">
        <v>37</v>
      </c>
      <c r="H12" s="30" t="s">
        <v>38</v>
      </c>
      <c r="I12" s="30" t="s">
        <v>39</v>
      </c>
      <c r="J12" s="30" t="s">
        <v>40</v>
      </c>
      <c r="K12" s="30" t="s">
        <v>41</v>
      </c>
      <c r="L12" s="30" t="s">
        <v>42</v>
      </c>
      <c r="M12" s="30" t="s">
        <v>43</v>
      </c>
      <c r="N12" s="30" t="s">
        <v>44</v>
      </c>
      <c r="O12" s="30" t="s">
        <v>45</v>
      </c>
      <c r="P12" s="30" t="s">
        <v>46</v>
      </c>
      <c r="Q12" s="30" t="s">
        <v>47</v>
      </c>
      <c r="R12" s="30" t="s">
        <v>48</v>
      </c>
      <c r="S12" s="30" t="s">
        <v>49</v>
      </c>
      <c r="T12" s="30" t="s">
        <v>50</v>
      </c>
    </row>
    <row r="13" spans="1:20" x14ac:dyDescent="0.2">
      <c r="A13" s="33">
        <v>21794</v>
      </c>
      <c r="B13" s="34">
        <v>410</v>
      </c>
      <c r="C13" s="34">
        <v>97</v>
      </c>
      <c r="D13" s="34">
        <v>58</v>
      </c>
      <c r="E13" s="34">
        <v>232</v>
      </c>
      <c r="F13" s="34">
        <v>192</v>
      </c>
      <c r="G13" s="34">
        <v>53</v>
      </c>
      <c r="H13" s="34">
        <v>206</v>
      </c>
      <c r="I13" s="34">
        <v>87</v>
      </c>
      <c r="J13" s="34">
        <v>100</v>
      </c>
      <c r="K13" s="34">
        <v>82</v>
      </c>
      <c r="L13" s="34">
        <v>99</v>
      </c>
      <c r="M13" s="34">
        <v>13</v>
      </c>
      <c r="N13" s="34">
        <v>203</v>
      </c>
      <c r="O13" s="34">
        <v>22</v>
      </c>
      <c r="P13" s="34">
        <v>216</v>
      </c>
      <c r="Q13" s="34">
        <v>134</v>
      </c>
      <c r="R13" s="34">
        <v>85</v>
      </c>
      <c r="S13" s="34">
        <v>12</v>
      </c>
      <c r="T13" s="34">
        <v>2288</v>
      </c>
    </row>
    <row r="14" spans="1:20" x14ac:dyDescent="0.2">
      <c r="A14" s="33">
        <v>21885</v>
      </c>
      <c r="B14" s="34">
        <v>419</v>
      </c>
      <c r="C14" s="34">
        <v>98</v>
      </c>
      <c r="D14" s="34">
        <v>59</v>
      </c>
      <c r="E14" s="34">
        <v>237</v>
      </c>
      <c r="F14" s="34">
        <v>199</v>
      </c>
      <c r="G14" s="34">
        <v>54</v>
      </c>
      <c r="H14" s="34">
        <v>213</v>
      </c>
      <c r="I14" s="34">
        <v>89</v>
      </c>
      <c r="J14" s="34">
        <v>102</v>
      </c>
      <c r="K14" s="34">
        <v>87</v>
      </c>
      <c r="L14" s="34">
        <v>102</v>
      </c>
      <c r="M14" s="34">
        <v>14</v>
      </c>
      <c r="N14" s="34">
        <v>210</v>
      </c>
      <c r="O14" s="34">
        <v>22</v>
      </c>
      <c r="P14" s="34">
        <v>220</v>
      </c>
      <c r="Q14" s="34">
        <v>135</v>
      </c>
      <c r="R14" s="34">
        <v>88</v>
      </c>
      <c r="S14" s="34">
        <v>13</v>
      </c>
      <c r="T14" s="34">
        <v>2346</v>
      </c>
    </row>
    <row r="15" spans="1:20" x14ac:dyDescent="0.2">
      <c r="A15" s="33">
        <v>21976</v>
      </c>
      <c r="B15" s="34">
        <v>428</v>
      </c>
      <c r="C15" s="34">
        <v>99</v>
      </c>
      <c r="D15" s="34">
        <v>60</v>
      </c>
      <c r="E15" s="34">
        <v>242</v>
      </c>
      <c r="F15" s="34">
        <v>207</v>
      </c>
      <c r="G15" s="34">
        <v>55</v>
      </c>
      <c r="H15" s="34">
        <v>220</v>
      </c>
      <c r="I15" s="34">
        <v>91</v>
      </c>
      <c r="J15" s="34">
        <v>105</v>
      </c>
      <c r="K15" s="34">
        <v>91</v>
      </c>
      <c r="L15" s="34">
        <v>104</v>
      </c>
      <c r="M15" s="34">
        <v>14</v>
      </c>
      <c r="N15" s="34">
        <v>216</v>
      </c>
      <c r="O15" s="34">
        <v>23</v>
      </c>
      <c r="P15" s="34">
        <v>224</v>
      </c>
      <c r="Q15" s="34">
        <v>139</v>
      </c>
      <c r="R15" s="34">
        <v>90</v>
      </c>
      <c r="S15" s="34">
        <v>13</v>
      </c>
      <c r="T15" s="34">
        <v>2407</v>
      </c>
    </row>
    <row r="16" spans="1:20" x14ac:dyDescent="0.2">
      <c r="A16" s="33">
        <v>22068</v>
      </c>
      <c r="B16" s="34">
        <v>437</v>
      </c>
      <c r="C16" s="34">
        <v>100</v>
      </c>
      <c r="D16" s="34">
        <v>61</v>
      </c>
      <c r="E16" s="34">
        <v>246</v>
      </c>
      <c r="F16" s="34">
        <v>216</v>
      </c>
      <c r="G16" s="34">
        <v>56</v>
      </c>
      <c r="H16" s="34">
        <v>226</v>
      </c>
      <c r="I16" s="34">
        <v>94</v>
      </c>
      <c r="J16" s="34">
        <v>111</v>
      </c>
      <c r="K16" s="34">
        <v>94</v>
      </c>
      <c r="L16" s="34">
        <v>106</v>
      </c>
      <c r="M16" s="34">
        <v>14</v>
      </c>
      <c r="N16" s="34">
        <v>220</v>
      </c>
      <c r="O16" s="34">
        <v>23</v>
      </c>
      <c r="P16" s="34">
        <v>228</v>
      </c>
      <c r="Q16" s="34">
        <v>145</v>
      </c>
      <c r="R16" s="34">
        <v>92</v>
      </c>
      <c r="S16" s="34">
        <v>13</v>
      </c>
      <c r="T16" s="34">
        <v>2468</v>
      </c>
    </row>
    <row r="17" spans="1:20" x14ac:dyDescent="0.2">
      <c r="A17" s="33">
        <v>22160</v>
      </c>
      <c r="B17" s="34">
        <v>444</v>
      </c>
      <c r="C17" s="34">
        <v>101</v>
      </c>
      <c r="D17" s="34">
        <v>61</v>
      </c>
      <c r="E17" s="34">
        <v>249</v>
      </c>
      <c r="F17" s="34">
        <v>225</v>
      </c>
      <c r="G17" s="34">
        <v>57</v>
      </c>
      <c r="H17" s="34">
        <v>226</v>
      </c>
      <c r="I17" s="34">
        <v>97</v>
      </c>
      <c r="J17" s="34">
        <v>114</v>
      </c>
      <c r="K17" s="34">
        <v>95</v>
      </c>
      <c r="L17" s="34">
        <v>108</v>
      </c>
      <c r="M17" s="34">
        <v>14</v>
      </c>
      <c r="N17" s="34">
        <v>220</v>
      </c>
      <c r="O17" s="34">
        <v>23</v>
      </c>
      <c r="P17" s="34">
        <v>231</v>
      </c>
      <c r="Q17" s="34">
        <v>152</v>
      </c>
      <c r="R17" s="34">
        <v>94</v>
      </c>
      <c r="S17" s="34">
        <v>13</v>
      </c>
      <c r="T17" s="34">
        <v>2511</v>
      </c>
    </row>
    <row r="18" spans="1:20" x14ac:dyDescent="0.2">
      <c r="A18" s="33">
        <v>22251</v>
      </c>
      <c r="B18" s="34">
        <v>450</v>
      </c>
      <c r="C18" s="34">
        <v>101</v>
      </c>
      <c r="D18" s="34">
        <v>62</v>
      </c>
      <c r="E18" s="34">
        <v>250</v>
      </c>
      <c r="F18" s="34">
        <v>232</v>
      </c>
      <c r="G18" s="34">
        <v>58</v>
      </c>
      <c r="H18" s="34">
        <v>222</v>
      </c>
      <c r="I18" s="34">
        <v>100</v>
      </c>
      <c r="J18" s="34">
        <v>110</v>
      </c>
      <c r="K18" s="34">
        <v>95</v>
      </c>
      <c r="L18" s="34">
        <v>109</v>
      </c>
      <c r="M18" s="34">
        <v>14</v>
      </c>
      <c r="N18" s="34">
        <v>217</v>
      </c>
      <c r="O18" s="34">
        <v>24</v>
      </c>
      <c r="P18" s="34">
        <v>234</v>
      </c>
      <c r="Q18" s="34">
        <v>157</v>
      </c>
      <c r="R18" s="34">
        <v>94</v>
      </c>
      <c r="S18" s="34">
        <v>13</v>
      </c>
      <c r="T18" s="34">
        <v>2528</v>
      </c>
    </row>
    <row r="19" spans="1:20" x14ac:dyDescent="0.2">
      <c r="A19" s="33">
        <v>22341</v>
      </c>
      <c r="B19" s="34">
        <v>454</v>
      </c>
      <c r="C19" s="34">
        <v>101</v>
      </c>
      <c r="D19" s="34">
        <v>62</v>
      </c>
      <c r="E19" s="34">
        <v>249</v>
      </c>
      <c r="F19" s="34">
        <v>237</v>
      </c>
      <c r="G19" s="34">
        <v>59</v>
      </c>
      <c r="H19" s="34">
        <v>216</v>
      </c>
      <c r="I19" s="34">
        <v>102</v>
      </c>
      <c r="J19" s="34">
        <v>98</v>
      </c>
      <c r="K19" s="34">
        <v>95</v>
      </c>
      <c r="L19" s="34">
        <v>109</v>
      </c>
      <c r="M19" s="34">
        <v>14</v>
      </c>
      <c r="N19" s="34">
        <v>215</v>
      </c>
      <c r="O19" s="34">
        <v>24</v>
      </c>
      <c r="P19" s="34">
        <v>235</v>
      </c>
      <c r="Q19" s="34">
        <v>160</v>
      </c>
      <c r="R19" s="34">
        <v>95</v>
      </c>
      <c r="S19" s="34">
        <v>12</v>
      </c>
      <c r="T19" s="34">
        <v>2527</v>
      </c>
    </row>
    <row r="20" spans="1:20" x14ac:dyDescent="0.2">
      <c r="A20" s="33">
        <v>22433</v>
      </c>
      <c r="B20" s="34">
        <v>457</v>
      </c>
      <c r="C20" s="34">
        <v>101</v>
      </c>
      <c r="D20" s="34">
        <v>62</v>
      </c>
      <c r="E20" s="34">
        <v>247</v>
      </c>
      <c r="F20" s="34">
        <v>243</v>
      </c>
      <c r="G20" s="34">
        <v>60</v>
      </c>
      <c r="H20" s="34">
        <v>212</v>
      </c>
      <c r="I20" s="34">
        <v>103</v>
      </c>
      <c r="J20" s="34">
        <v>86</v>
      </c>
      <c r="K20" s="34">
        <v>97</v>
      </c>
      <c r="L20" s="34">
        <v>110</v>
      </c>
      <c r="M20" s="34">
        <v>15</v>
      </c>
      <c r="N20" s="34">
        <v>214</v>
      </c>
      <c r="O20" s="34">
        <v>26</v>
      </c>
      <c r="P20" s="34">
        <v>236</v>
      </c>
      <c r="Q20" s="34">
        <v>162</v>
      </c>
      <c r="R20" s="34">
        <v>96</v>
      </c>
      <c r="S20" s="34">
        <v>11</v>
      </c>
      <c r="T20" s="34">
        <v>2526</v>
      </c>
    </row>
    <row r="21" spans="1:20" x14ac:dyDescent="0.2">
      <c r="A21" s="33">
        <v>22525</v>
      </c>
      <c r="B21" s="34">
        <v>458</v>
      </c>
      <c r="C21" s="34">
        <v>102</v>
      </c>
      <c r="D21" s="34">
        <v>62</v>
      </c>
      <c r="E21" s="34">
        <v>246</v>
      </c>
      <c r="F21" s="34">
        <v>249</v>
      </c>
      <c r="G21" s="34">
        <v>60</v>
      </c>
      <c r="H21" s="34">
        <v>211</v>
      </c>
      <c r="I21" s="34">
        <v>104</v>
      </c>
      <c r="J21" s="34">
        <v>84</v>
      </c>
      <c r="K21" s="34">
        <v>98</v>
      </c>
      <c r="L21" s="34">
        <v>109</v>
      </c>
      <c r="M21" s="34">
        <v>15</v>
      </c>
      <c r="N21" s="34">
        <v>215</v>
      </c>
      <c r="O21" s="34">
        <v>27</v>
      </c>
      <c r="P21" s="34">
        <v>237</v>
      </c>
      <c r="Q21" s="34">
        <v>164</v>
      </c>
      <c r="R21" s="34">
        <v>97</v>
      </c>
      <c r="S21" s="34">
        <v>11</v>
      </c>
      <c r="T21" s="34">
        <v>2539</v>
      </c>
    </row>
    <row r="22" spans="1:20" x14ac:dyDescent="0.2">
      <c r="A22" s="33">
        <v>22616</v>
      </c>
      <c r="B22" s="34">
        <v>458</v>
      </c>
      <c r="C22" s="34">
        <v>103</v>
      </c>
      <c r="D22" s="34">
        <v>63</v>
      </c>
      <c r="E22" s="34">
        <v>248</v>
      </c>
      <c r="F22" s="34">
        <v>257</v>
      </c>
      <c r="G22" s="34">
        <v>62</v>
      </c>
      <c r="H22" s="34">
        <v>213</v>
      </c>
      <c r="I22" s="34">
        <v>106</v>
      </c>
      <c r="J22" s="34">
        <v>92</v>
      </c>
      <c r="K22" s="34">
        <v>101</v>
      </c>
      <c r="L22" s="34">
        <v>108</v>
      </c>
      <c r="M22" s="34">
        <v>16</v>
      </c>
      <c r="N22" s="34">
        <v>219</v>
      </c>
      <c r="O22" s="34">
        <v>27</v>
      </c>
      <c r="P22" s="34">
        <v>238</v>
      </c>
      <c r="Q22" s="34">
        <v>165</v>
      </c>
      <c r="R22" s="34">
        <v>99</v>
      </c>
      <c r="S22" s="34">
        <v>10</v>
      </c>
      <c r="T22" s="34">
        <v>2575</v>
      </c>
    </row>
    <row r="23" spans="1:20" x14ac:dyDescent="0.2">
      <c r="A23" s="33">
        <v>22706</v>
      </c>
      <c r="B23" s="34">
        <v>459</v>
      </c>
      <c r="C23" s="34">
        <v>104</v>
      </c>
      <c r="D23" s="34">
        <v>63</v>
      </c>
      <c r="E23" s="34">
        <v>251</v>
      </c>
      <c r="F23" s="34">
        <v>265</v>
      </c>
      <c r="G23" s="34">
        <v>63</v>
      </c>
      <c r="H23" s="34">
        <v>219</v>
      </c>
      <c r="I23" s="34">
        <v>109</v>
      </c>
      <c r="J23" s="34">
        <v>104</v>
      </c>
      <c r="K23" s="34">
        <v>104</v>
      </c>
      <c r="L23" s="34">
        <v>108</v>
      </c>
      <c r="M23" s="34">
        <v>16</v>
      </c>
      <c r="N23" s="34">
        <v>224</v>
      </c>
      <c r="O23" s="34">
        <v>28</v>
      </c>
      <c r="P23" s="34">
        <v>241</v>
      </c>
      <c r="Q23" s="34">
        <v>166</v>
      </c>
      <c r="R23" s="34">
        <v>100</v>
      </c>
      <c r="S23" s="34">
        <v>11</v>
      </c>
      <c r="T23" s="34">
        <v>2624</v>
      </c>
    </row>
    <row r="24" spans="1:20" x14ac:dyDescent="0.2">
      <c r="A24" s="33">
        <v>22798</v>
      </c>
      <c r="B24" s="34">
        <v>462</v>
      </c>
      <c r="C24" s="34">
        <v>104</v>
      </c>
      <c r="D24" s="34">
        <v>64</v>
      </c>
      <c r="E24" s="34">
        <v>254</v>
      </c>
      <c r="F24" s="34">
        <v>271</v>
      </c>
      <c r="G24" s="34">
        <v>64</v>
      </c>
      <c r="H24" s="34">
        <v>224</v>
      </c>
      <c r="I24" s="34">
        <v>112</v>
      </c>
      <c r="J24" s="34">
        <v>117</v>
      </c>
      <c r="K24" s="34">
        <v>107</v>
      </c>
      <c r="L24" s="34">
        <v>109</v>
      </c>
      <c r="M24" s="34">
        <v>16</v>
      </c>
      <c r="N24" s="34">
        <v>229</v>
      </c>
      <c r="O24" s="34">
        <v>29</v>
      </c>
      <c r="P24" s="34">
        <v>243</v>
      </c>
      <c r="Q24" s="34">
        <v>168</v>
      </c>
      <c r="R24" s="34">
        <v>102</v>
      </c>
      <c r="S24" s="34">
        <v>12</v>
      </c>
      <c r="T24" s="34">
        <v>2674</v>
      </c>
    </row>
    <row r="25" spans="1:20" x14ac:dyDescent="0.2">
      <c r="A25" s="33">
        <v>22890</v>
      </c>
      <c r="B25" s="34">
        <v>468</v>
      </c>
      <c r="C25" s="34">
        <v>104</v>
      </c>
      <c r="D25" s="34">
        <v>65</v>
      </c>
      <c r="E25" s="34">
        <v>255</v>
      </c>
      <c r="F25" s="34">
        <v>278</v>
      </c>
      <c r="G25" s="34">
        <v>64</v>
      </c>
      <c r="H25" s="34">
        <v>226</v>
      </c>
      <c r="I25" s="34">
        <v>114</v>
      </c>
      <c r="J25" s="34">
        <v>126</v>
      </c>
      <c r="K25" s="34">
        <v>109</v>
      </c>
      <c r="L25" s="34">
        <v>111</v>
      </c>
      <c r="M25" s="34">
        <v>17</v>
      </c>
      <c r="N25" s="34">
        <v>233</v>
      </c>
      <c r="O25" s="34">
        <v>31</v>
      </c>
      <c r="P25" s="34">
        <v>246</v>
      </c>
      <c r="Q25" s="34">
        <v>169</v>
      </c>
      <c r="R25" s="34">
        <v>103</v>
      </c>
      <c r="S25" s="34">
        <v>13</v>
      </c>
      <c r="T25" s="34">
        <v>2717</v>
      </c>
    </row>
    <row r="26" spans="1:20" x14ac:dyDescent="0.2">
      <c r="A26" s="33">
        <v>22981</v>
      </c>
      <c r="B26" s="34">
        <v>476</v>
      </c>
      <c r="C26" s="34">
        <v>105</v>
      </c>
      <c r="D26" s="34">
        <v>65</v>
      </c>
      <c r="E26" s="34">
        <v>256</v>
      </c>
      <c r="F26" s="34">
        <v>285</v>
      </c>
      <c r="G26" s="34">
        <v>65</v>
      </c>
      <c r="H26" s="34">
        <v>229</v>
      </c>
      <c r="I26" s="34">
        <v>116</v>
      </c>
      <c r="J26" s="34">
        <v>131</v>
      </c>
      <c r="K26" s="34">
        <v>111</v>
      </c>
      <c r="L26" s="34">
        <v>111</v>
      </c>
      <c r="M26" s="34">
        <v>17</v>
      </c>
      <c r="N26" s="34">
        <v>235</v>
      </c>
      <c r="O26" s="34">
        <v>32</v>
      </c>
      <c r="P26" s="34">
        <v>249</v>
      </c>
      <c r="Q26" s="34">
        <v>170</v>
      </c>
      <c r="R26" s="34">
        <v>105</v>
      </c>
      <c r="S26" s="34">
        <v>13</v>
      </c>
      <c r="T26" s="34">
        <v>2756</v>
      </c>
    </row>
    <row r="27" spans="1:20" x14ac:dyDescent="0.2">
      <c r="A27" s="33">
        <v>23071</v>
      </c>
      <c r="B27" s="34">
        <v>485</v>
      </c>
      <c r="C27" s="34">
        <v>107</v>
      </c>
      <c r="D27" s="34">
        <v>66</v>
      </c>
      <c r="E27" s="34">
        <v>260</v>
      </c>
      <c r="F27" s="34">
        <v>292</v>
      </c>
      <c r="G27" s="34">
        <v>67</v>
      </c>
      <c r="H27" s="34">
        <v>233</v>
      </c>
      <c r="I27" s="34">
        <v>118</v>
      </c>
      <c r="J27" s="34">
        <v>136</v>
      </c>
      <c r="K27" s="34">
        <v>114</v>
      </c>
      <c r="L27" s="34">
        <v>111</v>
      </c>
      <c r="M27" s="34">
        <v>17</v>
      </c>
      <c r="N27" s="34">
        <v>238</v>
      </c>
      <c r="O27" s="34">
        <v>32</v>
      </c>
      <c r="P27" s="34">
        <v>253</v>
      </c>
      <c r="Q27" s="34">
        <v>173</v>
      </c>
      <c r="R27" s="34">
        <v>106</v>
      </c>
      <c r="S27" s="34">
        <v>13</v>
      </c>
      <c r="T27" s="34">
        <v>2808</v>
      </c>
    </row>
    <row r="28" spans="1:20" x14ac:dyDescent="0.2">
      <c r="A28" s="33">
        <v>23163</v>
      </c>
      <c r="B28" s="34">
        <v>492</v>
      </c>
      <c r="C28" s="34">
        <v>108</v>
      </c>
      <c r="D28" s="34">
        <v>67</v>
      </c>
      <c r="E28" s="34">
        <v>266</v>
      </c>
      <c r="F28" s="34">
        <v>299</v>
      </c>
      <c r="G28" s="34">
        <v>68</v>
      </c>
      <c r="H28" s="34">
        <v>238</v>
      </c>
      <c r="I28" s="34">
        <v>122</v>
      </c>
      <c r="J28" s="34">
        <v>141</v>
      </c>
      <c r="K28" s="34">
        <v>116</v>
      </c>
      <c r="L28" s="34">
        <v>113</v>
      </c>
      <c r="M28" s="34">
        <v>18</v>
      </c>
      <c r="N28" s="34">
        <v>246</v>
      </c>
      <c r="O28" s="34">
        <v>33</v>
      </c>
      <c r="P28" s="34">
        <v>257</v>
      </c>
      <c r="Q28" s="34">
        <v>180</v>
      </c>
      <c r="R28" s="34">
        <v>108</v>
      </c>
      <c r="S28" s="34">
        <v>13</v>
      </c>
      <c r="T28" s="34">
        <v>2871</v>
      </c>
    </row>
    <row r="29" spans="1:20" x14ac:dyDescent="0.2">
      <c r="A29" s="33">
        <v>23255</v>
      </c>
      <c r="B29" s="34">
        <v>496</v>
      </c>
      <c r="C29" s="34">
        <v>108</v>
      </c>
      <c r="D29" s="34">
        <v>68</v>
      </c>
      <c r="E29" s="34">
        <v>273</v>
      </c>
      <c r="F29" s="34">
        <v>306</v>
      </c>
      <c r="G29" s="34">
        <v>69</v>
      </c>
      <c r="H29" s="34">
        <v>243</v>
      </c>
      <c r="I29" s="34">
        <v>126</v>
      </c>
      <c r="J29" s="34">
        <v>145</v>
      </c>
      <c r="K29" s="34">
        <v>120</v>
      </c>
      <c r="L29" s="34">
        <v>115</v>
      </c>
      <c r="M29" s="34">
        <v>18</v>
      </c>
      <c r="N29" s="34">
        <v>255</v>
      </c>
      <c r="O29" s="34">
        <v>33</v>
      </c>
      <c r="P29" s="34">
        <v>260</v>
      </c>
      <c r="Q29" s="34">
        <v>187</v>
      </c>
      <c r="R29" s="34">
        <v>111</v>
      </c>
      <c r="S29" s="34">
        <v>13</v>
      </c>
      <c r="T29" s="34">
        <v>2933</v>
      </c>
    </row>
    <row r="30" spans="1:20" x14ac:dyDescent="0.2">
      <c r="A30" s="33">
        <v>23346</v>
      </c>
      <c r="B30" s="34">
        <v>500</v>
      </c>
      <c r="C30" s="34">
        <v>108</v>
      </c>
      <c r="D30" s="34">
        <v>69</v>
      </c>
      <c r="E30" s="34">
        <v>280</v>
      </c>
      <c r="F30" s="34">
        <v>313</v>
      </c>
      <c r="G30" s="34">
        <v>70</v>
      </c>
      <c r="H30" s="34">
        <v>248</v>
      </c>
      <c r="I30" s="34">
        <v>129</v>
      </c>
      <c r="J30" s="34">
        <v>146</v>
      </c>
      <c r="K30" s="34">
        <v>123</v>
      </c>
      <c r="L30" s="34">
        <v>116</v>
      </c>
      <c r="M30" s="34">
        <v>18</v>
      </c>
      <c r="N30" s="34">
        <v>264</v>
      </c>
      <c r="O30" s="34">
        <v>34</v>
      </c>
      <c r="P30" s="34">
        <v>264</v>
      </c>
      <c r="Q30" s="34">
        <v>194</v>
      </c>
      <c r="R30" s="34">
        <v>113</v>
      </c>
      <c r="S30" s="34">
        <v>13</v>
      </c>
      <c r="T30" s="34">
        <v>2988</v>
      </c>
    </row>
    <row r="31" spans="1:20" x14ac:dyDescent="0.2">
      <c r="A31" s="33">
        <v>23437</v>
      </c>
      <c r="B31" s="34">
        <v>507</v>
      </c>
      <c r="C31" s="34">
        <v>110</v>
      </c>
      <c r="D31" s="34">
        <v>71</v>
      </c>
      <c r="E31" s="34">
        <v>284</v>
      </c>
      <c r="F31" s="34">
        <v>319</v>
      </c>
      <c r="G31" s="34">
        <v>70</v>
      </c>
      <c r="H31" s="34">
        <v>255</v>
      </c>
      <c r="I31" s="34">
        <v>131</v>
      </c>
      <c r="J31" s="34">
        <v>146</v>
      </c>
      <c r="K31" s="34">
        <v>126</v>
      </c>
      <c r="L31" s="34">
        <v>117</v>
      </c>
      <c r="M31" s="34">
        <v>18</v>
      </c>
      <c r="N31" s="34">
        <v>270</v>
      </c>
      <c r="O31" s="34">
        <v>35</v>
      </c>
      <c r="P31" s="34">
        <v>268</v>
      </c>
      <c r="Q31" s="34">
        <v>200</v>
      </c>
      <c r="R31" s="34">
        <v>116</v>
      </c>
      <c r="S31" s="34">
        <v>14</v>
      </c>
      <c r="T31" s="34">
        <v>3043</v>
      </c>
    </row>
    <row r="32" spans="1:20" x14ac:dyDescent="0.2">
      <c r="A32" s="33">
        <v>23529</v>
      </c>
      <c r="B32" s="34">
        <v>518</v>
      </c>
      <c r="C32" s="34">
        <v>113</v>
      </c>
      <c r="D32" s="34">
        <v>72</v>
      </c>
      <c r="E32" s="34">
        <v>289</v>
      </c>
      <c r="F32" s="34">
        <v>326</v>
      </c>
      <c r="G32" s="34">
        <v>71</v>
      </c>
      <c r="H32" s="34">
        <v>263</v>
      </c>
      <c r="I32" s="34">
        <v>133</v>
      </c>
      <c r="J32" s="34">
        <v>147</v>
      </c>
      <c r="K32" s="34">
        <v>129</v>
      </c>
      <c r="L32" s="34">
        <v>119</v>
      </c>
      <c r="M32" s="34">
        <v>19</v>
      </c>
      <c r="N32" s="34">
        <v>276</v>
      </c>
      <c r="O32" s="34">
        <v>36</v>
      </c>
      <c r="P32" s="34">
        <v>273</v>
      </c>
      <c r="Q32" s="34">
        <v>206</v>
      </c>
      <c r="R32" s="34">
        <v>119</v>
      </c>
      <c r="S32" s="34">
        <v>14</v>
      </c>
      <c r="T32" s="34">
        <v>3109</v>
      </c>
    </row>
    <row r="33" spans="1:20" x14ac:dyDescent="0.2">
      <c r="A33" s="33">
        <v>23621</v>
      </c>
      <c r="B33" s="34">
        <v>529</v>
      </c>
      <c r="C33" s="34">
        <v>116</v>
      </c>
      <c r="D33" s="34">
        <v>73</v>
      </c>
      <c r="E33" s="34">
        <v>293</v>
      </c>
      <c r="F33" s="34">
        <v>333</v>
      </c>
      <c r="G33" s="34">
        <v>71</v>
      </c>
      <c r="H33" s="34">
        <v>270</v>
      </c>
      <c r="I33" s="34">
        <v>137</v>
      </c>
      <c r="J33" s="34">
        <v>151</v>
      </c>
      <c r="K33" s="34">
        <v>133</v>
      </c>
      <c r="L33" s="34">
        <v>122</v>
      </c>
      <c r="M33" s="34">
        <v>20</v>
      </c>
      <c r="N33" s="34">
        <v>283</v>
      </c>
      <c r="O33" s="34">
        <v>37</v>
      </c>
      <c r="P33" s="34">
        <v>278</v>
      </c>
      <c r="Q33" s="34">
        <v>212</v>
      </c>
      <c r="R33" s="34">
        <v>122</v>
      </c>
      <c r="S33" s="34">
        <v>14</v>
      </c>
      <c r="T33" s="34">
        <v>3181</v>
      </c>
    </row>
    <row r="34" spans="1:20" x14ac:dyDescent="0.2">
      <c r="A34" s="33">
        <v>23712</v>
      </c>
      <c r="B34" s="34">
        <v>538</v>
      </c>
      <c r="C34" s="34">
        <v>118</v>
      </c>
      <c r="D34" s="34">
        <v>75</v>
      </c>
      <c r="E34" s="34">
        <v>297</v>
      </c>
      <c r="F34" s="34">
        <v>340</v>
      </c>
      <c r="G34" s="34">
        <v>72</v>
      </c>
      <c r="H34" s="34">
        <v>274</v>
      </c>
      <c r="I34" s="34">
        <v>141</v>
      </c>
      <c r="J34" s="34">
        <v>157</v>
      </c>
      <c r="K34" s="34">
        <v>136</v>
      </c>
      <c r="L34" s="34">
        <v>125</v>
      </c>
      <c r="M34" s="34">
        <v>22</v>
      </c>
      <c r="N34" s="34">
        <v>289</v>
      </c>
      <c r="O34" s="34">
        <v>38</v>
      </c>
      <c r="P34" s="34">
        <v>283</v>
      </c>
      <c r="Q34" s="34">
        <v>217</v>
      </c>
      <c r="R34" s="34">
        <v>126</v>
      </c>
      <c r="S34" s="34">
        <v>14</v>
      </c>
      <c r="T34" s="34">
        <v>3245</v>
      </c>
    </row>
    <row r="35" spans="1:20" x14ac:dyDescent="0.2">
      <c r="A35" s="33">
        <v>23802</v>
      </c>
      <c r="B35" s="34">
        <v>547</v>
      </c>
      <c r="C35" s="34">
        <v>119</v>
      </c>
      <c r="D35" s="34">
        <v>76</v>
      </c>
      <c r="E35" s="34">
        <v>300</v>
      </c>
      <c r="F35" s="34">
        <v>347</v>
      </c>
      <c r="G35" s="34">
        <v>74</v>
      </c>
      <c r="H35" s="34">
        <v>276</v>
      </c>
      <c r="I35" s="34">
        <v>143</v>
      </c>
      <c r="J35" s="34">
        <v>161</v>
      </c>
      <c r="K35" s="34">
        <v>140</v>
      </c>
      <c r="L35" s="34">
        <v>128</v>
      </c>
      <c r="M35" s="34">
        <v>23</v>
      </c>
      <c r="N35" s="34">
        <v>292</v>
      </c>
      <c r="O35" s="34">
        <v>38</v>
      </c>
      <c r="P35" s="34">
        <v>287</v>
      </c>
      <c r="Q35" s="34">
        <v>222</v>
      </c>
      <c r="R35" s="34">
        <v>129</v>
      </c>
      <c r="S35" s="34">
        <v>14</v>
      </c>
      <c r="T35" s="34">
        <v>3301</v>
      </c>
    </row>
    <row r="36" spans="1:20" x14ac:dyDescent="0.2">
      <c r="A36" s="33">
        <v>23894</v>
      </c>
      <c r="B36" s="34">
        <v>557</v>
      </c>
      <c r="C36" s="34">
        <v>122</v>
      </c>
      <c r="D36" s="34">
        <v>78</v>
      </c>
      <c r="E36" s="34">
        <v>303</v>
      </c>
      <c r="F36" s="34">
        <v>354</v>
      </c>
      <c r="G36" s="34">
        <v>76</v>
      </c>
      <c r="H36" s="34">
        <v>278</v>
      </c>
      <c r="I36" s="34">
        <v>144</v>
      </c>
      <c r="J36" s="34">
        <v>160</v>
      </c>
      <c r="K36" s="34">
        <v>145</v>
      </c>
      <c r="L36" s="34">
        <v>129</v>
      </c>
      <c r="M36" s="34">
        <v>24</v>
      </c>
      <c r="N36" s="34">
        <v>295</v>
      </c>
      <c r="O36" s="34">
        <v>39</v>
      </c>
      <c r="P36" s="34">
        <v>293</v>
      </c>
      <c r="Q36" s="34">
        <v>229</v>
      </c>
      <c r="R36" s="34">
        <v>132</v>
      </c>
      <c r="S36" s="34">
        <v>14</v>
      </c>
      <c r="T36" s="34">
        <v>3358</v>
      </c>
    </row>
    <row r="37" spans="1:20" x14ac:dyDescent="0.2">
      <c r="A37" s="33">
        <v>23986</v>
      </c>
      <c r="B37" s="34">
        <v>567</v>
      </c>
      <c r="C37" s="34">
        <v>127</v>
      </c>
      <c r="D37" s="34">
        <v>80</v>
      </c>
      <c r="E37" s="34">
        <v>306</v>
      </c>
      <c r="F37" s="34">
        <v>362</v>
      </c>
      <c r="G37" s="34">
        <v>77</v>
      </c>
      <c r="H37" s="34">
        <v>279</v>
      </c>
      <c r="I37" s="34">
        <v>145</v>
      </c>
      <c r="J37" s="34">
        <v>154</v>
      </c>
      <c r="K37" s="34">
        <v>152</v>
      </c>
      <c r="L37" s="34">
        <v>129</v>
      </c>
      <c r="M37" s="34">
        <v>24</v>
      </c>
      <c r="N37" s="34">
        <v>299</v>
      </c>
      <c r="O37" s="34">
        <v>40</v>
      </c>
      <c r="P37" s="34">
        <v>300</v>
      </c>
      <c r="Q37" s="34">
        <v>236</v>
      </c>
      <c r="R37" s="34">
        <v>134</v>
      </c>
      <c r="S37" s="34">
        <v>15</v>
      </c>
      <c r="T37" s="34">
        <v>3411</v>
      </c>
    </row>
    <row r="38" spans="1:20" x14ac:dyDescent="0.2">
      <c r="A38" s="33">
        <v>24077</v>
      </c>
      <c r="B38" s="34">
        <v>575</v>
      </c>
      <c r="C38" s="34">
        <v>130</v>
      </c>
      <c r="D38" s="34">
        <v>83</v>
      </c>
      <c r="E38" s="34">
        <v>308</v>
      </c>
      <c r="F38" s="34">
        <v>370</v>
      </c>
      <c r="G38" s="34">
        <v>77</v>
      </c>
      <c r="H38" s="34">
        <v>281</v>
      </c>
      <c r="I38" s="34">
        <v>148</v>
      </c>
      <c r="J38" s="34">
        <v>146</v>
      </c>
      <c r="K38" s="34">
        <v>159</v>
      </c>
      <c r="L38" s="34">
        <v>130</v>
      </c>
      <c r="M38" s="34">
        <v>25</v>
      </c>
      <c r="N38" s="34">
        <v>302</v>
      </c>
      <c r="O38" s="34">
        <v>41</v>
      </c>
      <c r="P38" s="34">
        <v>306</v>
      </c>
      <c r="Q38" s="34">
        <v>242</v>
      </c>
      <c r="R38" s="34">
        <v>136</v>
      </c>
      <c r="S38" s="34">
        <v>17</v>
      </c>
      <c r="T38" s="34">
        <v>3459</v>
      </c>
    </row>
    <row r="39" spans="1:20" x14ac:dyDescent="0.2">
      <c r="A39" s="33">
        <v>24167</v>
      </c>
      <c r="B39" s="34">
        <v>581</v>
      </c>
      <c r="C39" s="34">
        <v>132</v>
      </c>
      <c r="D39" s="34">
        <v>85</v>
      </c>
      <c r="E39" s="34">
        <v>310</v>
      </c>
      <c r="F39" s="34">
        <v>379</v>
      </c>
      <c r="G39" s="34">
        <v>78</v>
      </c>
      <c r="H39" s="34">
        <v>282</v>
      </c>
      <c r="I39" s="34">
        <v>150</v>
      </c>
      <c r="J39" s="34">
        <v>142</v>
      </c>
      <c r="K39" s="34">
        <v>165</v>
      </c>
      <c r="L39" s="34">
        <v>132</v>
      </c>
      <c r="M39" s="34">
        <v>26</v>
      </c>
      <c r="N39" s="34">
        <v>307</v>
      </c>
      <c r="O39" s="34">
        <v>42</v>
      </c>
      <c r="P39" s="34">
        <v>312</v>
      </c>
      <c r="Q39" s="34">
        <v>246</v>
      </c>
      <c r="R39" s="34">
        <v>139</v>
      </c>
      <c r="S39" s="34">
        <v>17</v>
      </c>
      <c r="T39" s="34">
        <v>3508</v>
      </c>
    </row>
    <row r="40" spans="1:20" x14ac:dyDescent="0.2">
      <c r="A40" s="33">
        <v>24259</v>
      </c>
      <c r="B40" s="34">
        <v>590</v>
      </c>
      <c r="C40" s="34">
        <v>131</v>
      </c>
      <c r="D40" s="34">
        <v>87</v>
      </c>
      <c r="E40" s="34">
        <v>313</v>
      </c>
      <c r="F40" s="34">
        <v>388</v>
      </c>
      <c r="G40" s="34">
        <v>80</v>
      </c>
      <c r="H40" s="34">
        <v>286</v>
      </c>
      <c r="I40" s="34">
        <v>153</v>
      </c>
      <c r="J40" s="34">
        <v>142</v>
      </c>
      <c r="K40" s="34">
        <v>170</v>
      </c>
      <c r="L40" s="34">
        <v>135</v>
      </c>
      <c r="M40" s="34">
        <v>26</v>
      </c>
      <c r="N40" s="34">
        <v>314</v>
      </c>
      <c r="O40" s="34">
        <v>43</v>
      </c>
      <c r="P40" s="34">
        <v>318</v>
      </c>
      <c r="Q40" s="34">
        <v>252</v>
      </c>
      <c r="R40" s="34">
        <v>143</v>
      </c>
      <c r="S40" s="34">
        <v>17</v>
      </c>
      <c r="T40" s="34">
        <v>3572</v>
      </c>
    </row>
    <row r="41" spans="1:20" x14ac:dyDescent="0.2">
      <c r="A41" s="33">
        <v>24351</v>
      </c>
      <c r="B41" s="34">
        <v>602</v>
      </c>
      <c r="C41" s="34">
        <v>132</v>
      </c>
      <c r="D41" s="34">
        <v>88</v>
      </c>
      <c r="E41" s="34">
        <v>318</v>
      </c>
      <c r="F41" s="34">
        <v>399</v>
      </c>
      <c r="G41" s="34">
        <v>82</v>
      </c>
      <c r="H41" s="34">
        <v>291</v>
      </c>
      <c r="I41" s="34">
        <v>158</v>
      </c>
      <c r="J41" s="34">
        <v>144</v>
      </c>
      <c r="K41" s="34">
        <v>177</v>
      </c>
      <c r="L41" s="34">
        <v>139</v>
      </c>
      <c r="M41" s="34">
        <v>26</v>
      </c>
      <c r="N41" s="34">
        <v>320</v>
      </c>
      <c r="O41" s="34">
        <v>44</v>
      </c>
      <c r="P41" s="34">
        <v>325</v>
      </c>
      <c r="Q41" s="34">
        <v>258</v>
      </c>
      <c r="R41" s="34">
        <v>148</v>
      </c>
      <c r="S41" s="34">
        <v>17</v>
      </c>
      <c r="T41" s="34">
        <v>3650</v>
      </c>
    </row>
    <row r="42" spans="1:20" x14ac:dyDescent="0.2">
      <c r="A42" s="33">
        <v>24442</v>
      </c>
      <c r="B42" s="34">
        <v>613</v>
      </c>
      <c r="C42" s="34">
        <v>134</v>
      </c>
      <c r="D42" s="34">
        <v>90</v>
      </c>
      <c r="E42" s="34">
        <v>324</v>
      </c>
      <c r="F42" s="34">
        <v>411</v>
      </c>
      <c r="G42" s="34">
        <v>83</v>
      </c>
      <c r="H42" s="34">
        <v>295</v>
      </c>
      <c r="I42" s="34">
        <v>163</v>
      </c>
      <c r="J42" s="34">
        <v>145</v>
      </c>
      <c r="K42" s="34">
        <v>185</v>
      </c>
      <c r="L42" s="34">
        <v>142</v>
      </c>
      <c r="M42" s="34">
        <v>26</v>
      </c>
      <c r="N42" s="34">
        <v>327</v>
      </c>
      <c r="O42" s="34">
        <v>45</v>
      </c>
      <c r="P42" s="34">
        <v>332</v>
      </c>
      <c r="Q42" s="34">
        <v>264</v>
      </c>
      <c r="R42" s="34">
        <v>151</v>
      </c>
      <c r="S42" s="34">
        <v>18</v>
      </c>
      <c r="T42" s="34">
        <v>3729</v>
      </c>
    </row>
    <row r="43" spans="1:20" x14ac:dyDescent="0.2">
      <c r="A43" s="33">
        <v>24532</v>
      </c>
      <c r="B43" s="34">
        <v>623</v>
      </c>
      <c r="C43" s="34">
        <v>136</v>
      </c>
      <c r="D43" s="34">
        <v>92</v>
      </c>
      <c r="E43" s="34">
        <v>331</v>
      </c>
      <c r="F43" s="34">
        <v>423</v>
      </c>
      <c r="G43" s="34">
        <v>83</v>
      </c>
      <c r="H43" s="34">
        <v>300</v>
      </c>
      <c r="I43" s="34">
        <v>169</v>
      </c>
      <c r="J43" s="34">
        <v>148</v>
      </c>
      <c r="K43" s="34">
        <v>193</v>
      </c>
      <c r="L43" s="34">
        <v>144</v>
      </c>
      <c r="M43" s="34">
        <v>26</v>
      </c>
      <c r="N43" s="34">
        <v>332</v>
      </c>
      <c r="O43" s="34">
        <v>46</v>
      </c>
      <c r="P43" s="34">
        <v>338</v>
      </c>
      <c r="Q43" s="34">
        <v>268</v>
      </c>
      <c r="R43" s="34">
        <v>154</v>
      </c>
      <c r="S43" s="34">
        <v>20</v>
      </c>
      <c r="T43" s="34">
        <v>3806</v>
      </c>
    </row>
    <row r="44" spans="1:20" x14ac:dyDescent="0.2">
      <c r="A44" s="33">
        <v>24624</v>
      </c>
      <c r="B44" s="34">
        <v>631</v>
      </c>
      <c r="C44" s="34">
        <v>138</v>
      </c>
      <c r="D44" s="34">
        <v>94</v>
      </c>
      <c r="E44" s="34">
        <v>339</v>
      </c>
      <c r="F44" s="34">
        <v>434</v>
      </c>
      <c r="G44" s="34">
        <v>84</v>
      </c>
      <c r="H44" s="34">
        <v>307</v>
      </c>
      <c r="I44" s="34">
        <v>174</v>
      </c>
      <c r="J44" s="34">
        <v>153</v>
      </c>
      <c r="K44" s="34">
        <v>200</v>
      </c>
      <c r="L44" s="34">
        <v>147</v>
      </c>
      <c r="M44" s="34">
        <v>27</v>
      </c>
      <c r="N44" s="34">
        <v>338</v>
      </c>
      <c r="O44" s="34">
        <v>47</v>
      </c>
      <c r="P44" s="34">
        <v>345</v>
      </c>
      <c r="Q44" s="34">
        <v>272</v>
      </c>
      <c r="R44" s="34">
        <v>158</v>
      </c>
      <c r="S44" s="34">
        <v>21</v>
      </c>
      <c r="T44" s="34">
        <v>3886</v>
      </c>
    </row>
    <row r="45" spans="1:20" x14ac:dyDescent="0.2">
      <c r="A45" s="33">
        <v>24716</v>
      </c>
      <c r="B45" s="34">
        <v>640</v>
      </c>
      <c r="C45" s="34">
        <v>140</v>
      </c>
      <c r="D45" s="34">
        <v>96</v>
      </c>
      <c r="E45" s="34">
        <v>345</v>
      </c>
      <c r="F45" s="34">
        <v>446</v>
      </c>
      <c r="G45" s="34">
        <v>85</v>
      </c>
      <c r="H45" s="34">
        <v>314</v>
      </c>
      <c r="I45" s="34">
        <v>179</v>
      </c>
      <c r="J45" s="34">
        <v>161</v>
      </c>
      <c r="K45" s="34">
        <v>205</v>
      </c>
      <c r="L45" s="34">
        <v>150</v>
      </c>
      <c r="M45" s="34">
        <v>27</v>
      </c>
      <c r="N45" s="34">
        <v>345</v>
      </c>
      <c r="O45" s="34">
        <v>49</v>
      </c>
      <c r="P45" s="34">
        <v>352</v>
      </c>
      <c r="Q45" s="34">
        <v>276</v>
      </c>
      <c r="R45" s="34">
        <v>162</v>
      </c>
      <c r="S45" s="34">
        <v>21</v>
      </c>
      <c r="T45" s="34">
        <v>3971</v>
      </c>
    </row>
    <row r="46" spans="1:20" x14ac:dyDescent="0.2">
      <c r="A46" s="33">
        <v>24807</v>
      </c>
      <c r="B46" s="34">
        <v>650</v>
      </c>
      <c r="C46" s="34">
        <v>141</v>
      </c>
      <c r="D46" s="34">
        <v>99</v>
      </c>
      <c r="E46" s="34">
        <v>348</v>
      </c>
      <c r="F46" s="34">
        <v>457</v>
      </c>
      <c r="G46" s="34">
        <v>87</v>
      </c>
      <c r="H46" s="34">
        <v>322</v>
      </c>
      <c r="I46" s="34">
        <v>184</v>
      </c>
      <c r="J46" s="34">
        <v>170</v>
      </c>
      <c r="K46" s="34">
        <v>211</v>
      </c>
      <c r="L46" s="34">
        <v>153</v>
      </c>
      <c r="M46" s="34">
        <v>28</v>
      </c>
      <c r="N46" s="34">
        <v>353</v>
      </c>
      <c r="O46" s="34">
        <v>51</v>
      </c>
      <c r="P46" s="34">
        <v>358</v>
      </c>
      <c r="Q46" s="34">
        <v>281</v>
      </c>
      <c r="R46" s="34">
        <v>165</v>
      </c>
      <c r="S46" s="34">
        <v>22</v>
      </c>
      <c r="T46" s="34">
        <v>4058</v>
      </c>
    </row>
    <row r="47" spans="1:20" x14ac:dyDescent="0.2">
      <c r="A47" s="33">
        <v>24898</v>
      </c>
      <c r="B47" s="34">
        <v>658</v>
      </c>
      <c r="C47" s="34">
        <v>143</v>
      </c>
      <c r="D47" s="34">
        <v>101</v>
      </c>
      <c r="E47" s="34">
        <v>349</v>
      </c>
      <c r="F47" s="34">
        <v>469</v>
      </c>
      <c r="G47" s="34">
        <v>89</v>
      </c>
      <c r="H47" s="34">
        <v>327</v>
      </c>
      <c r="I47" s="34">
        <v>189</v>
      </c>
      <c r="J47" s="34">
        <v>176</v>
      </c>
      <c r="K47" s="34">
        <v>220</v>
      </c>
      <c r="L47" s="34">
        <v>152</v>
      </c>
      <c r="M47" s="34">
        <v>30</v>
      </c>
      <c r="N47" s="34">
        <v>362</v>
      </c>
      <c r="O47" s="34">
        <v>54</v>
      </c>
      <c r="P47" s="34">
        <v>363</v>
      </c>
      <c r="Q47" s="34">
        <v>287</v>
      </c>
      <c r="R47" s="34">
        <v>169</v>
      </c>
      <c r="S47" s="34">
        <v>22</v>
      </c>
      <c r="T47" s="34">
        <v>4138</v>
      </c>
    </row>
    <row r="48" spans="1:20" x14ac:dyDescent="0.2">
      <c r="A48" s="33">
        <v>24990</v>
      </c>
      <c r="B48" s="34">
        <v>663</v>
      </c>
      <c r="C48" s="34">
        <v>145</v>
      </c>
      <c r="D48" s="34">
        <v>103</v>
      </c>
      <c r="E48" s="34">
        <v>352</v>
      </c>
      <c r="F48" s="34">
        <v>480</v>
      </c>
      <c r="G48" s="34">
        <v>93</v>
      </c>
      <c r="H48" s="34">
        <v>333</v>
      </c>
      <c r="I48" s="34">
        <v>193</v>
      </c>
      <c r="J48" s="34">
        <v>176</v>
      </c>
      <c r="K48" s="34">
        <v>233</v>
      </c>
      <c r="L48" s="34">
        <v>152</v>
      </c>
      <c r="M48" s="34">
        <v>32</v>
      </c>
      <c r="N48" s="34">
        <v>370</v>
      </c>
      <c r="O48" s="34">
        <v>56</v>
      </c>
      <c r="P48" s="34">
        <v>369</v>
      </c>
      <c r="Q48" s="34">
        <v>294</v>
      </c>
      <c r="R48" s="34">
        <v>172</v>
      </c>
      <c r="S48" s="34">
        <v>21</v>
      </c>
      <c r="T48" s="34">
        <v>4214</v>
      </c>
    </row>
    <row r="49" spans="1:20" x14ac:dyDescent="0.2">
      <c r="A49" s="33">
        <v>25082</v>
      </c>
      <c r="B49" s="34">
        <v>669</v>
      </c>
      <c r="C49" s="34">
        <v>146</v>
      </c>
      <c r="D49" s="34">
        <v>105</v>
      </c>
      <c r="E49" s="34">
        <v>360</v>
      </c>
      <c r="F49" s="34">
        <v>494</v>
      </c>
      <c r="G49" s="34">
        <v>95</v>
      </c>
      <c r="H49" s="34">
        <v>340</v>
      </c>
      <c r="I49" s="34">
        <v>196</v>
      </c>
      <c r="J49" s="34">
        <v>177</v>
      </c>
      <c r="K49" s="34">
        <v>246</v>
      </c>
      <c r="L49" s="34">
        <v>154</v>
      </c>
      <c r="M49" s="34">
        <v>33</v>
      </c>
      <c r="N49" s="34">
        <v>377</v>
      </c>
      <c r="O49" s="34">
        <v>57</v>
      </c>
      <c r="P49" s="34">
        <v>377</v>
      </c>
      <c r="Q49" s="34">
        <v>301</v>
      </c>
      <c r="R49" s="34">
        <v>175</v>
      </c>
      <c r="S49" s="34">
        <v>19</v>
      </c>
      <c r="T49" s="34">
        <v>4302</v>
      </c>
    </row>
    <row r="50" spans="1:20" x14ac:dyDescent="0.2">
      <c r="A50" s="33">
        <v>25173</v>
      </c>
      <c r="B50" s="34">
        <v>677</v>
      </c>
      <c r="C50" s="34">
        <v>148</v>
      </c>
      <c r="D50" s="34">
        <v>107</v>
      </c>
      <c r="E50" s="34">
        <v>368</v>
      </c>
      <c r="F50" s="34">
        <v>509</v>
      </c>
      <c r="G50" s="34">
        <v>96</v>
      </c>
      <c r="H50" s="34">
        <v>348</v>
      </c>
      <c r="I50" s="34">
        <v>200</v>
      </c>
      <c r="J50" s="34">
        <v>184</v>
      </c>
      <c r="K50" s="34">
        <v>257</v>
      </c>
      <c r="L50" s="34">
        <v>158</v>
      </c>
      <c r="M50" s="34">
        <v>33</v>
      </c>
      <c r="N50" s="34">
        <v>386</v>
      </c>
      <c r="O50" s="34">
        <v>58</v>
      </c>
      <c r="P50" s="34">
        <v>387</v>
      </c>
      <c r="Q50" s="34">
        <v>308</v>
      </c>
      <c r="R50" s="34">
        <v>180</v>
      </c>
      <c r="S50" s="34">
        <v>18</v>
      </c>
      <c r="T50" s="34">
        <v>4405</v>
      </c>
    </row>
    <row r="51" spans="1:20" x14ac:dyDescent="0.2">
      <c r="A51" s="33">
        <v>25263</v>
      </c>
      <c r="B51" s="34">
        <v>688</v>
      </c>
      <c r="C51" s="34">
        <v>150</v>
      </c>
      <c r="D51" s="34">
        <v>110</v>
      </c>
      <c r="E51" s="34">
        <v>375</v>
      </c>
      <c r="F51" s="34">
        <v>525</v>
      </c>
      <c r="G51" s="34">
        <v>97</v>
      </c>
      <c r="H51" s="34">
        <v>357</v>
      </c>
      <c r="I51" s="34">
        <v>207</v>
      </c>
      <c r="J51" s="34">
        <v>196</v>
      </c>
      <c r="K51" s="34">
        <v>265</v>
      </c>
      <c r="L51" s="34">
        <v>162</v>
      </c>
      <c r="M51" s="34">
        <v>33</v>
      </c>
      <c r="N51" s="34">
        <v>396</v>
      </c>
      <c r="O51" s="34">
        <v>59</v>
      </c>
      <c r="P51" s="34">
        <v>397</v>
      </c>
      <c r="Q51" s="34">
        <v>319</v>
      </c>
      <c r="R51" s="34">
        <v>187</v>
      </c>
      <c r="S51" s="34">
        <v>19</v>
      </c>
      <c r="T51" s="34">
        <v>4522</v>
      </c>
    </row>
    <row r="52" spans="1:20" x14ac:dyDescent="0.2">
      <c r="A52" s="33">
        <v>25355</v>
      </c>
      <c r="B52" s="34">
        <v>699</v>
      </c>
      <c r="C52" s="34">
        <v>152</v>
      </c>
      <c r="D52" s="34">
        <v>113</v>
      </c>
      <c r="E52" s="34">
        <v>380</v>
      </c>
      <c r="F52" s="34">
        <v>540</v>
      </c>
      <c r="G52" s="34">
        <v>98</v>
      </c>
      <c r="H52" s="34">
        <v>365</v>
      </c>
      <c r="I52" s="34">
        <v>213</v>
      </c>
      <c r="J52" s="34">
        <v>208</v>
      </c>
      <c r="K52" s="34">
        <v>270</v>
      </c>
      <c r="L52" s="34">
        <v>164</v>
      </c>
      <c r="M52" s="34">
        <v>34</v>
      </c>
      <c r="N52" s="34">
        <v>406</v>
      </c>
      <c r="O52" s="34">
        <v>60</v>
      </c>
      <c r="P52" s="34">
        <v>405</v>
      </c>
      <c r="Q52" s="34">
        <v>338</v>
      </c>
      <c r="R52" s="34">
        <v>194</v>
      </c>
      <c r="S52" s="34">
        <v>21</v>
      </c>
      <c r="T52" s="34">
        <v>4639</v>
      </c>
    </row>
    <row r="53" spans="1:20" x14ac:dyDescent="0.2">
      <c r="A53" s="33">
        <v>25447</v>
      </c>
      <c r="B53" s="34">
        <v>710</v>
      </c>
      <c r="C53" s="34">
        <v>153</v>
      </c>
      <c r="D53" s="34">
        <v>116</v>
      </c>
      <c r="E53" s="34">
        <v>387</v>
      </c>
      <c r="F53" s="34">
        <v>556</v>
      </c>
      <c r="G53" s="34">
        <v>99</v>
      </c>
      <c r="H53" s="34">
        <v>375</v>
      </c>
      <c r="I53" s="34">
        <v>218</v>
      </c>
      <c r="J53" s="34">
        <v>214</v>
      </c>
      <c r="K53" s="34">
        <v>276</v>
      </c>
      <c r="L53" s="34">
        <v>168</v>
      </c>
      <c r="M53" s="34">
        <v>36</v>
      </c>
      <c r="N53" s="34">
        <v>416</v>
      </c>
      <c r="O53" s="34">
        <v>61</v>
      </c>
      <c r="P53" s="34">
        <v>412</v>
      </c>
      <c r="Q53" s="34">
        <v>359</v>
      </c>
      <c r="R53" s="34">
        <v>202</v>
      </c>
      <c r="S53" s="34">
        <v>22</v>
      </c>
      <c r="T53" s="34">
        <v>4758</v>
      </c>
    </row>
    <row r="54" spans="1:20" x14ac:dyDescent="0.2">
      <c r="A54" s="33">
        <v>25538</v>
      </c>
      <c r="B54" s="34">
        <v>724</v>
      </c>
      <c r="C54" s="34">
        <v>154</v>
      </c>
      <c r="D54" s="34">
        <v>118</v>
      </c>
      <c r="E54" s="34">
        <v>395</v>
      </c>
      <c r="F54" s="34">
        <v>575</v>
      </c>
      <c r="G54" s="34">
        <v>101</v>
      </c>
      <c r="H54" s="34">
        <v>385</v>
      </c>
      <c r="I54" s="34">
        <v>220</v>
      </c>
      <c r="J54" s="34">
        <v>218</v>
      </c>
      <c r="K54" s="34">
        <v>283</v>
      </c>
      <c r="L54" s="34">
        <v>173</v>
      </c>
      <c r="M54" s="34">
        <v>37</v>
      </c>
      <c r="N54" s="34">
        <v>427</v>
      </c>
      <c r="O54" s="34">
        <v>64</v>
      </c>
      <c r="P54" s="34">
        <v>422</v>
      </c>
      <c r="Q54" s="34">
        <v>378</v>
      </c>
      <c r="R54" s="34">
        <v>209</v>
      </c>
      <c r="S54" s="34">
        <v>22</v>
      </c>
      <c r="T54" s="34">
        <v>4882</v>
      </c>
    </row>
    <row r="55" spans="1:20" x14ac:dyDescent="0.2">
      <c r="A55" s="33">
        <v>25628</v>
      </c>
      <c r="B55" s="34">
        <v>738</v>
      </c>
      <c r="C55" s="34">
        <v>156</v>
      </c>
      <c r="D55" s="34">
        <v>121</v>
      </c>
      <c r="E55" s="34">
        <v>401</v>
      </c>
      <c r="F55" s="34">
        <v>596</v>
      </c>
      <c r="G55" s="34">
        <v>102</v>
      </c>
      <c r="H55" s="34">
        <v>392</v>
      </c>
      <c r="I55" s="34">
        <v>220</v>
      </c>
      <c r="J55" s="34">
        <v>220</v>
      </c>
      <c r="K55" s="34">
        <v>291</v>
      </c>
      <c r="L55" s="34">
        <v>177</v>
      </c>
      <c r="M55" s="34">
        <v>38</v>
      </c>
      <c r="N55" s="34">
        <v>437</v>
      </c>
      <c r="O55" s="34">
        <v>68</v>
      </c>
      <c r="P55" s="34">
        <v>433</v>
      </c>
      <c r="Q55" s="34">
        <v>392</v>
      </c>
      <c r="R55" s="34">
        <v>215</v>
      </c>
      <c r="S55" s="34">
        <v>23</v>
      </c>
      <c r="T55" s="34">
        <v>4998</v>
      </c>
    </row>
    <row r="56" spans="1:20" x14ac:dyDescent="0.2">
      <c r="A56" s="33">
        <v>25720</v>
      </c>
      <c r="B56" s="34">
        <v>752</v>
      </c>
      <c r="C56" s="34">
        <v>159</v>
      </c>
      <c r="D56" s="34">
        <v>124</v>
      </c>
      <c r="E56" s="34">
        <v>407</v>
      </c>
      <c r="F56" s="34">
        <v>619</v>
      </c>
      <c r="G56" s="34">
        <v>104</v>
      </c>
      <c r="H56" s="34">
        <v>398</v>
      </c>
      <c r="I56" s="34">
        <v>224</v>
      </c>
      <c r="J56" s="34">
        <v>221</v>
      </c>
      <c r="K56" s="34">
        <v>303</v>
      </c>
      <c r="L56" s="34">
        <v>181</v>
      </c>
      <c r="M56" s="34">
        <v>39</v>
      </c>
      <c r="N56" s="34">
        <v>447</v>
      </c>
      <c r="O56" s="34">
        <v>71</v>
      </c>
      <c r="P56" s="34">
        <v>443</v>
      </c>
      <c r="Q56" s="34">
        <v>403</v>
      </c>
      <c r="R56" s="34">
        <v>221</v>
      </c>
      <c r="S56" s="34">
        <v>24</v>
      </c>
      <c r="T56" s="34">
        <v>5114</v>
      </c>
    </row>
    <row r="57" spans="1:20" x14ac:dyDescent="0.2">
      <c r="A57" s="33">
        <v>25812</v>
      </c>
      <c r="B57" s="34">
        <v>763</v>
      </c>
      <c r="C57" s="34">
        <v>163</v>
      </c>
      <c r="D57" s="34">
        <v>127</v>
      </c>
      <c r="E57" s="34">
        <v>413</v>
      </c>
      <c r="F57" s="34">
        <v>643</v>
      </c>
      <c r="G57" s="34">
        <v>105</v>
      </c>
      <c r="H57" s="34">
        <v>407</v>
      </c>
      <c r="I57" s="34">
        <v>231</v>
      </c>
      <c r="J57" s="34">
        <v>226</v>
      </c>
      <c r="K57" s="34">
        <v>315</v>
      </c>
      <c r="L57" s="34">
        <v>183</v>
      </c>
      <c r="M57" s="34">
        <v>41</v>
      </c>
      <c r="N57" s="34">
        <v>459</v>
      </c>
      <c r="O57" s="34">
        <v>72</v>
      </c>
      <c r="P57" s="34">
        <v>450</v>
      </c>
      <c r="Q57" s="34">
        <v>411</v>
      </c>
      <c r="R57" s="34">
        <v>226</v>
      </c>
      <c r="S57" s="34">
        <v>21</v>
      </c>
      <c r="T57" s="34">
        <v>5239</v>
      </c>
    </row>
    <row r="58" spans="1:20" x14ac:dyDescent="0.2">
      <c r="A58" s="33">
        <v>25903</v>
      </c>
      <c r="B58" s="34">
        <v>774</v>
      </c>
      <c r="C58" s="34">
        <v>168</v>
      </c>
      <c r="D58" s="34">
        <v>130</v>
      </c>
      <c r="E58" s="34">
        <v>423</v>
      </c>
      <c r="F58" s="34">
        <v>666</v>
      </c>
      <c r="G58" s="34">
        <v>107</v>
      </c>
      <c r="H58" s="34">
        <v>420</v>
      </c>
      <c r="I58" s="34">
        <v>238</v>
      </c>
      <c r="J58" s="34">
        <v>231</v>
      </c>
      <c r="K58" s="34">
        <v>327</v>
      </c>
      <c r="L58" s="34">
        <v>186</v>
      </c>
      <c r="M58" s="34">
        <v>44</v>
      </c>
      <c r="N58" s="34">
        <v>472</v>
      </c>
      <c r="O58" s="34">
        <v>75</v>
      </c>
      <c r="P58" s="34">
        <v>459</v>
      </c>
      <c r="Q58" s="34">
        <v>418</v>
      </c>
      <c r="R58" s="34">
        <v>232</v>
      </c>
      <c r="S58" s="34">
        <v>19</v>
      </c>
      <c r="T58" s="34">
        <v>5371</v>
      </c>
    </row>
    <row r="59" spans="1:20" x14ac:dyDescent="0.2">
      <c r="A59" s="33">
        <v>25993</v>
      </c>
      <c r="B59" s="34">
        <v>788</v>
      </c>
      <c r="C59" s="34">
        <v>173</v>
      </c>
      <c r="D59" s="34">
        <v>134</v>
      </c>
      <c r="E59" s="34">
        <v>436</v>
      </c>
      <c r="F59" s="34">
        <v>688</v>
      </c>
      <c r="G59" s="34">
        <v>108</v>
      </c>
      <c r="H59" s="34">
        <v>433</v>
      </c>
      <c r="I59" s="34">
        <v>243</v>
      </c>
      <c r="J59" s="34">
        <v>240</v>
      </c>
      <c r="K59" s="34">
        <v>336</v>
      </c>
      <c r="L59" s="34">
        <v>190</v>
      </c>
      <c r="M59" s="34">
        <v>46</v>
      </c>
      <c r="N59" s="34">
        <v>488</v>
      </c>
      <c r="O59" s="34">
        <v>77</v>
      </c>
      <c r="P59" s="34">
        <v>472</v>
      </c>
      <c r="Q59" s="34">
        <v>425</v>
      </c>
      <c r="R59" s="34">
        <v>237</v>
      </c>
      <c r="S59" s="34">
        <v>20</v>
      </c>
      <c r="T59" s="34">
        <v>5517</v>
      </c>
    </row>
    <row r="60" spans="1:20" x14ac:dyDescent="0.2">
      <c r="A60" s="33">
        <v>26085</v>
      </c>
      <c r="B60" s="34">
        <v>806</v>
      </c>
      <c r="C60" s="34">
        <v>178</v>
      </c>
      <c r="D60" s="34">
        <v>137</v>
      </c>
      <c r="E60" s="34">
        <v>449</v>
      </c>
      <c r="F60" s="34">
        <v>711</v>
      </c>
      <c r="G60" s="34">
        <v>110</v>
      </c>
      <c r="H60" s="34">
        <v>448</v>
      </c>
      <c r="I60" s="34">
        <v>247</v>
      </c>
      <c r="J60" s="34">
        <v>251</v>
      </c>
      <c r="K60" s="34">
        <v>344</v>
      </c>
      <c r="L60" s="34">
        <v>192</v>
      </c>
      <c r="M60" s="34">
        <v>48</v>
      </c>
      <c r="N60" s="34">
        <v>505</v>
      </c>
      <c r="O60" s="34">
        <v>80</v>
      </c>
      <c r="P60" s="34">
        <v>485</v>
      </c>
      <c r="Q60" s="34">
        <v>434</v>
      </c>
      <c r="R60" s="34">
        <v>245</v>
      </c>
      <c r="S60" s="34">
        <v>24</v>
      </c>
      <c r="T60" s="34">
        <v>5671</v>
      </c>
    </row>
    <row r="61" spans="1:20" x14ac:dyDescent="0.2">
      <c r="A61" s="33">
        <v>26177</v>
      </c>
      <c r="B61" s="34">
        <v>825</v>
      </c>
      <c r="C61" s="34">
        <v>181</v>
      </c>
      <c r="D61" s="34">
        <v>140</v>
      </c>
      <c r="E61" s="34">
        <v>458</v>
      </c>
      <c r="F61" s="34">
        <v>736</v>
      </c>
      <c r="G61" s="34">
        <v>112</v>
      </c>
      <c r="H61" s="34">
        <v>461</v>
      </c>
      <c r="I61" s="34">
        <v>256</v>
      </c>
      <c r="J61" s="34">
        <v>258</v>
      </c>
      <c r="K61" s="34">
        <v>354</v>
      </c>
      <c r="L61" s="34">
        <v>195</v>
      </c>
      <c r="M61" s="34">
        <v>50</v>
      </c>
      <c r="N61" s="34">
        <v>520</v>
      </c>
      <c r="O61" s="34">
        <v>82</v>
      </c>
      <c r="P61" s="34">
        <v>496</v>
      </c>
      <c r="Q61" s="34">
        <v>443</v>
      </c>
      <c r="R61" s="34">
        <v>252</v>
      </c>
      <c r="S61" s="34">
        <v>27</v>
      </c>
      <c r="T61" s="34">
        <v>5819</v>
      </c>
    </row>
    <row r="62" spans="1:20" x14ac:dyDescent="0.2">
      <c r="A62" s="33">
        <v>26268</v>
      </c>
      <c r="B62" s="34">
        <v>841</v>
      </c>
      <c r="C62" s="34">
        <v>183</v>
      </c>
      <c r="D62" s="34">
        <v>142</v>
      </c>
      <c r="E62" s="34">
        <v>463</v>
      </c>
      <c r="F62" s="34">
        <v>763</v>
      </c>
      <c r="G62" s="34">
        <v>115</v>
      </c>
      <c r="H62" s="34">
        <v>473</v>
      </c>
      <c r="I62" s="34">
        <v>267</v>
      </c>
      <c r="J62" s="34">
        <v>258</v>
      </c>
      <c r="K62" s="34">
        <v>366</v>
      </c>
      <c r="L62" s="34">
        <v>199</v>
      </c>
      <c r="M62" s="34">
        <v>53</v>
      </c>
      <c r="N62" s="34">
        <v>534</v>
      </c>
      <c r="O62" s="34">
        <v>84</v>
      </c>
      <c r="P62" s="34">
        <v>502</v>
      </c>
      <c r="Q62" s="34">
        <v>451</v>
      </c>
      <c r="R62" s="34">
        <v>260</v>
      </c>
      <c r="S62" s="34">
        <v>26</v>
      </c>
      <c r="T62" s="34">
        <v>5956</v>
      </c>
    </row>
    <row r="63" spans="1:20" x14ac:dyDescent="0.2">
      <c r="A63" s="33">
        <v>26359</v>
      </c>
      <c r="B63" s="34">
        <v>857</v>
      </c>
      <c r="C63" s="34">
        <v>185</v>
      </c>
      <c r="D63" s="34">
        <v>145</v>
      </c>
      <c r="E63" s="34">
        <v>470</v>
      </c>
      <c r="F63" s="34">
        <v>790</v>
      </c>
      <c r="G63" s="34">
        <v>117</v>
      </c>
      <c r="H63" s="34">
        <v>482</v>
      </c>
      <c r="I63" s="34">
        <v>277</v>
      </c>
      <c r="J63" s="34">
        <v>251</v>
      </c>
      <c r="K63" s="34">
        <v>376</v>
      </c>
      <c r="L63" s="34">
        <v>205</v>
      </c>
      <c r="M63" s="34">
        <v>57</v>
      </c>
      <c r="N63" s="34">
        <v>549</v>
      </c>
      <c r="O63" s="34">
        <v>87</v>
      </c>
      <c r="P63" s="34">
        <v>510</v>
      </c>
      <c r="Q63" s="34">
        <v>457</v>
      </c>
      <c r="R63" s="34">
        <v>269</v>
      </c>
      <c r="S63" s="34">
        <v>26</v>
      </c>
      <c r="T63" s="34">
        <v>6083</v>
      </c>
    </row>
    <row r="64" spans="1:20" x14ac:dyDescent="0.2">
      <c r="A64" s="33">
        <v>26451</v>
      </c>
      <c r="B64" s="34">
        <v>876</v>
      </c>
      <c r="C64" s="34">
        <v>189</v>
      </c>
      <c r="D64" s="34">
        <v>147</v>
      </c>
      <c r="E64" s="34">
        <v>484</v>
      </c>
      <c r="F64" s="34">
        <v>816</v>
      </c>
      <c r="G64" s="34">
        <v>119</v>
      </c>
      <c r="H64" s="34">
        <v>493</v>
      </c>
      <c r="I64" s="34">
        <v>285</v>
      </c>
      <c r="J64" s="34">
        <v>246</v>
      </c>
      <c r="K64" s="34">
        <v>381</v>
      </c>
      <c r="L64" s="34">
        <v>209</v>
      </c>
      <c r="M64" s="34">
        <v>60</v>
      </c>
      <c r="N64" s="34">
        <v>566</v>
      </c>
      <c r="O64" s="34">
        <v>91</v>
      </c>
      <c r="P64" s="34">
        <v>520</v>
      </c>
      <c r="Q64" s="34">
        <v>459</v>
      </c>
      <c r="R64" s="34">
        <v>278</v>
      </c>
      <c r="S64" s="34">
        <v>30</v>
      </c>
      <c r="T64" s="34">
        <v>6218</v>
      </c>
    </row>
    <row r="65" spans="1:20" x14ac:dyDescent="0.2">
      <c r="A65" s="33">
        <v>26543</v>
      </c>
      <c r="B65" s="34">
        <v>898</v>
      </c>
      <c r="C65" s="34">
        <v>195</v>
      </c>
      <c r="D65" s="34">
        <v>150</v>
      </c>
      <c r="E65" s="34">
        <v>502</v>
      </c>
      <c r="F65" s="34">
        <v>842</v>
      </c>
      <c r="G65" s="34">
        <v>119</v>
      </c>
      <c r="H65" s="34">
        <v>511</v>
      </c>
      <c r="I65" s="34">
        <v>291</v>
      </c>
      <c r="J65" s="34">
        <v>255</v>
      </c>
      <c r="K65" s="34">
        <v>385</v>
      </c>
      <c r="L65" s="34">
        <v>209</v>
      </c>
      <c r="M65" s="34">
        <v>63</v>
      </c>
      <c r="N65" s="34">
        <v>585</v>
      </c>
      <c r="O65" s="34">
        <v>95</v>
      </c>
      <c r="P65" s="34">
        <v>532</v>
      </c>
      <c r="Q65" s="34">
        <v>459</v>
      </c>
      <c r="R65" s="34">
        <v>286</v>
      </c>
      <c r="S65" s="34">
        <v>36</v>
      </c>
      <c r="T65" s="34">
        <v>6378</v>
      </c>
    </row>
    <row r="66" spans="1:20" x14ac:dyDescent="0.2">
      <c r="A66" s="33">
        <v>26634</v>
      </c>
      <c r="B66" s="34">
        <v>922</v>
      </c>
      <c r="C66" s="34">
        <v>201</v>
      </c>
      <c r="D66" s="34">
        <v>155</v>
      </c>
      <c r="E66" s="34">
        <v>521</v>
      </c>
      <c r="F66" s="34">
        <v>870</v>
      </c>
      <c r="G66" s="34">
        <v>121</v>
      </c>
      <c r="H66" s="34">
        <v>534</v>
      </c>
      <c r="I66" s="34">
        <v>298</v>
      </c>
      <c r="J66" s="34">
        <v>271</v>
      </c>
      <c r="K66" s="34">
        <v>393</v>
      </c>
      <c r="L66" s="34">
        <v>211</v>
      </c>
      <c r="M66" s="34">
        <v>64</v>
      </c>
      <c r="N66" s="34">
        <v>607</v>
      </c>
      <c r="O66" s="34">
        <v>99</v>
      </c>
      <c r="P66" s="34">
        <v>548</v>
      </c>
      <c r="Q66" s="34">
        <v>465</v>
      </c>
      <c r="R66" s="34">
        <v>295</v>
      </c>
      <c r="S66" s="34">
        <v>41</v>
      </c>
      <c r="T66" s="34">
        <v>6572</v>
      </c>
    </row>
    <row r="67" spans="1:20" x14ac:dyDescent="0.2">
      <c r="A67" s="33">
        <v>26724</v>
      </c>
      <c r="B67" s="34">
        <v>950</v>
      </c>
      <c r="C67" s="34">
        <v>205</v>
      </c>
      <c r="D67" s="34">
        <v>162</v>
      </c>
      <c r="E67" s="34">
        <v>540</v>
      </c>
      <c r="F67" s="34">
        <v>899</v>
      </c>
      <c r="G67" s="34">
        <v>124</v>
      </c>
      <c r="H67" s="34">
        <v>564</v>
      </c>
      <c r="I67" s="34">
        <v>306</v>
      </c>
      <c r="J67" s="34">
        <v>290</v>
      </c>
      <c r="K67" s="34">
        <v>405</v>
      </c>
      <c r="L67" s="34">
        <v>217</v>
      </c>
      <c r="M67" s="34">
        <v>65</v>
      </c>
      <c r="N67" s="34">
        <v>633</v>
      </c>
      <c r="O67" s="34">
        <v>102</v>
      </c>
      <c r="P67" s="34">
        <v>568</v>
      </c>
      <c r="Q67" s="34">
        <v>484</v>
      </c>
      <c r="R67" s="34">
        <v>303</v>
      </c>
      <c r="S67" s="34">
        <v>44</v>
      </c>
      <c r="T67" s="34">
        <v>6815</v>
      </c>
    </row>
    <row r="68" spans="1:20" x14ac:dyDescent="0.2">
      <c r="A68" s="33">
        <v>26816</v>
      </c>
      <c r="B68" s="34">
        <v>983</v>
      </c>
      <c r="C68" s="34">
        <v>210</v>
      </c>
      <c r="D68" s="34">
        <v>169</v>
      </c>
      <c r="E68" s="34">
        <v>561</v>
      </c>
      <c r="F68" s="34">
        <v>931</v>
      </c>
      <c r="G68" s="34">
        <v>127</v>
      </c>
      <c r="H68" s="34">
        <v>600</v>
      </c>
      <c r="I68" s="34">
        <v>316</v>
      </c>
      <c r="J68" s="34">
        <v>306</v>
      </c>
      <c r="K68" s="34">
        <v>421</v>
      </c>
      <c r="L68" s="34">
        <v>227</v>
      </c>
      <c r="M68" s="34">
        <v>67</v>
      </c>
      <c r="N68" s="34">
        <v>666</v>
      </c>
      <c r="O68" s="34">
        <v>107</v>
      </c>
      <c r="P68" s="34">
        <v>590</v>
      </c>
      <c r="Q68" s="34">
        <v>515</v>
      </c>
      <c r="R68" s="34">
        <v>312</v>
      </c>
      <c r="S68" s="34">
        <v>48</v>
      </c>
      <c r="T68" s="34">
        <v>7110</v>
      </c>
    </row>
    <row r="69" spans="1:20" x14ac:dyDescent="0.2">
      <c r="A69" s="33">
        <v>26908</v>
      </c>
      <c r="B69" s="34">
        <v>1026</v>
      </c>
      <c r="C69" s="34">
        <v>217</v>
      </c>
      <c r="D69" s="34">
        <v>176</v>
      </c>
      <c r="E69" s="34">
        <v>588</v>
      </c>
      <c r="F69" s="34">
        <v>968</v>
      </c>
      <c r="G69" s="34">
        <v>131</v>
      </c>
      <c r="H69" s="34">
        <v>642</v>
      </c>
      <c r="I69" s="34">
        <v>329</v>
      </c>
      <c r="J69" s="34">
        <v>314</v>
      </c>
      <c r="K69" s="34">
        <v>439</v>
      </c>
      <c r="L69" s="34">
        <v>238</v>
      </c>
      <c r="M69" s="34">
        <v>71</v>
      </c>
      <c r="N69" s="34">
        <v>706</v>
      </c>
      <c r="O69" s="34">
        <v>109</v>
      </c>
      <c r="P69" s="34">
        <v>614</v>
      </c>
      <c r="Q69" s="34">
        <v>550</v>
      </c>
      <c r="R69" s="34">
        <v>323</v>
      </c>
      <c r="S69" s="34">
        <v>53</v>
      </c>
      <c r="T69" s="34">
        <v>7443</v>
      </c>
    </row>
    <row r="70" spans="1:20" x14ac:dyDescent="0.2">
      <c r="A70" s="33">
        <v>26999</v>
      </c>
      <c r="B70" s="34">
        <v>1080</v>
      </c>
      <c r="C70" s="34">
        <v>224</v>
      </c>
      <c r="D70" s="34">
        <v>182</v>
      </c>
      <c r="E70" s="34">
        <v>619</v>
      </c>
      <c r="F70" s="34">
        <v>1007</v>
      </c>
      <c r="G70" s="34">
        <v>134</v>
      </c>
      <c r="H70" s="34">
        <v>687</v>
      </c>
      <c r="I70" s="34">
        <v>342</v>
      </c>
      <c r="J70" s="34">
        <v>315</v>
      </c>
      <c r="K70" s="34">
        <v>456</v>
      </c>
      <c r="L70" s="34">
        <v>246</v>
      </c>
      <c r="M70" s="34">
        <v>75</v>
      </c>
      <c r="N70" s="34">
        <v>749</v>
      </c>
      <c r="O70" s="34">
        <v>108</v>
      </c>
      <c r="P70" s="34">
        <v>638</v>
      </c>
      <c r="Q70" s="34">
        <v>589</v>
      </c>
      <c r="R70" s="34">
        <v>340</v>
      </c>
      <c r="S70" s="34">
        <v>57</v>
      </c>
      <c r="T70" s="34">
        <v>7791</v>
      </c>
    </row>
    <row r="71" spans="1:20" x14ac:dyDescent="0.2">
      <c r="A71" s="33">
        <v>27089</v>
      </c>
      <c r="B71" s="34">
        <v>1141</v>
      </c>
      <c r="C71" s="34">
        <v>231</v>
      </c>
      <c r="D71" s="34">
        <v>189</v>
      </c>
      <c r="E71" s="34">
        <v>650</v>
      </c>
      <c r="F71" s="34">
        <v>1050</v>
      </c>
      <c r="G71" s="34">
        <v>138</v>
      </c>
      <c r="H71" s="34">
        <v>737</v>
      </c>
      <c r="I71" s="34">
        <v>355</v>
      </c>
      <c r="J71" s="34">
        <v>319</v>
      </c>
      <c r="K71" s="34">
        <v>480</v>
      </c>
      <c r="L71" s="34">
        <v>247</v>
      </c>
      <c r="M71" s="34">
        <v>78</v>
      </c>
      <c r="N71" s="34">
        <v>791</v>
      </c>
      <c r="O71" s="34">
        <v>105</v>
      </c>
      <c r="P71" s="34">
        <v>666</v>
      </c>
      <c r="Q71" s="34">
        <v>645</v>
      </c>
      <c r="R71" s="34">
        <v>364</v>
      </c>
      <c r="S71" s="34">
        <v>56</v>
      </c>
      <c r="T71" s="34">
        <v>8188</v>
      </c>
    </row>
    <row r="72" spans="1:20" x14ac:dyDescent="0.2">
      <c r="A72" s="33">
        <v>27181</v>
      </c>
      <c r="B72" s="34">
        <v>1196</v>
      </c>
      <c r="C72" s="34">
        <v>237</v>
      </c>
      <c r="D72" s="34">
        <v>197</v>
      </c>
      <c r="E72" s="34">
        <v>676</v>
      </c>
      <c r="F72" s="34">
        <v>1101</v>
      </c>
      <c r="G72" s="34">
        <v>147</v>
      </c>
      <c r="H72" s="34">
        <v>783</v>
      </c>
      <c r="I72" s="34">
        <v>380</v>
      </c>
      <c r="J72" s="34">
        <v>333</v>
      </c>
      <c r="K72" s="34">
        <v>509</v>
      </c>
      <c r="L72" s="34">
        <v>246</v>
      </c>
      <c r="M72" s="34">
        <v>82</v>
      </c>
      <c r="N72" s="34">
        <v>834</v>
      </c>
      <c r="O72" s="34">
        <v>103</v>
      </c>
      <c r="P72" s="34">
        <v>699</v>
      </c>
      <c r="Q72" s="34">
        <v>729</v>
      </c>
      <c r="R72" s="34">
        <v>393</v>
      </c>
      <c r="S72" s="34">
        <v>56</v>
      </c>
      <c r="T72" s="34">
        <v>8643</v>
      </c>
    </row>
    <row r="73" spans="1:20" x14ac:dyDescent="0.2">
      <c r="A73" s="33">
        <v>27273</v>
      </c>
      <c r="B73" s="34">
        <v>1234</v>
      </c>
      <c r="C73" s="34">
        <v>244</v>
      </c>
      <c r="D73" s="34">
        <v>206</v>
      </c>
      <c r="E73" s="34">
        <v>698</v>
      </c>
      <c r="F73" s="34">
        <v>1162</v>
      </c>
      <c r="G73" s="34">
        <v>156</v>
      </c>
      <c r="H73" s="34">
        <v>819</v>
      </c>
      <c r="I73" s="34">
        <v>421</v>
      </c>
      <c r="J73" s="34">
        <v>357</v>
      </c>
      <c r="K73" s="34">
        <v>543</v>
      </c>
      <c r="L73" s="34">
        <v>245</v>
      </c>
      <c r="M73" s="34">
        <v>85</v>
      </c>
      <c r="N73" s="34">
        <v>878</v>
      </c>
      <c r="O73" s="34">
        <v>108</v>
      </c>
      <c r="P73" s="34">
        <v>734</v>
      </c>
      <c r="Q73" s="34">
        <v>824</v>
      </c>
      <c r="R73" s="34">
        <v>421</v>
      </c>
      <c r="S73" s="34">
        <v>65</v>
      </c>
      <c r="T73" s="34">
        <v>9135</v>
      </c>
    </row>
    <row r="74" spans="1:20" x14ac:dyDescent="0.2">
      <c r="A74" s="33">
        <v>27364</v>
      </c>
      <c r="B74" s="34">
        <v>1262</v>
      </c>
      <c r="C74" s="34">
        <v>257</v>
      </c>
      <c r="D74" s="34">
        <v>216</v>
      </c>
      <c r="E74" s="34">
        <v>724</v>
      </c>
      <c r="F74" s="34">
        <v>1230</v>
      </c>
      <c r="G74" s="34">
        <v>167</v>
      </c>
      <c r="H74" s="34">
        <v>852</v>
      </c>
      <c r="I74" s="34">
        <v>463</v>
      </c>
      <c r="J74" s="34">
        <v>380</v>
      </c>
      <c r="K74" s="34">
        <v>578</v>
      </c>
      <c r="L74" s="34">
        <v>246</v>
      </c>
      <c r="M74" s="34">
        <v>92</v>
      </c>
      <c r="N74" s="34">
        <v>933</v>
      </c>
      <c r="O74" s="34">
        <v>120</v>
      </c>
      <c r="P74" s="34">
        <v>765</v>
      </c>
      <c r="Q74" s="34">
        <v>905</v>
      </c>
      <c r="R74" s="34">
        <v>445</v>
      </c>
      <c r="S74" s="34">
        <v>80</v>
      </c>
      <c r="T74" s="34">
        <v>9633</v>
      </c>
    </row>
    <row r="75" spans="1:20" x14ac:dyDescent="0.2">
      <c r="A75" s="33">
        <v>27454</v>
      </c>
      <c r="B75" s="34">
        <v>1294</v>
      </c>
      <c r="C75" s="34">
        <v>276</v>
      </c>
      <c r="D75" s="34">
        <v>226</v>
      </c>
      <c r="E75" s="34">
        <v>755</v>
      </c>
      <c r="F75" s="34">
        <v>1299</v>
      </c>
      <c r="G75" s="34">
        <v>177</v>
      </c>
      <c r="H75" s="34">
        <v>895</v>
      </c>
      <c r="I75" s="34">
        <v>483</v>
      </c>
      <c r="J75" s="34">
        <v>391</v>
      </c>
      <c r="K75" s="34">
        <v>612</v>
      </c>
      <c r="L75" s="34">
        <v>250</v>
      </c>
      <c r="M75" s="34">
        <v>100</v>
      </c>
      <c r="N75" s="34">
        <v>997</v>
      </c>
      <c r="O75" s="34">
        <v>133</v>
      </c>
      <c r="P75" s="34">
        <v>794</v>
      </c>
      <c r="Q75" s="34">
        <v>944</v>
      </c>
      <c r="R75" s="34">
        <v>465</v>
      </c>
      <c r="S75" s="34">
        <v>93</v>
      </c>
      <c r="T75" s="34">
        <v>10091</v>
      </c>
    </row>
    <row r="76" spans="1:20" x14ac:dyDescent="0.2">
      <c r="A76" s="33">
        <v>27546</v>
      </c>
      <c r="B76" s="34">
        <v>1337</v>
      </c>
      <c r="C76" s="34">
        <v>295</v>
      </c>
      <c r="D76" s="34">
        <v>238</v>
      </c>
      <c r="E76" s="34">
        <v>786</v>
      </c>
      <c r="F76" s="34">
        <v>1374</v>
      </c>
      <c r="G76" s="34">
        <v>186</v>
      </c>
      <c r="H76" s="34">
        <v>945</v>
      </c>
      <c r="I76" s="34">
        <v>469</v>
      </c>
      <c r="J76" s="34">
        <v>389</v>
      </c>
      <c r="K76" s="34">
        <v>644</v>
      </c>
      <c r="L76" s="34">
        <v>259</v>
      </c>
      <c r="M76" s="34">
        <v>108</v>
      </c>
      <c r="N76" s="34">
        <v>1055</v>
      </c>
      <c r="O76" s="34">
        <v>145</v>
      </c>
      <c r="P76" s="34">
        <v>828</v>
      </c>
      <c r="Q76" s="34">
        <v>941</v>
      </c>
      <c r="R76" s="34">
        <v>488</v>
      </c>
      <c r="S76" s="34">
        <v>101</v>
      </c>
      <c r="T76" s="34">
        <v>10486</v>
      </c>
    </row>
    <row r="77" spans="1:20" x14ac:dyDescent="0.2">
      <c r="A77" s="33">
        <v>27638</v>
      </c>
      <c r="B77" s="34">
        <v>1390</v>
      </c>
      <c r="C77" s="34">
        <v>311</v>
      </c>
      <c r="D77" s="34">
        <v>251</v>
      </c>
      <c r="E77" s="34">
        <v>809</v>
      </c>
      <c r="F77" s="34">
        <v>1454</v>
      </c>
      <c r="G77" s="34">
        <v>194</v>
      </c>
      <c r="H77" s="34">
        <v>992</v>
      </c>
      <c r="I77" s="34">
        <v>438</v>
      </c>
      <c r="J77" s="34">
        <v>386</v>
      </c>
      <c r="K77" s="34">
        <v>677</v>
      </c>
      <c r="L77" s="34">
        <v>274</v>
      </c>
      <c r="M77" s="34">
        <v>116</v>
      </c>
      <c r="N77" s="34">
        <v>1102</v>
      </c>
      <c r="O77" s="34">
        <v>152</v>
      </c>
      <c r="P77" s="34">
        <v>869</v>
      </c>
      <c r="Q77" s="34">
        <v>921</v>
      </c>
      <c r="R77" s="34">
        <v>517</v>
      </c>
      <c r="S77" s="34">
        <v>107</v>
      </c>
      <c r="T77" s="34">
        <v>10854</v>
      </c>
    </row>
    <row r="78" spans="1:20" x14ac:dyDescent="0.2">
      <c r="A78" s="33">
        <v>27729</v>
      </c>
      <c r="B78" s="34">
        <v>1442</v>
      </c>
      <c r="C78" s="34">
        <v>324</v>
      </c>
      <c r="D78" s="34">
        <v>264</v>
      </c>
      <c r="E78" s="34">
        <v>828</v>
      </c>
      <c r="F78" s="34">
        <v>1532</v>
      </c>
      <c r="G78" s="34">
        <v>202</v>
      </c>
      <c r="H78" s="34">
        <v>1031</v>
      </c>
      <c r="I78" s="34">
        <v>429</v>
      </c>
      <c r="J78" s="34">
        <v>398</v>
      </c>
      <c r="K78" s="34">
        <v>709</v>
      </c>
      <c r="L78" s="34">
        <v>290</v>
      </c>
      <c r="M78" s="34">
        <v>128</v>
      </c>
      <c r="N78" s="34">
        <v>1140</v>
      </c>
      <c r="O78" s="34">
        <v>157</v>
      </c>
      <c r="P78" s="34">
        <v>909</v>
      </c>
      <c r="Q78" s="34">
        <v>917</v>
      </c>
      <c r="R78" s="34">
        <v>546</v>
      </c>
      <c r="S78" s="34">
        <v>112</v>
      </c>
      <c r="T78" s="34">
        <v>11248</v>
      </c>
    </row>
    <row r="79" spans="1:20" x14ac:dyDescent="0.2">
      <c r="A79" s="33">
        <v>27820</v>
      </c>
      <c r="B79" s="34">
        <v>1494</v>
      </c>
      <c r="C79" s="34">
        <v>334</v>
      </c>
      <c r="D79" s="34">
        <v>276</v>
      </c>
      <c r="E79" s="34">
        <v>850</v>
      </c>
      <c r="F79" s="34">
        <v>1607</v>
      </c>
      <c r="G79" s="34">
        <v>211</v>
      </c>
      <c r="H79" s="34">
        <v>1068</v>
      </c>
      <c r="I79" s="34">
        <v>453</v>
      </c>
      <c r="J79" s="34">
        <v>420</v>
      </c>
      <c r="K79" s="34">
        <v>741</v>
      </c>
      <c r="L79" s="34">
        <v>301</v>
      </c>
      <c r="M79" s="34">
        <v>142</v>
      </c>
      <c r="N79" s="34">
        <v>1182</v>
      </c>
      <c r="O79" s="34">
        <v>164</v>
      </c>
      <c r="P79" s="34">
        <v>943</v>
      </c>
      <c r="Q79" s="34">
        <v>968</v>
      </c>
      <c r="R79" s="34">
        <v>569</v>
      </c>
      <c r="S79" s="34">
        <v>115</v>
      </c>
      <c r="T79" s="34">
        <v>11723</v>
      </c>
    </row>
    <row r="80" spans="1:20" x14ac:dyDescent="0.2">
      <c r="A80" s="33">
        <v>27912</v>
      </c>
      <c r="B80" s="34">
        <v>1551</v>
      </c>
      <c r="C80" s="34">
        <v>344</v>
      </c>
      <c r="D80" s="34">
        <v>285</v>
      </c>
      <c r="E80" s="34">
        <v>876</v>
      </c>
      <c r="F80" s="34">
        <v>1685</v>
      </c>
      <c r="G80" s="34">
        <v>219</v>
      </c>
      <c r="H80" s="34">
        <v>1106</v>
      </c>
      <c r="I80" s="34">
        <v>503</v>
      </c>
      <c r="J80" s="34">
        <v>450</v>
      </c>
      <c r="K80" s="34">
        <v>765</v>
      </c>
      <c r="L80" s="34">
        <v>306</v>
      </c>
      <c r="M80" s="34">
        <v>153</v>
      </c>
      <c r="N80" s="34">
        <v>1237</v>
      </c>
      <c r="O80" s="34">
        <v>169</v>
      </c>
      <c r="P80" s="34">
        <v>970</v>
      </c>
      <c r="Q80" s="34">
        <v>1078</v>
      </c>
      <c r="R80" s="34">
        <v>588</v>
      </c>
      <c r="S80" s="34">
        <v>113</v>
      </c>
      <c r="T80" s="34">
        <v>12285</v>
      </c>
    </row>
    <row r="81" spans="1:20" x14ac:dyDescent="0.2">
      <c r="A81" s="33">
        <v>28004</v>
      </c>
      <c r="B81" s="34">
        <v>1607</v>
      </c>
      <c r="C81" s="34">
        <v>351</v>
      </c>
      <c r="D81" s="34">
        <v>290</v>
      </c>
      <c r="E81" s="34">
        <v>902</v>
      </c>
      <c r="F81" s="34">
        <v>1771</v>
      </c>
      <c r="G81" s="34">
        <v>228</v>
      </c>
      <c r="H81" s="34">
        <v>1137</v>
      </c>
      <c r="I81" s="34">
        <v>562</v>
      </c>
      <c r="J81" s="34">
        <v>479</v>
      </c>
      <c r="K81" s="34">
        <v>778</v>
      </c>
      <c r="L81" s="34">
        <v>308</v>
      </c>
      <c r="M81" s="34">
        <v>156</v>
      </c>
      <c r="N81" s="34">
        <v>1281</v>
      </c>
      <c r="O81" s="34">
        <v>175</v>
      </c>
      <c r="P81" s="34">
        <v>996</v>
      </c>
      <c r="Q81" s="34">
        <v>1208</v>
      </c>
      <c r="R81" s="34">
        <v>604</v>
      </c>
      <c r="S81" s="34">
        <v>112</v>
      </c>
      <c r="T81" s="34">
        <v>12834</v>
      </c>
    </row>
    <row r="82" spans="1:20" x14ac:dyDescent="0.2">
      <c r="A82" s="33">
        <v>28095</v>
      </c>
      <c r="B82" s="34">
        <v>1663</v>
      </c>
      <c r="C82" s="34">
        <v>358</v>
      </c>
      <c r="D82" s="34">
        <v>295</v>
      </c>
      <c r="E82" s="34">
        <v>924</v>
      </c>
      <c r="F82" s="34">
        <v>1860</v>
      </c>
      <c r="G82" s="34">
        <v>238</v>
      </c>
      <c r="H82" s="34">
        <v>1156</v>
      </c>
      <c r="I82" s="34">
        <v>621</v>
      </c>
      <c r="J82" s="34">
        <v>498</v>
      </c>
      <c r="K82" s="34">
        <v>790</v>
      </c>
      <c r="L82" s="34">
        <v>311</v>
      </c>
      <c r="M82" s="34">
        <v>156</v>
      </c>
      <c r="N82" s="34">
        <v>1308</v>
      </c>
      <c r="O82" s="34">
        <v>184</v>
      </c>
      <c r="P82" s="34">
        <v>1024</v>
      </c>
      <c r="Q82" s="34">
        <v>1315</v>
      </c>
      <c r="R82" s="34">
        <v>617</v>
      </c>
      <c r="S82" s="34">
        <v>113</v>
      </c>
      <c r="T82" s="34">
        <v>13320</v>
      </c>
    </row>
    <row r="83" spans="1:20" x14ac:dyDescent="0.2">
      <c r="A83" s="33">
        <v>28185</v>
      </c>
      <c r="B83" s="34">
        <v>1721</v>
      </c>
      <c r="C83" s="34">
        <v>362</v>
      </c>
      <c r="D83" s="34">
        <v>303</v>
      </c>
      <c r="E83" s="34">
        <v>944</v>
      </c>
      <c r="F83" s="34">
        <v>1944</v>
      </c>
      <c r="G83" s="34">
        <v>249</v>
      </c>
      <c r="H83" s="34">
        <v>1168</v>
      </c>
      <c r="I83" s="34">
        <v>683</v>
      </c>
      <c r="J83" s="34">
        <v>502</v>
      </c>
      <c r="K83" s="34">
        <v>810</v>
      </c>
      <c r="L83" s="34">
        <v>320</v>
      </c>
      <c r="M83" s="34">
        <v>158</v>
      </c>
      <c r="N83" s="34">
        <v>1325</v>
      </c>
      <c r="O83" s="34">
        <v>196</v>
      </c>
      <c r="P83" s="34">
        <v>1056</v>
      </c>
      <c r="Q83" s="34">
        <v>1369</v>
      </c>
      <c r="R83" s="34">
        <v>634</v>
      </c>
      <c r="S83" s="34">
        <v>116</v>
      </c>
      <c r="T83" s="34">
        <v>13744</v>
      </c>
    </row>
    <row r="84" spans="1:20" x14ac:dyDescent="0.2">
      <c r="A84" s="33">
        <v>28277</v>
      </c>
      <c r="B84" s="34">
        <v>1783</v>
      </c>
      <c r="C84" s="34">
        <v>363</v>
      </c>
      <c r="D84" s="34">
        <v>311</v>
      </c>
      <c r="E84" s="34">
        <v>970</v>
      </c>
      <c r="F84" s="34">
        <v>2025</v>
      </c>
      <c r="G84" s="34">
        <v>257</v>
      </c>
      <c r="H84" s="34">
        <v>1180</v>
      </c>
      <c r="I84" s="34">
        <v>747</v>
      </c>
      <c r="J84" s="34">
        <v>492</v>
      </c>
      <c r="K84" s="34">
        <v>835</v>
      </c>
      <c r="L84" s="34">
        <v>330</v>
      </c>
      <c r="M84" s="34">
        <v>164</v>
      </c>
      <c r="N84" s="34">
        <v>1345</v>
      </c>
      <c r="O84" s="34">
        <v>207</v>
      </c>
      <c r="P84" s="34">
        <v>1090</v>
      </c>
      <c r="Q84" s="34">
        <v>1384</v>
      </c>
      <c r="R84" s="34">
        <v>656</v>
      </c>
      <c r="S84" s="34">
        <v>118</v>
      </c>
      <c r="T84" s="34">
        <v>14138</v>
      </c>
    </row>
    <row r="85" spans="1:20" x14ac:dyDescent="0.2">
      <c r="A85" s="33">
        <v>28369</v>
      </c>
      <c r="B85" s="34">
        <v>1844</v>
      </c>
      <c r="C85" s="34">
        <v>360</v>
      </c>
      <c r="D85" s="34">
        <v>319</v>
      </c>
      <c r="E85" s="34">
        <v>995</v>
      </c>
      <c r="F85" s="34">
        <v>2109</v>
      </c>
      <c r="G85" s="34">
        <v>258</v>
      </c>
      <c r="H85" s="34">
        <v>1187</v>
      </c>
      <c r="I85" s="34">
        <v>800</v>
      </c>
      <c r="J85" s="34">
        <v>482</v>
      </c>
      <c r="K85" s="34">
        <v>860</v>
      </c>
      <c r="L85" s="34">
        <v>334</v>
      </c>
      <c r="M85" s="34">
        <v>168</v>
      </c>
      <c r="N85" s="34">
        <v>1367</v>
      </c>
      <c r="O85" s="34">
        <v>215</v>
      </c>
      <c r="P85" s="34">
        <v>1121</v>
      </c>
      <c r="Q85" s="34">
        <v>1388</v>
      </c>
      <c r="R85" s="34">
        <v>679</v>
      </c>
      <c r="S85" s="34">
        <v>118</v>
      </c>
      <c r="T85" s="34">
        <v>14485</v>
      </c>
    </row>
    <row r="86" spans="1:20" x14ac:dyDescent="0.2">
      <c r="A86" s="33">
        <v>28460</v>
      </c>
      <c r="B86" s="34">
        <v>1900</v>
      </c>
      <c r="C86" s="34">
        <v>359</v>
      </c>
      <c r="D86" s="34">
        <v>325</v>
      </c>
      <c r="E86" s="34">
        <v>1021</v>
      </c>
      <c r="F86" s="34">
        <v>2194</v>
      </c>
      <c r="G86" s="34">
        <v>263</v>
      </c>
      <c r="H86" s="34">
        <v>1200</v>
      </c>
      <c r="I86" s="34">
        <v>837</v>
      </c>
      <c r="J86" s="34">
        <v>492</v>
      </c>
      <c r="K86" s="34">
        <v>881</v>
      </c>
      <c r="L86" s="34">
        <v>340</v>
      </c>
      <c r="M86" s="34">
        <v>171</v>
      </c>
      <c r="N86" s="34">
        <v>1393</v>
      </c>
      <c r="O86" s="34">
        <v>218</v>
      </c>
      <c r="P86" s="34">
        <v>1148</v>
      </c>
      <c r="Q86" s="34">
        <v>1391</v>
      </c>
      <c r="R86" s="34">
        <v>701</v>
      </c>
      <c r="S86" s="34">
        <v>115</v>
      </c>
      <c r="T86" s="34">
        <v>14835</v>
      </c>
    </row>
    <row r="87" spans="1:20" x14ac:dyDescent="0.2">
      <c r="A87" s="33">
        <v>28550</v>
      </c>
      <c r="B87" s="34">
        <v>1957</v>
      </c>
      <c r="C87" s="34">
        <v>365</v>
      </c>
      <c r="D87" s="34">
        <v>332</v>
      </c>
      <c r="E87" s="34">
        <v>1049</v>
      </c>
      <c r="F87" s="34">
        <v>2278</v>
      </c>
      <c r="G87" s="34">
        <v>275</v>
      </c>
      <c r="H87" s="34">
        <v>1222</v>
      </c>
      <c r="I87" s="34">
        <v>857</v>
      </c>
      <c r="J87" s="34">
        <v>518</v>
      </c>
      <c r="K87" s="34">
        <v>902</v>
      </c>
      <c r="L87" s="34">
        <v>352</v>
      </c>
      <c r="M87" s="34">
        <v>175</v>
      </c>
      <c r="N87" s="34">
        <v>1425</v>
      </c>
      <c r="O87" s="34">
        <v>222</v>
      </c>
      <c r="P87" s="34">
        <v>1176</v>
      </c>
      <c r="Q87" s="34">
        <v>1394</v>
      </c>
      <c r="R87" s="34">
        <v>722</v>
      </c>
      <c r="S87" s="34">
        <v>116</v>
      </c>
      <c r="T87" s="34">
        <v>15222</v>
      </c>
    </row>
    <row r="88" spans="1:20" x14ac:dyDescent="0.2">
      <c r="A88" s="33">
        <v>28642</v>
      </c>
      <c r="B88" s="34">
        <v>2023</v>
      </c>
      <c r="C88" s="34">
        <v>380</v>
      </c>
      <c r="D88" s="34">
        <v>343</v>
      </c>
      <c r="E88" s="34">
        <v>1075</v>
      </c>
      <c r="F88" s="34">
        <v>2361</v>
      </c>
      <c r="G88" s="34">
        <v>291</v>
      </c>
      <c r="H88" s="34">
        <v>1250</v>
      </c>
      <c r="I88" s="34">
        <v>862</v>
      </c>
      <c r="J88" s="34">
        <v>547</v>
      </c>
      <c r="K88" s="34">
        <v>927</v>
      </c>
      <c r="L88" s="34">
        <v>365</v>
      </c>
      <c r="M88" s="34">
        <v>182</v>
      </c>
      <c r="N88" s="34">
        <v>1466</v>
      </c>
      <c r="O88" s="34">
        <v>228</v>
      </c>
      <c r="P88" s="34">
        <v>1215</v>
      </c>
      <c r="Q88" s="34">
        <v>1393</v>
      </c>
      <c r="R88" s="34">
        <v>744</v>
      </c>
      <c r="S88" s="34">
        <v>120</v>
      </c>
      <c r="T88" s="34">
        <v>15651</v>
      </c>
    </row>
    <row r="89" spans="1:20" x14ac:dyDescent="0.2">
      <c r="A89" s="33">
        <v>28734</v>
      </c>
      <c r="B89" s="34">
        <v>2088</v>
      </c>
      <c r="C89" s="34">
        <v>396</v>
      </c>
      <c r="D89" s="34">
        <v>356</v>
      </c>
      <c r="E89" s="34">
        <v>1098</v>
      </c>
      <c r="F89" s="34">
        <v>2450</v>
      </c>
      <c r="G89" s="34">
        <v>303</v>
      </c>
      <c r="H89" s="34">
        <v>1274</v>
      </c>
      <c r="I89" s="34">
        <v>861</v>
      </c>
      <c r="J89" s="34">
        <v>567</v>
      </c>
      <c r="K89" s="34">
        <v>964</v>
      </c>
      <c r="L89" s="34">
        <v>372</v>
      </c>
      <c r="M89" s="34">
        <v>190</v>
      </c>
      <c r="N89" s="34">
        <v>1506</v>
      </c>
      <c r="O89" s="34">
        <v>235</v>
      </c>
      <c r="P89" s="34">
        <v>1259</v>
      </c>
      <c r="Q89" s="34">
        <v>1385</v>
      </c>
      <c r="R89" s="34">
        <v>768</v>
      </c>
      <c r="S89" s="34">
        <v>124</v>
      </c>
      <c r="T89" s="34">
        <v>16072</v>
      </c>
    </row>
    <row r="90" spans="1:20" x14ac:dyDescent="0.2">
      <c r="A90" s="33">
        <v>28825</v>
      </c>
      <c r="B90" s="34">
        <v>2154</v>
      </c>
      <c r="C90" s="34">
        <v>410</v>
      </c>
      <c r="D90" s="34">
        <v>367</v>
      </c>
      <c r="E90" s="34">
        <v>1118</v>
      </c>
      <c r="F90" s="34">
        <v>2544</v>
      </c>
      <c r="G90" s="34">
        <v>308</v>
      </c>
      <c r="H90" s="34">
        <v>1287</v>
      </c>
      <c r="I90" s="34">
        <v>869</v>
      </c>
      <c r="J90" s="34">
        <v>574</v>
      </c>
      <c r="K90" s="34">
        <v>1016</v>
      </c>
      <c r="L90" s="34">
        <v>377</v>
      </c>
      <c r="M90" s="34">
        <v>196</v>
      </c>
      <c r="N90" s="34">
        <v>1539</v>
      </c>
      <c r="O90" s="34">
        <v>239</v>
      </c>
      <c r="P90" s="34">
        <v>1301</v>
      </c>
      <c r="Q90" s="34">
        <v>1375</v>
      </c>
      <c r="R90" s="34">
        <v>791</v>
      </c>
      <c r="S90" s="34">
        <v>124</v>
      </c>
      <c r="T90" s="34">
        <v>16467</v>
      </c>
    </row>
    <row r="91" spans="1:20" x14ac:dyDescent="0.2">
      <c r="A91" s="33">
        <v>28915</v>
      </c>
      <c r="B91" s="34">
        <v>2222</v>
      </c>
      <c r="C91" s="34">
        <v>418</v>
      </c>
      <c r="D91" s="34">
        <v>377</v>
      </c>
      <c r="E91" s="34">
        <v>1136</v>
      </c>
      <c r="F91" s="34">
        <v>2639</v>
      </c>
      <c r="G91" s="34">
        <v>312</v>
      </c>
      <c r="H91" s="34">
        <v>1296</v>
      </c>
      <c r="I91" s="34">
        <v>881</v>
      </c>
      <c r="J91" s="34">
        <v>586</v>
      </c>
      <c r="K91" s="34">
        <v>1084</v>
      </c>
      <c r="L91" s="34">
        <v>392</v>
      </c>
      <c r="M91" s="34">
        <v>200</v>
      </c>
      <c r="N91" s="34">
        <v>1567</v>
      </c>
      <c r="O91" s="34">
        <v>241</v>
      </c>
      <c r="P91" s="34">
        <v>1336</v>
      </c>
      <c r="Q91" s="34">
        <v>1367</v>
      </c>
      <c r="R91" s="34">
        <v>813</v>
      </c>
      <c r="S91" s="34">
        <v>120</v>
      </c>
      <c r="T91" s="34">
        <v>16867</v>
      </c>
    </row>
    <row r="92" spans="1:20" x14ac:dyDescent="0.2">
      <c r="A92" s="33">
        <v>29007</v>
      </c>
      <c r="B92" s="34">
        <v>2292</v>
      </c>
      <c r="C92" s="34">
        <v>424</v>
      </c>
      <c r="D92" s="34">
        <v>384</v>
      </c>
      <c r="E92" s="34">
        <v>1153</v>
      </c>
      <c r="F92" s="34">
        <v>2734</v>
      </c>
      <c r="G92" s="34">
        <v>320</v>
      </c>
      <c r="H92" s="34">
        <v>1313</v>
      </c>
      <c r="I92" s="34">
        <v>894</v>
      </c>
      <c r="J92" s="34">
        <v>609</v>
      </c>
      <c r="K92" s="34">
        <v>1160</v>
      </c>
      <c r="L92" s="34">
        <v>417</v>
      </c>
      <c r="M92" s="34">
        <v>205</v>
      </c>
      <c r="N92" s="34">
        <v>1602</v>
      </c>
      <c r="O92" s="34">
        <v>245</v>
      </c>
      <c r="P92" s="34">
        <v>1366</v>
      </c>
      <c r="Q92" s="34">
        <v>1363</v>
      </c>
      <c r="R92" s="34">
        <v>829</v>
      </c>
      <c r="S92" s="34">
        <v>115</v>
      </c>
      <c r="T92" s="34">
        <v>17307</v>
      </c>
    </row>
    <row r="93" spans="1:20" x14ac:dyDescent="0.2">
      <c r="A93" s="33">
        <v>29099</v>
      </c>
      <c r="B93" s="34">
        <v>2366</v>
      </c>
      <c r="C93" s="34">
        <v>431</v>
      </c>
      <c r="D93" s="34">
        <v>391</v>
      </c>
      <c r="E93" s="34">
        <v>1167</v>
      </c>
      <c r="F93" s="34">
        <v>2830</v>
      </c>
      <c r="G93" s="34">
        <v>329</v>
      </c>
      <c r="H93" s="34">
        <v>1338</v>
      </c>
      <c r="I93" s="34">
        <v>912</v>
      </c>
      <c r="J93" s="34">
        <v>635</v>
      </c>
      <c r="K93" s="34">
        <v>1237</v>
      </c>
      <c r="L93" s="34">
        <v>445</v>
      </c>
      <c r="M93" s="34">
        <v>210</v>
      </c>
      <c r="N93" s="34">
        <v>1650</v>
      </c>
      <c r="O93" s="34">
        <v>251</v>
      </c>
      <c r="P93" s="34">
        <v>1399</v>
      </c>
      <c r="Q93" s="34">
        <v>1359</v>
      </c>
      <c r="R93" s="34">
        <v>847</v>
      </c>
      <c r="S93" s="34">
        <v>108</v>
      </c>
      <c r="T93" s="34">
        <v>17797</v>
      </c>
    </row>
    <row r="94" spans="1:20" x14ac:dyDescent="0.2">
      <c r="A94" s="33">
        <v>29190</v>
      </c>
      <c r="B94" s="34">
        <v>2451</v>
      </c>
      <c r="C94" s="34">
        <v>441</v>
      </c>
      <c r="D94" s="34">
        <v>401</v>
      </c>
      <c r="E94" s="34">
        <v>1189</v>
      </c>
      <c r="F94" s="34">
        <v>2928</v>
      </c>
      <c r="G94" s="34">
        <v>338</v>
      </c>
      <c r="H94" s="34">
        <v>1378</v>
      </c>
      <c r="I94" s="34">
        <v>942</v>
      </c>
      <c r="J94" s="34">
        <v>649</v>
      </c>
      <c r="K94" s="34">
        <v>1313</v>
      </c>
      <c r="L94" s="34">
        <v>465</v>
      </c>
      <c r="M94" s="34">
        <v>216</v>
      </c>
      <c r="N94" s="34">
        <v>1716</v>
      </c>
      <c r="O94" s="34">
        <v>257</v>
      </c>
      <c r="P94" s="34">
        <v>1440</v>
      </c>
      <c r="Q94" s="34">
        <v>1359</v>
      </c>
      <c r="R94" s="34">
        <v>875</v>
      </c>
      <c r="S94" s="34">
        <v>103</v>
      </c>
      <c r="T94" s="34">
        <v>18359</v>
      </c>
    </row>
    <row r="95" spans="1:20" x14ac:dyDescent="0.2">
      <c r="A95" s="33">
        <v>29281</v>
      </c>
      <c r="B95" s="34">
        <v>2546</v>
      </c>
      <c r="C95" s="34">
        <v>453</v>
      </c>
      <c r="D95" s="34">
        <v>412</v>
      </c>
      <c r="E95" s="34">
        <v>1226</v>
      </c>
      <c r="F95" s="34">
        <v>3032</v>
      </c>
      <c r="G95" s="34">
        <v>347</v>
      </c>
      <c r="H95" s="34">
        <v>1432</v>
      </c>
      <c r="I95" s="34">
        <v>979</v>
      </c>
      <c r="J95" s="34">
        <v>656</v>
      </c>
      <c r="K95" s="34">
        <v>1371</v>
      </c>
      <c r="L95" s="34">
        <v>479</v>
      </c>
      <c r="M95" s="34">
        <v>224</v>
      </c>
      <c r="N95" s="34">
        <v>1789</v>
      </c>
      <c r="O95" s="34">
        <v>267</v>
      </c>
      <c r="P95" s="34">
        <v>1491</v>
      </c>
      <c r="Q95" s="34">
        <v>1351</v>
      </c>
      <c r="R95" s="34">
        <v>912</v>
      </c>
      <c r="S95" s="34">
        <v>96</v>
      </c>
      <c r="T95" s="34">
        <v>18969</v>
      </c>
    </row>
    <row r="96" spans="1:20" x14ac:dyDescent="0.2">
      <c r="A96" s="33">
        <v>29373</v>
      </c>
      <c r="B96" s="34">
        <v>2645</v>
      </c>
      <c r="C96" s="34">
        <v>462</v>
      </c>
      <c r="D96" s="34">
        <v>424</v>
      </c>
      <c r="E96" s="34">
        <v>1272</v>
      </c>
      <c r="F96" s="34">
        <v>3140</v>
      </c>
      <c r="G96" s="34">
        <v>358</v>
      </c>
      <c r="H96" s="34">
        <v>1493</v>
      </c>
      <c r="I96" s="34">
        <v>1009</v>
      </c>
      <c r="J96" s="34">
        <v>679</v>
      </c>
      <c r="K96" s="34">
        <v>1408</v>
      </c>
      <c r="L96" s="34">
        <v>492</v>
      </c>
      <c r="M96" s="34">
        <v>235</v>
      </c>
      <c r="N96" s="34">
        <v>1861</v>
      </c>
      <c r="O96" s="34">
        <v>283</v>
      </c>
      <c r="P96" s="34">
        <v>1545</v>
      </c>
      <c r="Q96" s="34">
        <v>1328</v>
      </c>
      <c r="R96" s="34">
        <v>951</v>
      </c>
      <c r="S96" s="34">
        <v>85</v>
      </c>
      <c r="T96" s="34">
        <v>19585</v>
      </c>
    </row>
    <row r="97" spans="1:20" x14ac:dyDescent="0.2">
      <c r="A97" s="33">
        <v>29465</v>
      </c>
      <c r="B97" s="34">
        <v>2735</v>
      </c>
      <c r="C97" s="34">
        <v>468</v>
      </c>
      <c r="D97" s="34">
        <v>436</v>
      </c>
      <c r="E97" s="34">
        <v>1310</v>
      </c>
      <c r="F97" s="34">
        <v>3254</v>
      </c>
      <c r="G97" s="34">
        <v>372</v>
      </c>
      <c r="H97" s="34">
        <v>1554</v>
      </c>
      <c r="I97" s="34">
        <v>1028</v>
      </c>
      <c r="J97" s="34">
        <v>714</v>
      </c>
      <c r="K97" s="34">
        <v>1448</v>
      </c>
      <c r="L97" s="34">
        <v>505</v>
      </c>
      <c r="M97" s="34">
        <v>247</v>
      </c>
      <c r="N97" s="34">
        <v>1927</v>
      </c>
      <c r="O97" s="34">
        <v>304</v>
      </c>
      <c r="P97" s="34">
        <v>1594</v>
      </c>
      <c r="Q97" s="34">
        <v>1298</v>
      </c>
      <c r="R97" s="34">
        <v>984</v>
      </c>
      <c r="S97" s="34">
        <v>74</v>
      </c>
      <c r="T97" s="34">
        <v>20177</v>
      </c>
    </row>
    <row r="98" spans="1:20" x14ac:dyDescent="0.2">
      <c r="A98" s="33">
        <v>29556</v>
      </c>
      <c r="B98" s="34">
        <v>2817</v>
      </c>
      <c r="C98" s="34">
        <v>473</v>
      </c>
      <c r="D98" s="34">
        <v>447</v>
      </c>
      <c r="E98" s="34">
        <v>1341</v>
      </c>
      <c r="F98" s="34">
        <v>3374</v>
      </c>
      <c r="G98" s="34">
        <v>389</v>
      </c>
      <c r="H98" s="34">
        <v>1608</v>
      </c>
      <c r="I98" s="34">
        <v>1043</v>
      </c>
      <c r="J98" s="34">
        <v>752</v>
      </c>
      <c r="K98" s="34">
        <v>1500</v>
      </c>
      <c r="L98" s="34">
        <v>516</v>
      </c>
      <c r="M98" s="34">
        <v>256</v>
      </c>
      <c r="N98" s="34">
        <v>1989</v>
      </c>
      <c r="O98" s="34">
        <v>327</v>
      </c>
      <c r="P98" s="34">
        <v>1637</v>
      </c>
      <c r="Q98" s="34">
        <v>1294</v>
      </c>
      <c r="R98" s="34">
        <v>1018</v>
      </c>
      <c r="S98" s="34">
        <v>69</v>
      </c>
      <c r="T98" s="34">
        <v>20781</v>
      </c>
    </row>
    <row r="99" spans="1:20" x14ac:dyDescent="0.2">
      <c r="A99" s="33">
        <v>29646</v>
      </c>
      <c r="B99" s="34">
        <v>2902</v>
      </c>
      <c r="C99" s="34">
        <v>483</v>
      </c>
      <c r="D99" s="34">
        <v>459</v>
      </c>
      <c r="E99" s="34">
        <v>1376</v>
      </c>
      <c r="F99" s="34">
        <v>3504</v>
      </c>
      <c r="G99" s="34">
        <v>408</v>
      </c>
      <c r="H99" s="34">
        <v>1666</v>
      </c>
      <c r="I99" s="34">
        <v>1067</v>
      </c>
      <c r="J99" s="34">
        <v>782</v>
      </c>
      <c r="K99" s="34">
        <v>1572</v>
      </c>
      <c r="L99" s="34">
        <v>525</v>
      </c>
      <c r="M99" s="34">
        <v>261</v>
      </c>
      <c r="N99" s="34">
        <v>2061</v>
      </c>
      <c r="O99" s="34">
        <v>347</v>
      </c>
      <c r="P99" s="34">
        <v>1686</v>
      </c>
      <c r="Q99" s="34">
        <v>1357</v>
      </c>
      <c r="R99" s="34">
        <v>1052</v>
      </c>
      <c r="S99" s="34">
        <v>65</v>
      </c>
      <c r="T99" s="34">
        <v>21508</v>
      </c>
    </row>
    <row r="100" spans="1:20" x14ac:dyDescent="0.2">
      <c r="A100" s="33">
        <v>29738</v>
      </c>
      <c r="B100" s="34">
        <v>2992</v>
      </c>
      <c r="C100" s="34">
        <v>499</v>
      </c>
      <c r="D100" s="34">
        <v>472</v>
      </c>
      <c r="E100" s="34">
        <v>1422</v>
      </c>
      <c r="F100" s="34">
        <v>3642</v>
      </c>
      <c r="G100" s="34">
        <v>429</v>
      </c>
      <c r="H100" s="34">
        <v>1731</v>
      </c>
      <c r="I100" s="34">
        <v>1109</v>
      </c>
      <c r="J100" s="34">
        <v>796</v>
      </c>
      <c r="K100" s="34">
        <v>1634</v>
      </c>
      <c r="L100" s="34">
        <v>536</v>
      </c>
      <c r="M100" s="34">
        <v>266</v>
      </c>
      <c r="N100" s="34">
        <v>2143</v>
      </c>
      <c r="O100" s="34">
        <v>363</v>
      </c>
      <c r="P100" s="34">
        <v>1741</v>
      </c>
      <c r="Q100" s="34">
        <v>1489</v>
      </c>
      <c r="R100" s="34">
        <v>1081</v>
      </c>
      <c r="S100" s="34">
        <v>63</v>
      </c>
      <c r="T100" s="34">
        <v>22345</v>
      </c>
    </row>
    <row r="101" spans="1:20" x14ac:dyDescent="0.2">
      <c r="A101" s="33">
        <v>29830</v>
      </c>
      <c r="B101" s="34">
        <v>3077</v>
      </c>
      <c r="C101" s="34">
        <v>512</v>
      </c>
      <c r="D101" s="34">
        <v>485</v>
      </c>
      <c r="E101" s="34">
        <v>1472</v>
      </c>
      <c r="F101" s="34">
        <v>3778</v>
      </c>
      <c r="G101" s="34">
        <v>449</v>
      </c>
      <c r="H101" s="34">
        <v>1788</v>
      </c>
      <c r="I101" s="34">
        <v>1162</v>
      </c>
      <c r="J101" s="34">
        <v>808</v>
      </c>
      <c r="K101" s="34">
        <v>1664</v>
      </c>
      <c r="L101" s="34">
        <v>555</v>
      </c>
      <c r="M101" s="34">
        <v>275</v>
      </c>
      <c r="N101" s="34">
        <v>2226</v>
      </c>
      <c r="O101" s="34">
        <v>378</v>
      </c>
      <c r="P101" s="34">
        <v>1797</v>
      </c>
      <c r="Q101" s="34">
        <v>1650</v>
      </c>
      <c r="R101" s="34">
        <v>1115</v>
      </c>
      <c r="S101" s="34">
        <v>63</v>
      </c>
      <c r="T101" s="34">
        <v>23190</v>
      </c>
    </row>
    <row r="102" spans="1:20" x14ac:dyDescent="0.2">
      <c r="A102" s="33">
        <v>29921</v>
      </c>
      <c r="B102" s="34">
        <v>3162</v>
      </c>
      <c r="C102" s="34">
        <v>522</v>
      </c>
      <c r="D102" s="34">
        <v>500</v>
      </c>
      <c r="E102" s="34">
        <v>1512</v>
      </c>
      <c r="F102" s="34">
        <v>3906</v>
      </c>
      <c r="G102" s="34">
        <v>470</v>
      </c>
      <c r="H102" s="34">
        <v>1835</v>
      </c>
      <c r="I102" s="34">
        <v>1221</v>
      </c>
      <c r="J102" s="34">
        <v>826</v>
      </c>
      <c r="K102" s="34">
        <v>1685</v>
      </c>
      <c r="L102" s="34">
        <v>579</v>
      </c>
      <c r="M102" s="34">
        <v>291</v>
      </c>
      <c r="N102" s="34">
        <v>2301</v>
      </c>
      <c r="O102" s="34">
        <v>395</v>
      </c>
      <c r="P102" s="34">
        <v>1851</v>
      </c>
      <c r="Q102" s="34">
        <v>1802</v>
      </c>
      <c r="R102" s="34">
        <v>1158</v>
      </c>
      <c r="S102" s="34">
        <v>69</v>
      </c>
      <c r="T102" s="34">
        <v>24016</v>
      </c>
    </row>
    <row r="103" spans="1:20" x14ac:dyDescent="0.2">
      <c r="A103" s="33">
        <v>30011</v>
      </c>
      <c r="B103" s="34">
        <v>3244</v>
      </c>
      <c r="C103" s="34">
        <v>532</v>
      </c>
      <c r="D103" s="34">
        <v>514</v>
      </c>
      <c r="E103" s="34">
        <v>1546</v>
      </c>
      <c r="F103" s="34">
        <v>4042</v>
      </c>
      <c r="G103" s="34">
        <v>496</v>
      </c>
      <c r="H103" s="34">
        <v>1872</v>
      </c>
      <c r="I103" s="34">
        <v>1276</v>
      </c>
      <c r="J103" s="34">
        <v>840</v>
      </c>
      <c r="K103" s="34">
        <v>1735</v>
      </c>
      <c r="L103" s="34">
        <v>598</v>
      </c>
      <c r="M103" s="34">
        <v>309</v>
      </c>
      <c r="N103" s="34">
        <v>2363</v>
      </c>
      <c r="O103" s="34">
        <v>415</v>
      </c>
      <c r="P103" s="34">
        <v>1905</v>
      </c>
      <c r="Q103" s="34">
        <v>1958</v>
      </c>
      <c r="R103" s="34">
        <v>1210</v>
      </c>
      <c r="S103" s="34">
        <v>76</v>
      </c>
      <c r="T103" s="34">
        <v>24855</v>
      </c>
    </row>
    <row r="104" spans="1:20" x14ac:dyDescent="0.2">
      <c r="A104" s="33">
        <v>30103</v>
      </c>
      <c r="B104" s="34">
        <v>3333</v>
      </c>
      <c r="C104" s="34">
        <v>547</v>
      </c>
      <c r="D104" s="34">
        <v>530</v>
      </c>
      <c r="E104" s="34">
        <v>1583</v>
      </c>
      <c r="F104" s="34">
        <v>4192</v>
      </c>
      <c r="G104" s="34">
        <v>528</v>
      </c>
      <c r="H104" s="34">
        <v>1906</v>
      </c>
      <c r="I104" s="34">
        <v>1336</v>
      </c>
      <c r="J104" s="34">
        <v>850</v>
      </c>
      <c r="K104" s="34">
        <v>1826</v>
      </c>
      <c r="L104" s="34">
        <v>607</v>
      </c>
      <c r="M104" s="34">
        <v>325</v>
      </c>
      <c r="N104" s="34">
        <v>2416</v>
      </c>
      <c r="O104" s="34">
        <v>433</v>
      </c>
      <c r="P104" s="34">
        <v>1963</v>
      </c>
      <c r="Q104" s="34">
        <v>2150</v>
      </c>
      <c r="R104" s="34">
        <v>1256</v>
      </c>
      <c r="S104" s="34">
        <v>83</v>
      </c>
      <c r="T104" s="34">
        <v>25783</v>
      </c>
    </row>
    <row r="105" spans="1:20" x14ac:dyDescent="0.2">
      <c r="A105" s="33">
        <v>30195</v>
      </c>
      <c r="B105" s="34">
        <v>3440</v>
      </c>
      <c r="C105" s="34">
        <v>566</v>
      </c>
      <c r="D105" s="34">
        <v>544</v>
      </c>
      <c r="E105" s="34">
        <v>1626</v>
      </c>
      <c r="F105" s="34">
        <v>4348</v>
      </c>
      <c r="G105" s="34">
        <v>560</v>
      </c>
      <c r="H105" s="34">
        <v>1944</v>
      </c>
      <c r="I105" s="34">
        <v>1400</v>
      </c>
      <c r="J105" s="34">
        <v>850</v>
      </c>
      <c r="K105" s="34">
        <v>1929</v>
      </c>
      <c r="L105" s="34">
        <v>609</v>
      </c>
      <c r="M105" s="34">
        <v>338</v>
      </c>
      <c r="N105" s="34">
        <v>2484</v>
      </c>
      <c r="O105" s="34">
        <v>451</v>
      </c>
      <c r="P105" s="34">
        <v>2018</v>
      </c>
      <c r="Q105" s="34">
        <v>2361</v>
      </c>
      <c r="R105" s="34">
        <v>1283</v>
      </c>
      <c r="S105" s="34">
        <v>88</v>
      </c>
      <c r="T105" s="34">
        <v>26751</v>
      </c>
    </row>
    <row r="106" spans="1:20" x14ac:dyDescent="0.2">
      <c r="A106" s="33">
        <v>30286</v>
      </c>
      <c r="B106" s="34">
        <v>3540</v>
      </c>
      <c r="C106" s="34">
        <v>575</v>
      </c>
      <c r="D106" s="34">
        <v>554</v>
      </c>
      <c r="E106" s="34">
        <v>1675</v>
      </c>
      <c r="F106" s="34">
        <v>4489</v>
      </c>
      <c r="G106" s="34">
        <v>589</v>
      </c>
      <c r="H106" s="34">
        <v>1980</v>
      </c>
      <c r="I106" s="34">
        <v>1452</v>
      </c>
      <c r="J106" s="34">
        <v>845</v>
      </c>
      <c r="K106" s="34">
        <v>1991</v>
      </c>
      <c r="L106" s="34">
        <v>614</v>
      </c>
      <c r="M106" s="34">
        <v>347</v>
      </c>
      <c r="N106" s="34">
        <v>2565</v>
      </c>
      <c r="O106" s="34">
        <v>473</v>
      </c>
      <c r="P106" s="34">
        <v>2059</v>
      </c>
      <c r="Q106" s="34">
        <v>2520</v>
      </c>
      <c r="R106" s="34">
        <v>1293</v>
      </c>
      <c r="S106" s="34">
        <v>93</v>
      </c>
      <c r="T106" s="34">
        <v>27560</v>
      </c>
    </row>
    <row r="107" spans="1:20" x14ac:dyDescent="0.2">
      <c r="A107" s="33">
        <v>30376</v>
      </c>
      <c r="B107" s="34">
        <v>3626</v>
      </c>
      <c r="C107" s="34">
        <v>574</v>
      </c>
      <c r="D107" s="34">
        <v>561</v>
      </c>
      <c r="E107" s="34">
        <v>1724</v>
      </c>
      <c r="F107" s="34">
        <v>4606</v>
      </c>
      <c r="G107" s="34">
        <v>617</v>
      </c>
      <c r="H107" s="34">
        <v>2017</v>
      </c>
      <c r="I107" s="34">
        <v>1486</v>
      </c>
      <c r="J107" s="34">
        <v>851</v>
      </c>
      <c r="K107" s="34">
        <v>2009</v>
      </c>
      <c r="L107" s="34">
        <v>619</v>
      </c>
      <c r="M107" s="34">
        <v>354</v>
      </c>
      <c r="N107" s="34">
        <v>2649</v>
      </c>
      <c r="O107" s="34">
        <v>498</v>
      </c>
      <c r="P107" s="34">
        <v>2084</v>
      </c>
      <c r="Q107" s="34">
        <v>2572</v>
      </c>
      <c r="R107" s="34">
        <v>1309</v>
      </c>
      <c r="S107" s="34">
        <v>84</v>
      </c>
      <c r="T107" s="34">
        <v>28155</v>
      </c>
    </row>
    <row r="108" spans="1:20" x14ac:dyDescent="0.2">
      <c r="A108" s="33">
        <v>30468</v>
      </c>
      <c r="B108" s="34">
        <v>3700</v>
      </c>
      <c r="C108" s="34">
        <v>583</v>
      </c>
      <c r="D108" s="34">
        <v>567</v>
      </c>
      <c r="E108" s="34">
        <v>1766</v>
      </c>
      <c r="F108" s="34">
        <v>4708</v>
      </c>
      <c r="G108" s="34">
        <v>638</v>
      </c>
      <c r="H108" s="34">
        <v>2058</v>
      </c>
      <c r="I108" s="34">
        <v>1516</v>
      </c>
      <c r="J108" s="34">
        <v>880</v>
      </c>
      <c r="K108" s="34">
        <v>2032</v>
      </c>
      <c r="L108" s="34">
        <v>626</v>
      </c>
      <c r="M108" s="34">
        <v>365</v>
      </c>
      <c r="N108" s="34">
        <v>2728</v>
      </c>
      <c r="O108" s="34">
        <v>523</v>
      </c>
      <c r="P108" s="34">
        <v>2095</v>
      </c>
      <c r="Q108" s="34">
        <v>2533</v>
      </c>
      <c r="R108" s="34">
        <v>1359</v>
      </c>
      <c r="S108" s="34">
        <v>66</v>
      </c>
      <c r="T108" s="34">
        <v>28675</v>
      </c>
    </row>
    <row r="109" spans="1:20" x14ac:dyDescent="0.2">
      <c r="A109" s="33">
        <v>30560</v>
      </c>
      <c r="B109" s="34">
        <v>3764</v>
      </c>
      <c r="C109" s="34">
        <v>611</v>
      </c>
      <c r="D109" s="34">
        <v>577</v>
      </c>
      <c r="E109" s="34">
        <v>1807</v>
      </c>
      <c r="F109" s="34">
        <v>4808</v>
      </c>
      <c r="G109" s="34">
        <v>653</v>
      </c>
      <c r="H109" s="34">
        <v>2122</v>
      </c>
      <c r="I109" s="34">
        <v>1549</v>
      </c>
      <c r="J109" s="34">
        <v>931</v>
      </c>
      <c r="K109" s="34">
        <v>2084</v>
      </c>
      <c r="L109" s="34">
        <v>640</v>
      </c>
      <c r="M109" s="34">
        <v>382</v>
      </c>
      <c r="N109" s="34">
        <v>2806</v>
      </c>
      <c r="O109" s="34">
        <v>545</v>
      </c>
      <c r="P109" s="34">
        <v>2105</v>
      </c>
      <c r="Q109" s="34">
        <v>2461</v>
      </c>
      <c r="R109" s="34">
        <v>1437</v>
      </c>
      <c r="S109" s="34">
        <v>53</v>
      </c>
      <c r="T109" s="34">
        <v>29282</v>
      </c>
    </row>
    <row r="110" spans="1:20" x14ac:dyDescent="0.2">
      <c r="A110" s="33">
        <v>30651</v>
      </c>
      <c r="B110" s="34">
        <v>3836</v>
      </c>
      <c r="C110" s="34">
        <v>653</v>
      </c>
      <c r="D110" s="34">
        <v>588</v>
      </c>
      <c r="E110" s="34">
        <v>1842</v>
      </c>
      <c r="F110" s="34">
        <v>4916</v>
      </c>
      <c r="G110" s="34">
        <v>665</v>
      </c>
      <c r="H110" s="34">
        <v>2190</v>
      </c>
      <c r="I110" s="34">
        <v>1562</v>
      </c>
      <c r="J110" s="34">
        <v>1003</v>
      </c>
      <c r="K110" s="34">
        <v>2162</v>
      </c>
      <c r="L110" s="34">
        <v>667</v>
      </c>
      <c r="M110" s="34">
        <v>403</v>
      </c>
      <c r="N110" s="34">
        <v>2891</v>
      </c>
      <c r="O110" s="34">
        <v>566</v>
      </c>
      <c r="P110" s="34">
        <v>2126</v>
      </c>
      <c r="Q110" s="34">
        <v>2394</v>
      </c>
      <c r="R110" s="34">
        <v>1512</v>
      </c>
      <c r="S110" s="34">
        <v>60</v>
      </c>
      <c r="T110" s="34">
        <v>29979</v>
      </c>
    </row>
    <row r="111" spans="1:20" x14ac:dyDescent="0.2">
      <c r="A111" s="33">
        <v>30742</v>
      </c>
      <c r="B111" s="34">
        <v>3897</v>
      </c>
      <c r="C111" s="34">
        <v>690</v>
      </c>
      <c r="D111" s="34">
        <v>595</v>
      </c>
      <c r="E111" s="34">
        <v>1865</v>
      </c>
      <c r="F111" s="34">
        <v>5034</v>
      </c>
      <c r="G111" s="34">
        <v>675</v>
      </c>
      <c r="H111" s="34">
        <v>2236</v>
      </c>
      <c r="I111" s="34">
        <v>1521</v>
      </c>
      <c r="J111" s="34">
        <v>1060</v>
      </c>
      <c r="K111" s="34">
        <v>2237</v>
      </c>
      <c r="L111" s="34">
        <v>702</v>
      </c>
      <c r="M111" s="34">
        <v>418</v>
      </c>
      <c r="N111" s="34">
        <v>2975</v>
      </c>
      <c r="O111" s="34">
        <v>590</v>
      </c>
      <c r="P111" s="34">
        <v>2160</v>
      </c>
      <c r="Q111" s="34">
        <v>2312</v>
      </c>
      <c r="R111" s="34">
        <v>1560</v>
      </c>
      <c r="S111" s="34">
        <v>83</v>
      </c>
      <c r="T111" s="34">
        <v>30527</v>
      </c>
    </row>
    <row r="112" spans="1:20" x14ac:dyDescent="0.2">
      <c r="A112" s="33">
        <v>30834</v>
      </c>
      <c r="B112" s="34">
        <v>3944</v>
      </c>
      <c r="C112" s="34">
        <v>708</v>
      </c>
      <c r="D112" s="34">
        <v>602</v>
      </c>
      <c r="E112" s="34">
        <v>1886</v>
      </c>
      <c r="F112" s="34">
        <v>5156</v>
      </c>
      <c r="G112" s="34">
        <v>687</v>
      </c>
      <c r="H112" s="34">
        <v>2256</v>
      </c>
      <c r="I112" s="34">
        <v>1433</v>
      </c>
      <c r="J112" s="34">
        <v>1085</v>
      </c>
      <c r="K112" s="34">
        <v>2285</v>
      </c>
      <c r="L112" s="34">
        <v>729</v>
      </c>
      <c r="M112" s="34">
        <v>426</v>
      </c>
      <c r="N112" s="34">
        <v>3041</v>
      </c>
      <c r="O112" s="34">
        <v>620</v>
      </c>
      <c r="P112" s="34">
        <v>2208</v>
      </c>
      <c r="Q112" s="34">
        <v>2188</v>
      </c>
      <c r="R112" s="34">
        <v>1594</v>
      </c>
      <c r="S112" s="34">
        <v>109</v>
      </c>
      <c r="T112" s="34">
        <v>30848</v>
      </c>
    </row>
    <row r="113" spans="1:20" x14ac:dyDescent="0.2">
      <c r="A113" s="33">
        <v>30926</v>
      </c>
      <c r="B113" s="34">
        <v>4001</v>
      </c>
      <c r="C113" s="34">
        <v>713</v>
      </c>
      <c r="D113" s="34">
        <v>611</v>
      </c>
      <c r="E113" s="34">
        <v>1925</v>
      </c>
      <c r="F113" s="34">
        <v>5279</v>
      </c>
      <c r="G113" s="34">
        <v>698</v>
      </c>
      <c r="H113" s="34">
        <v>2284</v>
      </c>
      <c r="I113" s="34">
        <v>1342</v>
      </c>
      <c r="J113" s="34">
        <v>1120</v>
      </c>
      <c r="K113" s="34">
        <v>2314</v>
      </c>
      <c r="L113" s="34">
        <v>744</v>
      </c>
      <c r="M113" s="34">
        <v>435</v>
      </c>
      <c r="N113" s="34">
        <v>3109</v>
      </c>
      <c r="O113" s="34">
        <v>644</v>
      </c>
      <c r="P113" s="34">
        <v>2261</v>
      </c>
      <c r="Q113" s="34">
        <v>2042</v>
      </c>
      <c r="R113" s="34">
        <v>1636</v>
      </c>
      <c r="S113" s="34">
        <v>122</v>
      </c>
      <c r="T113" s="34">
        <v>31159</v>
      </c>
    </row>
    <row r="114" spans="1:20" x14ac:dyDescent="0.2">
      <c r="A114" s="33">
        <v>31017</v>
      </c>
      <c r="B114" s="34">
        <v>4086</v>
      </c>
      <c r="C114" s="34">
        <v>718</v>
      </c>
      <c r="D114" s="34">
        <v>625</v>
      </c>
      <c r="E114" s="34">
        <v>1982</v>
      </c>
      <c r="F114" s="34">
        <v>5405</v>
      </c>
      <c r="G114" s="34">
        <v>707</v>
      </c>
      <c r="H114" s="34">
        <v>2351</v>
      </c>
      <c r="I114" s="34">
        <v>1291</v>
      </c>
      <c r="J114" s="34">
        <v>1188</v>
      </c>
      <c r="K114" s="34">
        <v>2365</v>
      </c>
      <c r="L114" s="34">
        <v>763</v>
      </c>
      <c r="M114" s="34">
        <v>448</v>
      </c>
      <c r="N114" s="34">
        <v>3197</v>
      </c>
      <c r="O114" s="34">
        <v>656</v>
      </c>
      <c r="P114" s="34">
        <v>2318</v>
      </c>
      <c r="Q114" s="34">
        <v>1943</v>
      </c>
      <c r="R114" s="34">
        <v>1686</v>
      </c>
      <c r="S114" s="34">
        <v>128</v>
      </c>
      <c r="T114" s="34">
        <v>31728</v>
      </c>
    </row>
    <row r="115" spans="1:20" x14ac:dyDescent="0.2">
      <c r="A115" s="33">
        <v>31107</v>
      </c>
      <c r="B115" s="34">
        <v>4209</v>
      </c>
      <c r="C115" s="34">
        <v>728</v>
      </c>
      <c r="D115" s="34">
        <v>639</v>
      </c>
      <c r="E115" s="34">
        <v>2048</v>
      </c>
      <c r="F115" s="34">
        <v>5547</v>
      </c>
      <c r="G115" s="34">
        <v>723</v>
      </c>
      <c r="H115" s="34">
        <v>2446</v>
      </c>
      <c r="I115" s="34">
        <v>1294</v>
      </c>
      <c r="J115" s="34">
        <v>1272</v>
      </c>
      <c r="K115" s="34">
        <v>2466</v>
      </c>
      <c r="L115" s="34">
        <v>789</v>
      </c>
      <c r="M115" s="34">
        <v>465</v>
      </c>
      <c r="N115" s="34">
        <v>3301</v>
      </c>
      <c r="O115" s="34">
        <v>666</v>
      </c>
      <c r="P115" s="34">
        <v>2380</v>
      </c>
      <c r="Q115" s="34">
        <v>1956</v>
      </c>
      <c r="R115" s="34">
        <v>1748</v>
      </c>
      <c r="S115" s="34">
        <v>129</v>
      </c>
      <c r="T115" s="34">
        <v>32676</v>
      </c>
    </row>
    <row r="116" spans="1:20" x14ac:dyDescent="0.2">
      <c r="A116" s="33">
        <v>31199</v>
      </c>
      <c r="B116" s="34">
        <v>4359</v>
      </c>
      <c r="C116" s="34">
        <v>745</v>
      </c>
      <c r="D116" s="34">
        <v>653</v>
      </c>
      <c r="E116" s="34">
        <v>2113</v>
      </c>
      <c r="F116" s="34">
        <v>5708</v>
      </c>
      <c r="G116" s="34">
        <v>745</v>
      </c>
      <c r="H116" s="34">
        <v>2547</v>
      </c>
      <c r="I116" s="34">
        <v>1346</v>
      </c>
      <c r="J116" s="34">
        <v>1370</v>
      </c>
      <c r="K116" s="34">
        <v>2589</v>
      </c>
      <c r="L116" s="34">
        <v>819</v>
      </c>
      <c r="M116" s="34">
        <v>477</v>
      </c>
      <c r="N116" s="34">
        <v>3413</v>
      </c>
      <c r="O116" s="34">
        <v>687</v>
      </c>
      <c r="P116" s="34">
        <v>2457</v>
      </c>
      <c r="Q116" s="34">
        <v>2078</v>
      </c>
      <c r="R116" s="34">
        <v>1820</v>
      </c>
      <c r="S116" s="34">
        <v>116</v>
      </c>
      <c r="T116" s="34">
        <v>33925</v>
      </c>
    </row>
    <row r="117" spans="1:20" x14ac:dyDescent="0.2">
      <c r="A117" s="33">
        <v>31291</v>
      </c>
      <c r="B117" s="34">
        <v>4501</v>
      </c>
      <c r="C117" s="34">
        <v>767</v>
      </c>
      <c r="D117" s="34">
        <v>666</v>
      </c>
      <c r="E117" s="34">
        <v>2171</v>
      </c>
      <c r="F117" s="34">
        <v>5884</v>
      </c>
      <c r="G117" s="34">
        <v>767</v>
      </c>
      <c r="H117" s="34">
        <v>2634</v>
      </c>
      <c r="I117" s="34">
        <v>1411</v>
      </c>
      <c r="J117" s="34">
        <v>1415</v>
      </c>
      <c r="K117" s="34">
        <v>2681</v>
      </c>
      <c r="L117" s="34">
        <v>841</v>
      </c>
      <c r="M117" s="34">
        <v>490</v>
      </c>
      <c r="N117" s="34">
        <v>3503</v>
      </c>
      <c r="O117" s="34">
        <v>708</v>
      </c>
      <c r="P117" s="34">
        <v>2543</v>
      </c>
      <c r="Q117" s="34">
        <v>2244</v>
      </c>
      <c r="R117" s="34">
        <v>1889</v>
      </c>
      <c r="S117" s="34">
        <v>81</v>
      </c>
      <c r="T117" s="34">
        <v>35116</v>
      </c>
    </row>
    <row r="118" spans="1:20" x14ac:dyDescent="0.2">
      <c r="A118" s="33">
        <v>31382</v>
      </c>
      <c r="B118" s="34">
        <v>4633</v>
      </c>
      <c r="C118" s="34">
        <v>788</v>
      </c>
      <c r="D118" s="34">
        <v>679</v>
      </c>
      <c r="E118" s="34">
        <v>2229</v>
      </c>
      <c r="F118" s="34">
        <v>6069</v>
      </c>
      <c r="G118" s="34">
        <v>784</v>
      </c>
      <c r="H118" s="34">
        <v>2689</v>
      </c>
      <c r="I118" s="34">
        <v>1459</v>
      </c>
      <c r="J118" s="34">
        <v>1396</v>
      </c>
      <c r="K118" s="34">
        <v>2704</v>
      </c>
      <c r="L118" s="34">
        <v>856</v>
      </c>
      <c r="M118" s="34">
        <v>507</v>
      </c>
      <c r="N118" s="34">
        <v>3586</v>
      </c>
      <c r="O118" s="34">
        <v>720</v>
      </c>
      <c r="P118" s="34">
        <v>2617</v>
      </c>
      <c r="Q118" s="34">
        <v>2411</v>
      </c>
      <c r="R118" s="34">
        <v>1948</v>
      </c>
      <c r="S118" s="34">
        <v>34</v>
      </c>
      <c r="T118" s="34">
        <v>36077</v>
      </c>
    </row>
    <row r="119" spans="1:20" x14ac:dyDescent="0.2">
      <c r="A119" s="33">
        <v>31472</v>
      </c>
      <c r="B119" s="34">
        <v>4752</v>
      </c>
      <c r="C119" s="34">
        <v>814</v>
      </c>
      <c r="D119" s="34">
        <v>690</v>
      </c>
      <c r="E119" s="34">
        <v>2282</v>
      </c>
      <c r="F119" s="34">
        <v>6261</v>
      </c>
      <c r="G119" s="34">
        <v>794</v>
      </c>
      <c r="H119" s="34">
        <v>2737</v>
      </c>
      <c r="I119" s="34">
        <v>1494</v>
      </c>
      <c r="J119" s="34">
        <v>1366</v>
      </c>
      <c r="K119" s="34">
        <v>2694</v>
      </c>
      <c r="L119" s="34">
        <v>869</v>
      </c>
      <c r="M119" s="34">
        <v>524</v>
      </c>
      <c r="N119" s="34">
        <v>3686</v>
      </c>
      <c r="O119" s="34">
        <v>733</v>
      </c>
      <c r="P119" s="34">
        <v>2666</v>
      </c>
      <c r="Q119" s="34">
        <v>2591</v>
      </c>
      <c r="R119" s="34">
        <v>1998</v>
      </c>
      <c r="S119" s="34">
        <v>6</v>
      </c>
      <c r="T119" s="34">
        <v>36953</v>
      </c>
    </row>
    <row r="120" spans="1:20" x14ac:dyDescent="0.2">
      <c r="A120" s="33">
        <v>31564</v>
      </c>
      <c r="B120" s="34">
        <v>4856</v>
      </c>
      <c r="C120" s="34">
        <v>841</v>
      </c>
      <c r="D120" s="34">
        <v>699</v>
      </c>
      <c r="E120" s="34">
        <v>2331</v>
      </c>
      <c r="F120" s="34">
        <v>6450</v>
      </c>
      <c r="G120" s="34">
        <v>812</v>
      </c>
      <c r="H120" s="34">
        <v>2797</v>
      </c>
      <c r="I120" s="34">
        <v>1546</v>
      </c>
      <c r="J120" s="34">
        <v>1340</v>
      </c>
      <c r="K120" s="34">
        <v>2726</v>
      </c>
      <c r="L120" s="34">
        <v>889</v>
      </c>
      <c r="M120" s="34">
        <v>537</v>
      </c>
      <c r="N120" s="34">
        <v>3803</v>
      </c>
      <c r="O120" s="34">
        <v>764</v>
      </c>
      <c r="P120" s="34">
        <v>2697</v>
      </c>
      <c r="Q120" s="34">
        <v>2816</v>
      </c>
      <c r="R120" s="34">
        <v>2051</v>
      </c>
      <c r="S120" s="34">
        <v>-1</v>
      </c>
      <c r="T120" s="34">
        <v>37954</v>
      </c>
    </row>
    <row r="121" spans="1:20" x14ac:dyDescent="0.2">
      <c r="A121" s="33">
        <v>31656</v>
      </c>
      <c r="B121" s="34">
        <v>4945</v>
      </c>
      <c r="C121" s="34">
        <v>864</v>
      </c>
      <c r="D121" s="34">
        <v>707</v>
      </c>
      <c r="E121" s="34">
        <v>2373</v>
      </c>
      <c r="F121" s="34">
        <v>6628</v>
      </c>
      <c r="G121" s="34">
        <v>843</v>
      </c>
      <c r="H121" s="34">
        <v>2858</v>
      </c>
      <c r="I121" s="34">
        <v>1628</v>
      </c>
      <c r="J121" s="34">
        <v>1324</v>
      </c>
      <c r="K121" s="34">
        <v>2812</v>
      </c>
      <c r="L121" s="34">
        <v>911</v>
      </c>
      <c r="M121" s="34">
        <v>542</v>
      </c>
      <c r="N121" s="34">
        <v>3903</v>
      </c>
      <c r="O121" s="34">
        <v>812</v>
      </c>
      <c r="P121" s="34">
        <v>2736</v>
      </c>
      <c r="Q121" s="34">
        <v>3070</v>
      </c>
      <c r="R121" s="34">
        <v>2104</v>
      </c>
      <c r="S121" s="34">
        <v>-25</v>
      </c>
      <c r="T121" s="34">
        <v>39061</v>
      </c>
    </row>
    <row r="122" spans="1:20" x14ac:dyDescent="0.2">
      <c r="A122" s="33">
        <v>31747</v>
      </c>
      <c r="B122" s="34">
        <v>5022</v>
      </c>
      <c r="C122" s="34">
        <v>886</v>
      </c>
      <c r="D122" s="34">
        <v>716</v>
      </c>
      <c r="E122" s="34">
        <v>2412</v>
      </c>
      <c r="F122" s="34">
        <v>6799</v>
      </c>
      <c r="G122" s="34">
        <v>869</v>
      </c>
      <c r="H122" s="34">
        <v>2903</v>
      </c>
      <c r="I122" s="34">
        <v>1717</v>
      </c>
      <c r="J122" s="34">
        <v>1282</v>
      </c>
      <c r="K122" s="34">
        <v>2917</v>
      </c>
      <c r="L122" s="34">
        <v>923</v>
      </c>
      <c r="M122" s="34">
        <v>547</v>
      </c>
      <c r="N122" s="34">
        <v>3979</v>
      </c>
      <c r="O122" s="34">
        <v>850</v>
      </c>
      <c r="P122" s="34">
        <v>2792</v>
      </c>
      <c r="Q122" s="34">
        <v>3292</v>
      </c>
      <c r="R122" s="34">
        <v>2153</v>
      </c>
      <c r="S122" s="34">
        <v>-83</v>
      </c>
      <c r="T122" s="34">
        <v>40057</v>
      </c>
    </row>
    <row r="123" spans="1:20" x14ac:dyDescent="0.2">
      <c r="A123" s="33">
        <v>31837</v>
      </c>
      <c r="B123" s="34">
        <v>5100</v>
      </c>
      <c r="C123" s="34">
        <v>907</v>
      </c>
      <c r="D123" s="34">
        <v>729</v>
      </c>
      <c r="E123" s="34">
        <v>2468</v>
      </c>
      <c r="F123" s="34">
        <v>6992</v>
      </c>
      <c r="G123" s="34">
        <v>883</v>
      </c>
      <c r="H123" s="34">
        <v>2946</v>
      </c>
      <c r="I123" s="34">
        <v>1784</v>
      </c>
      <c r="J123" s="34">
        <v>1201</v>
      </c>
      <c r="K123" s="34">
        <v>2985</v>
      </c>
      <c r="L123" s="34">
        <v>932</v>
      </c>
      <c r="M123" s="34">
        <v>564</v>
      </c>
      <c r="N123" s="34">
        <v>4063</v>
      </c>
      <c r="O123" s="34">
        <v>862</v>
      </c>
      <c r="P123" s="34">
        <v>2860</v>
      </c>
      <c r="Q123" s="34">
        <v>3440</v>
      </c>
      <c r="R123" s="34">
        <v>2213</v>
      </c>
      <c r="S123" s="34">
        <v>-144</v>
      </c>
      <c r="T123" s="34">
        <v>40928</v>
      </c>
    </row>
    <row r="124" spans="1:20" x14ac:dyDescent="0.2">
      <c r="A124" s="33">
        <v>31929</v>
      </c>
      <c r="B124" s="34">
        <v>5196</v>
      </c>
      <c r="C124" s="34">
        <v>929</v>
      </c>
      <c r="D124" s="34">
        <v>748</v>
      </c>
      <c r="E124" s="34">
        <v>2548</v>
      </c>
      <c r="F124" s="34">
        <v>7217</v>
      </c>
      <c r="G124" s="34">
        <v>888</v>
      </c>
      <c r="H124" s="34">
        <v>3024</v>
      </c>
      <c r="I124" s="34">
        <v>1820</v>
      </c>
      <c r="J124" s="34">
        <v>1182</v>
      </c>
      <c r="K124" s="34">
        <v>3016</v>
      </c>
      <c r="L124" s="34">
        <v>949</v>
      </c>
      <c r="M124" s="34">
        <v>589</v>
      </c>
      <c r="N124" s="34">
        <v>4195</v>
      </c>
      <c r="O124" s="34">
        <v>868</v>
      </c>
      <c r="P124" s="34">
        <v>2936</v>
      </c>
      <c r="Q124" s="34">
        <v>3530</v>
      </c>
      <c r="R124" s="34">
        <v>2284</v>
      </c>
      <c r="S124" s="34">
        <v>-167</v>
      </c>
      <c r="T124" s="34">
        <v>41919</v>
      </c>
    </row>
    <row r="125" spans="1:20" x14ac:dyDescent="0.2">
      <c r="A125" s="33">
        <v>32021</v>
      </c>
      <c r="B125" s="34">
        <v>5288</v>
      </c>
      <c r="C125" s="34">
        <v>946</v>
      </c>
      <c r="D125" s="34">
        <v>772</v>
      </c>
      <c r="E125" s="34">
        <v>2624</v>
      </c>
      <c r="F125" s="34">
        <v>7466</v>
      </c>
      <c r="G125" s="34">
        <v>899</v>
      </c>
      <c r="H125" s="34">
        <v>3126</v>
      </c>
      <c r="I125" s="34">
        <v>1845</v>
      </c>
      <c r="J125" s="34">
        <v>1230</v>
      </c>
      <c r="K125" s="34">
        <v>3071</v>
      </c>
      <c r="L125" s="34">
        <v>986</v>
      </c>
      <c r="M125" s="34">
        <v>611</v>
      </c>
      <c r="N125" s="34">
        <v>4343</v>
      </c>
      <c r="O125" s="34">
        <v>886</v>
      </c>
      <c r="P125" s="34">
        <v>3015</v>
      </c>
      <c r="Q125" s="34">
        <v>3605</v>
      </c>
      <c r="R125" s="34">
        <v>2360</v>
      </c>
      <c r="S125" s="34">
        <v>-168</v>
      </c>
      <c r="T125" s="34">
        <v>43074</v>
      </c>
    </row>
    <row r="126" spans="1:20" x14ac:dyDescent="0.2">
      <c r="A126" s="33">
        <v>32112</v>
      </c>
      <c r="B126" s="34">
        <v>5362</v>
      </c>
      <c r="C126" s="34">
        <v>957</v>
      </c>
      <c r="D126" s="34">
        <v>793</v>
      </c>
      <c r="E126" s="34">
        <v>2680</v>
      </c>
      <c r="F126" s="34">
        <v>7727</v>
      </c>
      <c r="G126" s="34">
        <v>917</v>
      </c>
      <c r="H126" s="34">
        <v>3223</v>
      </c>
      <c r="I126" s="34">
        <v>1868</v>
      </c>
      <c r="J126" s="34">
        <v>1313</v>
      </c>
      <c r="K126" s="34">
        <v>3137</v>
      </c>
      <c r="L126" s="34">
        <v>1029</v>
      </c>
      <c r="M126" s="34">
        <v>628</v>
      </c>
      <c r="N126" s="34">
        <v>4474</v>
      </c>
      <c r="O126" s="34">
        <v>918</v>
      </c>
      <c r="P126" s="34">
        <v>3102</v>
      </c>
      <c r="Q126" s="34">
        <v>3700</v>
      </c>
      <c r="R126" s="34">
        <v>2429</v>
      </c>
      <c r="S126" s="34">
        <v>-214</v>
      </c>
      <c r="T126" s="34">
        <v>44257</v>
      </c>
    </row>
    <row r="127" spans="1:20" x14ac:dyDescent="0.2">
      <c r="A127" s="33">
        <v>32203</v>
      </c>
      <c r="B127" s="34">
        <v>5428</v>
      </c>
      <c r="C127" s="34">
        <v>964</v>
      </c>
      <c r="D127" s="34">
        <v>800</v>
      </c>
      <c r="E127" s="34">
        <v>2718</v>
      </c>
      <c r="F127" s="34">
        <v>7998</v>
      </c>
      <c r="G127" s="34">
        <v>929</v>
      </c>
      <c r="H127" s="34">
        <v>3299</v>
      </c>
      <c r="I127" s="34">
        <v>1925</v>
      </c>
      <c r="J127" s="34">
        <v>1411</v>
      </c>
      <c r="K127" s="34">
        <v>3172</v>
      </c>
      <c r="L127" s="34">
        <v>1068</v>
      </c>
      <c r="M127" s="34">
        <v>643</v>
      </c>
      <c r="N127" s="34">
        <v>4587</v>
      </c>
      <c r="O127" s="34">
        <v>943</v>
      </c>
      <c r="P127" s="34">
        <v>3190</v>
      </c>
      <c r="Q127" s="34">
        <v>3810</v>
      </c>
      <c r="R127" s="34">
        <v>2507</v>
      </c>
      <c r="S127" s="34">
        <v>-334</v>
      </c>
      <c r="T127" s="34">
        <v>45393</v>
      </c>
    </row>
    <row r="128" spans="1:20" x14ac:dyDescent="0.2">
      <c r="A128" s="33">
        <v>32295</v>
      </c>
      <c r="B128" s="34">
        <v>5513</v>
      </c>
      <c r="C128" s="34">
        <v>973</v>
      </c>
      <c r="D128" s="34">
        <v>795</v>
      </c>
      <c r="E128" s="34">
        <v>2761</v>
      </c>
      <c r="F128" s="34">
        <v>8278</v>
      </c>
      <c r="G128" s="34">
        <v>931</v>
      </c>
      <c r="H128" s="34">
        <v>3372</v>
      </c>
      <c r="I128" s="34">
        <v>2010</v>
      </c>
      <c r="J128" s="34">
        <v>1530</v>
      </c>
      <c r="K128" s="34">
        <v>3152</v>
      </c>
      <c r="L128" s="34">
        <v>1114</v>
      </c>
      <c r="M128" s="34">
        <v>660</v>
      </c>
      <c r="N128" s="34">
        <v>4708</v>
      </c>
      <c r="O128" s="34">
        <v>945</v>
      </c>
      <c r="P128" s="34">
        <v>3256</v>
      </c>
      <c r="Q128" s="34">
        <v>3929</v>
      </c>
      <c r="R128" s="34">
        <v>2601</v>
      </c>
      <c r="S128" s="34">
        <v>-485</v>
      </c>
      <c r="T128" s="34">
        <v>46527</v>
      </c>
    </row>
    <row r="129" spans="1:20" x14ac:dyDescent="0.2">
      <c r="A129" s="33">
        <v>32387</v>
      </c>
      <c r="B129" s="34">
        <v>5637</v>
      </c>
      <c r="C129" s="34">
        <v>992</v>
      </c>
      <c r="D129" s="34">
        <v>792</v>
      </c>
      <c r="E129" s="34">
        <v>2815</v>
      </c>
      <c r="F129" s="34">
        <v>8574</v>
      </c>
      <c r="G129" s="34">
        <v>940</v>
      </c>
      <c r="H129" s="34">
        <v>3451</v>
      </c>
      <c r="I129" s="34">
        <v>2086</v>
      </c>
      <c r="J129" s="34">
        <v>1666</v>
      </c>
      <c r="K129" s="34">
        <v>3107</v>
      </c>
      <c r="L129" s="34">
        <v>1170</v>
      </c>
      <c r="M129" s="34">
        <v>677</v>
      </c>
      <c r="N129" s="34">
        <v>4840</v>
      </c>
      <c r="O129" s="34">
        <v>981</v>
      </c>
      <c r="P129" s="34">
        <v>3302</v>
      </c>
      <c r="Q129" s="34">
        <v>4064</v>
      </c>
      <c r="R129" s="34">
        <v>2711</v>
      </c>
      <c r="S129" s="34">
        <v>-548</v>
      </c>
      <c r="T129" s="34">
        <v>47806</v>
      </c>
    </row>
    <row r="130" spans="1:20" x14ac:dyDescent="0.2">
      <c r="A130" s="33">
        <v>32478</v>
      </c>
      <c r="B130" s="34">
        <v>5786</v>
      </c>
      <c r="C130" s="34">
        <v>1025</v>
      </c>
      <c r="D130" s="34">
        <v>806</v>
      </c>
      <c r="E130" s="34">
        <v>2866</v>
      </c>
      <c r="F130" s="34">
        <v>8878</v>
      </c>
      <c r="G130" s="34">
        <v>967</v>
      </c>
      <c r="H130" s="34">
        <v>3524</v>
      </c>
      <c r="I130" s="34">
        <v>2158</v>
      </c>
      <c r="J130" s="34">
        <v>1788</v>
      </c>
      <c r="K130" s="34">
        <v>3123</v>
      </c>
      <c r="L130" s="34">
        <v>1221</v>
      </c>
      <c r="M130" s="34">
        <v>691</v>
      </c>
      <c r="N130" s="34">
        <v>4981</v>
      </c>
      <c r="O130" s="34">
        <v>1069</v>
      </c>
      <c r="P130" s="34">
        <v>3354</v>
      </c>
      <c r="Q130" s="34">
        <v>4226</v>
      </c>
      <c r="R130" s="34">
        <v>2829</v>
      </c>
      <c r="S130" s="34">
        <v>-475</v>
      </c>
      <c r="T130" s="34">
        <v>49292</v>
      </c>
    </row>
    <row r="131" spans="1:20" x14ac:dyDescent="0.2">
      <c r="A131" s="33">
        <v>32568</v>
      </c>
      <c r="B131" s="34">
        <v>5943</v>
      </c>
      <c r="C131" s="34">
        <v>1066</v>
      </c>
      <c r="D131" s="34">
        <v>837</v>
      </c>
      <c r="E131" s="34">
        <v>2909</v>
      </c>
      <c r="F131" s="34">
        <v>9182</v>
      </c>
      <c r="G131" s="34">
        <v>1014</v>
      </c>
      <c r="H131" s="34">
        <v>3589</v>
      </c>
      <c r="I131" s="34">
        <v>2222</v>
      </c>
      <c r="J131" s="34">
        <v>1881</v>
      </c>
      <c r="K131" s="34">
        <v>3215</v>
      </c>
      <c r="L131" s="34">
        <v>1258</v>
      </c>
      <c r="M131" s="34">
        <v>703</v>
      </c>
      <c r="N131" s="34">
        <v>5132</v>
      </c>
      <c r="O131" s="34">
        <v>1178</v>
      </c>
      <c r="P131" s="34">
        <v>3436</v>
      </c>
      <c r="Q131" s="34">
        <v>4396</v>
      </c>
      <c r="R131" s="34">
        <v>2934</v>
      </c>
      <c r="S131" s="34">
        <v>-339</v>
      </c>
      <c r="T131" s="34">
        <v>50895</v>
      </c>
    </row>
    <row r="132" spans="1:20" x14ac:dyDescent="0.2">
      <c r="A132" s="33">
        <v>32660</v>
      </c>
      <c r="B132" s="34">
        <v>6093</v>
      </c>
      <c r="C132" s="34">
        <v>1106</v>
      </c>
      <c r="D132" s="34">
        <v>870</v>
      </c>
      <c r="E132" s="34">
        <v>2938</v>
      </c>
      <c r="F132" s="34">
        <v>9472</v>
      </c>
      <c r="G132" s="34">
        <v>1057</v>
      </c>
      <c r="H132" s="34">
        <v>3663</v>
      </c>
      <c r="I132" s="34">
        <v>2274</v>
      </c>
      <c r="J132" s="34">
        <v>1941</v>
      </c>
      <c r="K132" s="34">
        <v>3326</v>
      </c>
      <c r="L132" s="34">
        <v>1280</v>
      </c>
      <c r="M132" s="34">
        <v>718</v>
      </c>
      <c r="N132" s="34">
        <v>5284</v>
      </c>
      <c r="O132" s="34">
        <v>1275</v>
      </c>
      <c r="P132" s="34">
        <v>3539</v>
      </c>
      <c r="Q132" s="34">
        <v>4549</v>
      </c>
      <c r="R132" s="34">
        <v>3005</v>
      </c>
      <c r="S132" s="34">
        <v>-236</v>
      </c>
      <c r="T132" s="34">
        <v>52390</v>
      </c>
    </row>
    <row r="133" spans="1:20" x14ac:dyDescent="0.2">
      <c r="A133" s="33">
        <v>32752</v>
      </c>
      <c r="B133" s="34">
        <v>6230</v>
      </c>
      <c r="C133" s="34">
        <v>1137</v>
      </c>
      <c r="D133" s="34">
        <v>895</v>
      </c>
      <c r="E133" s="34">
        <v>2962</v>
      </c>
      <c r="F133" s="34">
        <v>9742</v>
      </c>
      <c r="G133" s="34">
        <v>1080</v>
      </c>
      <c r="H133" s="34">
        <v>3740</v>
      </c>
      <c r="I133" s="34">
        <v>2332</v>
      </c>
      <c r="J133" s="34">
        <v>2023</v>
      </c>
      <c r="K133" s="34">
        <v>3431</v>
      </c>
      <c r="L133" s="34">
        <v>1309</v>
      </c>
      <c r="M133" s="34">
        <v>729</v>
      </c>
      <c r="N133" s="34">
        <v>5429</v>
      </c>
      <c r="O133" s="34">
        <v>1313</v>
      </c>
      <c r="P133" s="34">
        <v>3640</v>
      </c>
      <c r="Q133" s="34">
        <v>4677</v>
      </c>
      <c r="R133" s="34">
        <v>3062</v>
      </c>
      <c r="S133" s="34">
        <v>-204</v>
      </c>
      <c r="T133" s="34">
        <v>53731</v>
      </c>
    </row>
    <row r="134" spans="1:20" x14ac:dyDescent="0.2">
      <c r="A134" s="33">
        <v>32843</v>
      </c>
      <c r="B134" s="34">
        <v>6354</v>
      </c>
      <c r="C134" s="34">
        <v>1167</v>
      </c>
      <c r="D134" s="34">
        <v>907</v>
      </c>
      <c r="E134" s="34">
        <v>2992</v>
      </c>
      <c r="F134" s="34">
        <v>9993</v>
      </c>
      <c r="G134" s="34">
        <v>1088</v>
      </c>
      <c r="H134" s="34">
        <v>3816</v>
      </c>
      <c r="I134" s="34">
        <v>2399</v>
      </c>
      <c r="J134" s="34">
        <v>2157</v>
      </c>
      <c r="K134" s="34">
        <v>3530</v>
      </c>
      <c r="L134" s="34">
        <v>1349</v>
      </c>
      <c r="M134" s="34">
        <v>741</v>
      </c>
      <c r="N134" s="34">
        <v>5568</v>
      </c>
      <c r="O134" s="34">
        <v>1327</v>
      </c>
      <c r="P134" s="34">
        <v>3719</v>
      </c>
      <c r="Q134" s="34">
        <v>4804</v>
      </c>
      <c r="R134" s="34">
        <v>3127</v>
      </c>
      <c r="S134" s="34">
        <v>-226</v>
      </c>
      <c r="T134" s="34">
        <v>55037</v>
      </c>
    </row>
    <row r="135" spans="1:20" x14ac:dyDescent="0.2">
      <c r="A135" s="33">
        <v>32933</v>
      </c>
      <c r="B135" s="34">
        <v>6452</v>
      </c>
      <c r="C135" s="34">
        <v>1196</v>
      </c>
      <c r="D135" s="34">
        <v>919</v>
      </c>
      <c r="E135" s="34">
        <v>3022</v>
      </c>
      <c r="F135" s="34">
        <v>10237</v>
      </c>
      <c r="G135" s="34">
        <v>1099</v>
      </c>
      <c r="H135" s="34">
        <v>3858</v>
      </c>
      <c r="I135" s="34">
        <v>2475</v>
      </c>
      <c r="J135" s="34">
        <v>2286</v>
      </c>
      <c r="K135" s="34">
        <v>3651</v>
      </c>
      <c r="L135" s="34">
        <v>1401</v>
      </c>
      <c r="M135" s="34">
        <v>757</v>
      </c>
      <c r="N135" s="34">
        <v>5691</v>
      </c>
      <c r="O135" s="34">
        <v>1357</v>
      </c>
      <c r="P135" s="34">
        <v>3786</v>
      </c>
      <c r="Q135" s="34">
        <v>4939</v>
      </c>
      <c r="R135" s="34">
        <v>3208</v>
      </c>
      <c r="S135" s="34">
        <v>-265</v>
      </c>
      <c r="T135" s="34">
        <v>56334</v>
      </c>
    </row>
    <row r="136" spans="1:20" x14ac:dyDescent="0.2">
      <c r="A136" s="33">
        <v>33025</v>
      </c>
      <c r="B136" s="34">
        <v>6527</v>
      </c>
      <c r="C136" s="34">
        <v>1224</v>
      </c>
      <c r="D136" s="34">
        <v>938</v>
      </c>
      <c r="E136" s="34">
        <v>3039</v>
      </c>
      <c r="F136" s="34">
        <v>10482</v>
      </c>
      <c r="G136" s="34">
        <v>1122</v>
      </c>
      <c r="H136" s="34">
        <v>3866</v>
      </c>
      <c r="I136" s="34">
        <v>2546</v>
      </c>
      <c r="J136" s="34">
        <v>2370</v>
      </c>
      <c r="K136" s="34">
        <v>3814</v>
      </c>
      <c r="L136" s="34">
        <v>1459</v>
      </c>
      <c r="M136" s="34">
        <v>776</v>
      </c>
      <c r="N136" s="34">
        <v>5779</v>
      </c>
      <c r="O136" s="34">
        <v>1368</v>
      </c>
      <c r="P136" s="34">
        <v>3845</v>
      </c>
      <c r="Q136" s="34">
        <v>5087</v>
      </c>
      <c r="R136" s="34">
        <v>3269</v>
      </c>
      <c r="S136" s="34">
        <v>-313</v>
      </c>
      <c r="T136" s="34">
        <v>57513</v>
      </c>
    </row>
    <row r="137" spans="1:20" x14ac:dyDescent="0.2">
      <c r="A137" s="33">
        <v>33117</v>
      </c>
      <c r="B137" s="34">
        <v>6603</v>
      </c>
      <c r="C137" s="34">
        <v>1253</v>
      </c>
      <c r="D137" s="34">
        <v>957</v>
      </c>
      <c r="E137" s="34">
        <v>3044</v>
      </c>
      <c r="F137" s="34">
        <v>10720</v>
      </c>
      <c r="G137" s="34">
        <v>1151</v>
      </c>
      <c r="H137" s="34">
        <v>3857</v>
      </c>
      <c r="I137" s="34">
        <v>2610</v>
      </c>
      <c r="J137" s="34">
        <v>2312</v>
      </c>
      <c r="K137" s="34">
        <v>3945</v>
      </c>
      <c r="L137" s="34">
        <v>1515</v>
      </c>
      <c r="M137" s="34">
        <v>792</v>
      </c>
      <c r="N137" s="34">
        <v>5834</v>
      </c>
      <c r="O137" s="34">
        <v>1408</v>
      </c>
      <c r="P137" s="34">
        <v>3898</v>
      </c>
      <c r="Q137" s="34">
        <v>5236</v>
      </c>
      <c r="R137" s="34">
        <v>3309</v>
      </c>
      <c r="S137" s="34">
        <v>-367</v>
      </c>
      <c r="T137" s="34">
        <v>58442</v>
      </c>
    </row>
    <row r="138" spans="1:20" x14ac:dyDescent="0.2">
      <c r="A138" s="33">
        <v>33208</v>
      </c>
      <c r="B138" s="34">
        <v>6673</v>
      </c>
      <c r="C138" s="34">
        <v>1279</v>
      </c>
      <c r="D138" s="34">
        <v>970</v>
      </c>
      <c r="E138" s="34">
        <v>3034</v>
      </c>
      <c r="F138" s="34">
        <v>10930</v>
      </c>
      <c r="G138" s="34">
        <v>1173</v>
      </c>
      <c r="H138" s="34">
        <v>3831</v>
      </c>
      <c r="I138" s="34">
        <v>2686</v>
      </c>
      <c r="J138" s="34">
        <v>2140</v>
      </c>
      <c r="K138" s="34">
        <v>3983</v>
      </c>
      <c r="L138" s="34">
        <v>1556</v>
      </c>
      <c r="M138" s="34">
        <v>803</v>
      </c>
      <c r="N138" s="34">
        <v>5880</v>
      </c>
      <c r="O138" s="34">
        <v>1472</v>
      </c>
      <c r="P138" s="34">
        <v>3932</v>
      </c>
      <c r="Q138" s="34">
        <v>5363</v>
      </c>
      <c r="R138" s="34">
        <v>3347</v>
      </c>
      <c r="S138" s="34">
        <v>-416</v>
      </c>
      <c r="T138" s="34">
        <v>59053</v>
      </c>
    </row>
    <row r="139" spans="1:20" x14ac:dyDescent="0.2">
      <c r="A139" s="33">
        <v>33298</v>
      </c>
      <c r="B139" s="34">
        <v>6748</v>
      </c>
      <c r="C139" s="34">
        <v>1300</v>
      </c>
      <c r="D139" s="34">
        <v>975</v>
      </c>
      <c r="E139" s="34">
        <v>3040</v>
      </c>
      <c r="F139" s="34">
        <v>11110</v>
      </c>
      <c r="G139" s="34">
        <v>1188</v>
      </c>
      <c r="H139" s="34">
        <v>3839</v>
      </c>
      <c r="I139" s="34">
        <v>2797</v>
      </c>
      <c r="J139" s="34">
        <v>1981</v>
      </c>
      <c r="K139" s="34">
        <v>3944</v>
      </c>
      <c r="L139" s="34">
        <v>1578</v>
      </c>
      <c r="M139" s="34">
        <v>813</v>
      </c>
      <c r="N139" s="34">
        <v>5963</v>
      </c>
      <c r="O139" s="34">
        <v>1526</v>
      </c>
      <c r="P139" s="34">
        <v>3961</v>
      </c>
      <c r="Q139" s="34">
        <v>5444</v>
      </c>
      <c r="R139" s="34">
        <v>3405</v>
      </c>
      <c r="S139" s="34">
        <v>-472</v>
      </c>
      <c r="T139" s="34">
        <v>59613</v>
      </c>
    </row>
    <row r="140" spans="1:20" x14ac:dyDescent="0.2">
      <c r="A140" s="33">
        <v>33390</v>
      </c>
      <c r="B140" s="34">
        <v>6808</v>
      </c>
      <c r="C140" s="34">
        <v>1314</v>
      </c>
      <c r="D140" s="34">
        <v>974</v>
      </c>
      <c r="E140" s="34">
        <v>3071</v>
      </c>
      <c r="F140" s="34">
        <v>11274</v>
      </c>
      <c r="G140" s="34">
        <v>1194</v>
      </c>
      <c r="H140" s="34">
        <v>3892</v>
      </c>
      <c r="I140" s="34">
        <v>2882</v>
      </c>
      <c r="J140" s="34">
        <v>1909</v>
      </c>
      <c r="K140" s="34">
        <v>3904</v>
      </c>
      <c r="L140" s="34">
        <v>1588</v>
      </c>
      <c r="M140" s="34">
        <v>842</v>
      </c>
      <c r="N140" s="34">
        <v>6076</v>
      </c>
      <c r="O140" s="34">
        <v>1601</v>
      </c>
      <c r="P140" s="34">
        <v>3996</v>
      </c>
      <c r="Q140" s="34">
        <v>5484</v>
      </c>
      <c r="R140" s="34">
        <v>3481</v>
      </c>
      <c r="S140" s="34">
        <v>-530</v>
      </c>
      <c r="T140" s="34">
        <v>60290</v>
      </c>
    </row>
    <row r="141" spans="1:20" x14ac:dyDescent="0.2">
      <c r="A141" s="33">
        <v>33482</v>
      </c>
      <c r="B141" s="34">
        <v>6868</v>
      </c>
      <c r="C141" s="34">
        <v>1316</v>
      </c>
      <c r="D141" s="34">
        <v>978</v>
      </c>
      <c r="E141" s="34">
        <v>3122</v>
      </c>
      <c r="F141" s="34">
        <v>11424</v>
      </c>
      <c r="G141" s="34">
        <v>1202</v>
      </c>
      <c r="H141" s="34">
        <v>3965</v>
      </c>
      <c r="I141" s="34">
        <v>2929</v>
      </c>
      <c r="J141" s="34">
        <v>1966</v>
      </c>
      <c r="K141" s="34">
        <v>3928</v>
      </c>
      <c r="L141" s="34">
        <v>1604</v>
      </c>
      <c r="M141" s="34">
        <v>881</v>
      </c>
      <c r="N141" s="34">
        <v>6185</v>
      </c>
      <c r="O141" s="34">
        <v>1636</v>
      </c>
      <c r="P141" s="34">
        <v>4052</v>
      </c>
      <c r="Q141" s="34">
        <v>5505</v>
      </c>
      <c r="R141" s="34">
        <v>3560</v>
      </c>
      <c r="S141" s="34">
        <v>-572</v>
      </c>
      <c r="T141" s="34">
        <v>61121</v>
      </c>
    </row>
    <row r="142" spans="1:20" x14ac:dyDescent="0.2">
      <c r="A142" s="33">
        <v>33573</v>
      </c>
      <c r="B142" s="34">
        <v>6961</v>
      </c>
      <c r="C142" s="34">
        <v>1312</v>
      </c>
      <c r="D142" s="34">
        <v>986</v>
      </c>
      <c r="E142" s="34">
        <v>3186</v>
      </c>
      <c r="F142" s="34">
        <v>11552</v>
      </c>
      <c r="G142" s="34">
        <v>1221</v>
      </c>
      <c r="H142" s="34">
        <v>4041</v>
      </c>
      <c r="I142" s="34">
        <v>2968</v>
      </c>
      <c r="J142" s="34">
        <v>2036</v>
      </c>
      <c r="K142" s="34">
        <v>3999</v>
      </c>
      <c r="L142" s="34">
        <v>1620</v>
      </c>
      <c r="M142" s="34">
        <v>915</v>
      </c>
      <c r="N142" s="34">
        <v>6291</v>
      </c>
      <c r="O142" s="34">
        <v>1643</v>
      </c>
      <c r="P142" s="34">
        <v>4129</v>
      </c>
      <c r="Q142" s="34">
        <v>5520</v>
      </c>
      <c r="R142" s="34">
        <v>3640</v>
      </c>
      <c r="S142" s="34">
        <v>-602</v>
      </c>
      <c r="T142" s="34">
        <v>62019</v>
      </c>
    </row>
    <row r="143" spans="1:20" x14ac:dyDescent="0.2">
      <c r="A143" s="33">
        <v>33664</v>
      </c>
      <c r="B143" s="34">
        <v>7067</v>
      </c>
      <c r="C143" s="34">
        <v>1304</v>
      </c>
      <c r="D143" s="34">
        <v>994</v>
      </c>
      <c r="E143" s="34">
        <v>3231</v>
      </c>
      <c r="F143" s="34">
        <v>11656</v>
      </c>
      <c r="G143" s="34">
        <v>1250</v>
      </c>
      <c r="H143" s="34">
        <v>4094</v>
      </c>
      <c r="I143" s="34">
        <v>3009</v>
      </c>
      <c r="J143" s="34">
        <v>2075</v>
      </c>
      <c r="K143" s="34">
        <v>4057</v>
      </c>
      <c r="L143" s="34">
        <v>1623</v>
      </c>
      <c r="M143" s="34">
        <v>938</v>
      </c>
      <c r="N143" s="34">
        <v>6370</v>
      </c>
      <c r="O143" s="34">
        <v>1665</v>
      </c>
      <c r="P143" s="34">
        <v>4191</v>
      </c>
      <c r="Q143" s="34">
        <v>5525</v>
      </c>
      <c r="R143" s="34">
        <v>3714</v>
      </c>
      <c r="S143" s="34">
        <v>-600</v>
      </c>
      <c r="T143" s="34">
        <v>62763</v>
      </c>
    </row>
    <row r="144" spans="1:20" x14ac:dyDescent="0.2">
      <c r="A144" s="33">
        <v>33756</v>
      </c>
      <c r="B144" s="34">
        <v>7147</v>
      </c>
      <c r="C144" s="34">
        <v>1301</v>
      </c>
      <c r="D144" s="34">
        <v>1002</v>
      </c>
      <c r="E144" s="34">
        <v>3236</v>
      </c>
      <c r="F144" s="34">
        <v>11750</v>
      </c>
      <c r="G144" s="34">
        <v>1284</v>
      </c>
      <c r="H144" s="34">
        <v>4121</v>
      </c>
      <c r="I144" s="34">
        <v>3060</v>
      </c>
      <c r="J144" s="34">
        <v>2133</v>
      </c>
      <c r="K144" s="34">
        <v>4109</v>
      </c>
      <c r="L144" s="34">
        <v>1609</v>
      </c>
      <c r="M144" s="34">
        <v>965</v>
      </c>
      <c r="N144" s="34">
        <v>6429</v>
      </c>
      <c r="O144" s="34">
        <v>1661</v>
      </c>
      <c r="P144" s="34">
        <v>4212</v>
      </c>
      <c r="Q144" s="34">
        <v>5519</v>
      </c>
      <c r="R144" s="34">
        <v>3784</v>
      </c>
      <c r="S144" s="34">
        <v>-580</v>
      </c>
      <c r="T144" s="34">
        <v>63320</v>
      </c>
    </row>
    <row r="145" spans="1:20" x14ac:dyDescent="0.2">
      <c r="A145" s="33">
        <v>33848</v>
      </c>
      <c r="B145" s="34">
        <v>7188</v>
      </c>
      <c r="C145" s="34">
        <v>1402</v>
      </c>
      <c r="D145" s="34">
        <v>1008</v>
      </c>
      <c r="E145" s="34">
        <v>3201</v>
      </c>
      <c r="F145" s="34">
        <v>11843</v>
      </c>
      <c r="G145" s="34">
        <v>1313</v>
      </c>
      <c r="H145" s="34">
        <v>4150</v>
      </c>
      <c r="I145" s="34">
        <v>3101</v>
      </c>
      <c r="J145" s="34">
        <v>2194</v>
      </c>
      <c r="K145" s="34">
        <v>4153</v>
      </c>
      <c r="L145" s="34">
        <v>1587</v>
      </c>
      <c r="M145" s="34">
        <v>998</v>
      </c>
      <c r="N145" s="34">
        <v>6499</v>
      </c>
      <c r="O145" s="34">
        <v>1684</v>
      </c>
      <c r="P145" s="34">
        <v>4191</v>
      </c>
      <c r="Q145" s="34">
        <v>5504</v>
      </c>
      <c r="R145" s="34">
        <v>3853</v>
      </c>
      <c r="S145" s="34">
        <v>-595</v>
      </c>
      <c r="T145" s="34">
        <v>63872</v>
      </c>
    </row>
    <row r="146" spans="1:20" x14ac:dyDescent="0.2">
      <c r="A146" s="33">
        <v>33939</v>
      </c>
      <c r="B146" s="34">
        <v>7213</v>
      </c>
      <c r="C146" s="34">
        <v>1473</v>
      </c>
      <c r="D146" s="34">
        <v>1024</v>
      </c>
      <c r="E146" s="34">
        <v>3148</v>
      </c>
      <c r="F146" s="34">
        <v>11938</v>
      </c>
      <c r="G146" s="34">
        <v>1339</v>
      </c>
      <c r="H146" s="34">
        <v>4180</v>
      </c>
      <c r="I146" s="34">
        <v>3115</v>
      </c>
      <c r="J146" s="34">
        <v>2230</v>
      </c>
      <c r="K146" s="34">
        <v>4192</v>
      </c>
      <c r="L146" s="34">
        <v>1582</v>
      </c>
      <c r="M146" s="34">
        <v>1043</v>
      </c>
      <c r="N146" s="34">
        <v>6618</v>
      </c>
      <c r="O146" s="34">
        <v>1734</v>
      </c>
      <c r="P146" s="34">
        <v>4161</v>
      </c>
      <c r="Q146" s="34">
        <v>5486</v>
      </c>
      <c r="R146" s="34">
        <v>3920</v>
      </c>
      <c r="S146" s="34">
        <v>-675</v>
      </c>
      <c r="T146" s="34">
        <v>64395</v>
      </c>
    </row>
    <row r="147" spans="1:20" x14ac:dyDescent="0.2">
      <c r="A147" s="33">
        <v>34029</v>
      </c>
      <c r="B147" s="34">
        <v>7265</v>
      </c>
      <c r="C147" s="34">
        <v>1497</v>
      </c>
      <c r="D147" s="34">
        <v>1053</v>
      </c>
      <c r="E147" s="34">
        <v>3113</v>
      </c>
      <c r="F147" s="34">
        <v>12040</v>
      </c>
      <c r="G147" s="34">
        <v>1352</v>
      </c>
      <c r="H147" s="34">
        <v>4216</v>
      </c>
      <c r="I147" s="34">
        <v>3144</v>
      </c>
      <c r="J147" s="34">
        <v>2231</v>
      </c>
      <c r="K147" s="34">
        <v>4220</v>
      </c>
      <c r="L147" s="34">
        <v>1589</v>
      </c>
      <c r="M147" s="34">
        <v>1082</v>
      </c>
      <c r="N147" s="34">
        <v>6778</v>
      </c>
      <c r="O147" s="34">
        <v>1770</v>
      </c>
      <c r="P147" s="34">
        <v>4167</v>
      </c>
      <c r="Q147" s="34">
        <v>5443</v>
      </c>
      <c r="R147" s="34">
        <v>3972</v>
      </c>
      <c r="S147" s="34">
        <v>-800</v>
      </c>
      <c r="T147" s="34">
        <v>64933</v>
      </c>
    </row>
    <row r="148" spans="1:20" x14ac:dyDescent="0.2">
      <c r="A148" s="33">
        <v>34121</v>
      </c>
      <c r="B148" s="34">
        <v>7334</v>
      </c>
      <c r="C148" s="34">
        <v>1517</v>
      </c>
      <c r="D148" s="34">
        <v>1085</v>
      </c>
      <c r="E148" s="34">
        <v>3097</v>
      </c>
      <c r="F148" s="34">
        <v>12155</v>
      </c>
      <c r="G148" s="34">
        <v>1352</v>
      </c>
      <c r="H148" s="34">
        <v>4244</v>
      </c>
      <c r="I148" s="34">
        <v>3199</v>
      </c>
      <c r="J148" s="34">
        <v>2231</v>
      </c>
      <c r="K148" s="34">
        <v>4252</v>
      </c>
      <c r="L148" s="34">
        <v>1597</v>
      </c>
      <c r="M148" s="34">
        <v>1112</v>
      </c>
      <c r="N148" s="34">
        <v>6950</v>
      </c>
      <c r="O148" s="34">
        <v>1834</v>
      </c>
      <c r="P148" s="34">
        <v>4238</v>
      </c>
      <c r="Q148" s="34">
        <v>5362</v>
      </c>
      <c r="R148" s="34">
        <v>4017</v>
      </c>
      <c r="S148" s="34">
        <v>-917</v>
      </c>
      <c r="T148" s="34">
        <v>65575</v>
      </c>
    </row>
    <row r="149" spans="1:20" x14ac:dyDescent="0.2">
      <c r="A149" s="33">
        <v>34213</v>
      </c>
      <c r="B149" s="34">
        <v>7393</v>
      </c>
      <c r="C149" s="34">
        <v>1533</v>
      </c>
      <c r="D149" s="34">
        <v>1113</v>
      </c>
      <c r="E149" s="34">
        <v>3093</v>
      </c>
      <c r="F149" s="34">
        <v>12282</v>
      </c>
      <c r="G149" s="34">
        <v>1354</v>
      </c>
      <c r="H149" s="34">
        <v>4277</v>
      </c>
      <c r="I149" s="34">
        <v>3273</v>
      </c>
      <c r="J149" s="34">
        <v>2287</v>
      </c>
      <c r="K149" s="34">
        <v>4293</v>
      </c>
      <c r="L149" s="34">
        <v>1607</v>
      </c>
      <c r="M149" s="34">
        <v>1142</v>
      </c>
      <c r="N149" s="34">
        <v>7120</v>
      </c>
      <c r="O149" s="34">
        <v>1870</v>
      </c>
      <c r="P149" s="34">
        <v>4359</v>
      </c>
      <c r="Q149" s="34">
        <v>5263</v>
      </c>
      <c r="R149" s="34">
        <v>4060</v>
      </c>
      <c r="S149" s="34">
        <v>-1007</v>
      </c>
      <c r="T149" s="34">
        <v>66321</v>
      </c>
    </row>
    <row r="150" spans="1:20" x14ac:dyDescent="0.2">
      <c r="A150" s="33">
        <v>34304</v>
      </c>
      <c r="B150" s="34">
        <v>7435</v>
      </c>
      <c r="C150" s="34">
        <v>1543</v>
      </c>
      <c r="D150" s="34">
        <v>1137</v>
      </c>
      <c r="E150" s="34">
        <v>3101</v>
      </c>
      <c r="F150" s="34">
        <v>12412</v>
      </c>
      <c r="G150" s="34">
        <v>1368</v>
      </c>
      <c r="H150" s="34">
        <v>4332</v>
      </c>
      <c r="I150" s="34">
        <v>3331</v>
      </c>
      <c r="J150" s="34">
        <v>2344</v>
      </c>
      <c r="K150" s="34">
        <v>4337</v>
      </c>
      <c r="L150" s="34">
        <v>1621</v>
      </c>
      <c r="M150" s="34">
        <v>1174</v>
      </c>
      <c r="N150" s="34">
        <v>7281</v>
      </c>
      <c r="O150" s="34">
        <v>1872</v>
      </c>
      <c r="P150" s="34">
        <v>4492</v>
      </c>
      <c r="Q150" s="34">
        <v>5189</v>
      </c>
      <c r="R150" s="34">
        <v>4104</v>
      </c>
      <c r="S150" s="34">
        <v>-1070</v>
      </c>
      <c r="T150" s="34">
        <v>67074</v>
      </c>
    </row>
    <row r="151" spans="1:20" x14ac:dyDescent="0.2">
      <c r="A151" s="33">
        <v>34394</v>
      </c>
      <c r="B151" s="34">
        <v>7497</v>
      </c>
      <c r="C151" s="34">
        <v>1547</v>
      </c>
      <c r="D151" s="34">
        <v>1171</v>
      </c>
      <c r="E151" s="34">
        <v>3111</v>
      </c>
      <c r="F151" s="34">
        <v>12535</v>
      </c>
      <c r="G151" s="34">
        <v>1383</v>
      </c>
      <c r="H151" s="34">
        <v>4410</v>
      </c>
      <c r="I151" s="34">
        <v>3378</v>
      </c>
      <c r="J151" s="34">
        <v>2364</v>
      </c>
      <c r="K151" s="34">
        <v>4387</v>
      </c>
      <c r="L151" s="34">
        <v>1638</v>
      </c>
      <c r="M151" s="34">
        <v>1208</v>
      </c>
      <c r="N151" s="34">
        <v>7434</v>
      </c>
      <c r="O151" s="34">
        <v>1876</v>
      </c>
      <c r="P151" s="34">
        <v>4632</v>
      </c>
      <c r="Q151" s="34">
        <v>5184</v>
      </c>
      <c r="R151" s="34">
        <v>4159</v>
      </c>
      <c r="S151" s="34">
        <v>-1113</v>
      </c>
      <c r="T151" s="34">
        <v>67916</v>
      </c>
    </row>
    <row r="152" spans="1:20" x14ac:dyDescent="0.2">
      <c r="A152" s="33">
        <v>34486</v>
      </c>
      <c r="B152" s="34">
        <v>7614</v>
      </c>
      <c r="C152" s="34">
        <v>1547</v>
      </c>
      <c r="D152" s="34">
        <v>1219</v>
      </c>
      <c r="E152" s="34">
        <v>3123</v>
      </c>
      <c r="F152" s="34">
        <v>12653</v>
      </c>
      <c r="G152" s="34">
        <v>1399</v>
      </c>
      <c r="H152" s="34">
        <v>4468</v>
      </c>
      <c r="I152" s="34">
        <v>3423</v>
      </c>
      <c r="J152" s="34">
        <v>2374</v>
      </c>
      <c r="K152" s="34">
        <v>4428</v>
      </c>
      <c r="L152" s="34">
        <v>1659</v>
      </c>
      <c r="M152" s="34">
        <v>1240</v>
      </c>
      <c r="N152" s="34">
        <v>7606</v>
      </c>
      <c r="O152" s="34">
        <v>1886</v>
      </c>
      <c r="P152" s="34">
        <v>4784</v>
      </c>
      <c r="Q152" s="34">
        <v>5246</v>
      </c>
      <c r="R152" s="34">
        <v>4229</v>
      </c>
      <c r="S152" s="34">
        <v>-1186</v>
      </c>
      <c r="T152" s="34">
        <v>68898</v>
      </c>
    </row>
    <row r="153" spans="1:20" x14ac:dyDescent="0.2">
      <c r="A153" s="33">
        <v>34578</v>
      </c>
      <c r="B153" s="34">
        <v>7759</v>
      </c>
      <c r="C153" s="34">
        <v>1545</v>
      </c>
      <c r="D153" s="34">
        <v>1264</v>
      </c>
      <c r="E153" s="34">
        <v>3128</v>
      </c>
      <c r="F153" s="34">
        <v>12769</v>
      </c>
      <c r="G153" s="34">
        <v>1411</v>
      </c>
      <c r="H153" s="34">
        <v>4494</v>
      </c>
      <c r="I153" s="34">
        <v>3476</v>
      </c>
      <c r="J153" s="34">
        <v>2470</v>
      </c>
      <c r="K153" s="34">
        <v>4449</v>
      </c>
      <c r="L153" s="34">
        <v>1685</v>
      </c>
      <c r="M153" s="34">
        <v>1268</v>
      </c>
      <c r="N153" s="34">
        <v>7791</v>
      </c>
      <c r="O153" s="34">
        <v>1900</v>
      </c>
      <c r="P153" s="34">
        <v>4929</v>
      </c>
      <c r="Q153" s="34">
        <v>5327</v>
      </c>
      <c r="R153" s="34">
        <v>4327</v>
      </c>
      <c r="S153" s="34">
        <v>-1302</v>
      </c>
      <c r="T153" s="34">
        <v>69993</v>
      </c>
    </row>
    <row r="154" spans="1:20" x14ac:dyDescent="0.2">
      <c r="A154" s="33">
        <v>34669</v>
      </c>
      <c r="B154" s="34">
        <v>7918</v>
      </c>
      <c r="C154" s="34">
        <v>1548</v>
      </c>
      <c r="D154" s="34">
        <v>1297</v>
      </c>
      <c r="E154" s="34">
        <v>3146</v>
      </c>
      <c r="F154" s="34">
        <v>12902</v>
      </c>
      <c r="G154" s="34">
        <v>1431</v>
      </c>
      <c r="H154" s="34">
        <v>4525</v>
      </c>
      <c r="I154" s="34">
        <v>3518</v>
      </c>
      <c r="J154" s="34">
        <v>2689</v>
      </c>
      <c r="K154" s="34">
        <v>4482</v>
      </c>
      <c r="L154" s="34">
        <v>1707</v>
      </c>
      <c r="M154" s="34">
        <v>1303</v>
      </c>
      <c r="N154" s="34">
        <v>8006</v>
      </c>
      <c r="O154" s="34">
        <v>1914</v>
      </c>
      <c r="P154" s="34">
        <v>5054</v>
      </c>
      <c r="Q154" s="34">
        <v>5397</v>
      </c>
      <c r="R154" s="34">
        <v>4431</v>
      </c>
      <c r="S154" s="34">
        <v>-1415</v>
      </c>
      <c r="T154" s="34">
        <v>71268</v>
      </c>
    </row>
    <row r="155" spans="1:20" x14ac:dyDescent="0.2">
      <c r="A155" s="33">
        <v>34759</v>
      </c>
      <c r="B155" s="34">
        <v>8075</v>
      </c>
      <c r="C155" s="34">
        <v>1569</v>
      </c>
      <c r="D155" s="34">
        <v>1322</v>
      </c>
      <c r="E155" s="34">
        <v>3183</v>
      </c>
      <c r="F155" s="34">
        <v>13056</v>
      </c>
      <c r="G155" s="34">
        <v>1453</v>
      </c>
      <c r="H155" s="34">
        <v>4575</v>
      </c>
      <c r="I155" s="34">
        <v>3532</v>
      </c>
      <c r="J155" s="34">
        <v>2912</v>
      </c>
      <c r="K155" s="34">
        <v>4547</v>
      </c>
      <c r="L155" s="34">
        <v>1741</v>
      </c>
      <c r="M155" s="34">
        <v>1343</v>
      </c>
      <c r="N155" s="34">
        <v>8218</v>
      </c>
      <c r="O155" s="34">
        <v>1943</v>
      </c>
      <c r="P155" s="34">
        <v>5170</v>
      </c>
      <c r="Q155" s="34">
        <v>5448</v>
      </c>
      <c r="R155" s="34">
        <v>4518</v>
      </c>
      <c r="S155" s="34">
        <v>-1506</v>
      </c>
      <c r="T155" s="34">
        <v>72606</v>
      </c>
    </row>
    <row r="156" spans="1:20" x14ac:dyDescent="0.2">
      <c r="A156" s="33">
        <v>34851</v>
      </c>
      <c r="B156" s="34">
        <v>8237</v>
      </c>
      <c r="C156" s="34">
        <v>1607</v>
      </c>
      <c r="D156" s="34">
        <v>1343</v>
      </c>
      <c r="E156" s="34">
        <v>3226</v>
      </c>
      <c r="F156" s="34">
        <v>13225</v>
      </c>
      <c r="G156" s="34">
        <v>1473</v>
      </c>
      <c r="H156" s="34">
        <v>4626</v>
      </c>
      <c r="I156" s="34">
        <v>3542</v>
      </c>
      <c r="J156" s="34">
        <v>2995</v>
      </c>
      <c r="K156" s="34">
        <v>4625</v>
      </c>
      <c r="L156" s="34">
        <v>1785</v>
      </c>
      <c r="M156" s="34">
        <v>1389</v>
      </c>
      <c r="N156" s="34">
        <v>8410</v>
      </c>
      <c r="O156" s="34">
        <v>2018</v>
      </c>
      <c r="P156" s="34">
        <v>5314</v>
      </c>
      <c r="Q156" s="34">
        <v>5492</v>
      </c>
      <c r="R156" s="34">
        <v>4601</v>
      </c>
      <c r="S156" s="34">
        <v>-1535</v>
      </c>
      <c r="T156" s="34">
        <v>73905</v>
      </c>
    </row>
    <row r="157" spans="1:20" x14ac:dyDescent="0.2">
      <c r="A157" s="33">
        <v>34943</v>
      </c>
      <c r="B157" s="34">
        <v>8380</v>
      </c>
      <c r="C157" s="34">
        <v>1648</v>
      </c>
      <c r="D157" s="34">
        <v>1359</v>
      </c>
      <c r="E157" s="34">
        <v>3271</v>
      </c>
      <c r="F157" s="34">
        <v>13398</v>
      </c>
      <c r="G157" s="34">
        <v>1481</v>
      </c>
      <c r="H157" s="34">
        <v>4655</v>
      </c>
      <c r="I157" s="34">
        <v>3576</v>
      </c>
      <c r="J157" s="34">
        <v>2937</v>
      </c>
      <c r="K157" s="34">
        <v>4697</v>
      </c>
      <c r="L157" s="34">
        <v>1829</v>
      </c>
      <c r="M157" s="34">
        <v>1443</v>
      </c>
      <c r="N157" s="34">
        <v>8608</v>
      </c>
      <c r="O157" s="34">
        <v>2107</v>
      </c>
      <c r="P157" s="34">
        <v>5477</v>
      </c>
      <c r="Q157" s="34">
        <v>5544</v>
      </c>
      <c r="R157" s="34">
        <v>4701</v>
      </c>
      <c r="S157" s="34">
        <v>-1527</v>
      </c>
      <c r="T157" s="34">
        <v>75113</v>
      </c>
    </row>
    <row r="158" spans="1:20" x14ac:dyDescent="0.2">
      <c r="A158" s="33">
        <v>35034</v>
      </c>
      <c r="B158" s="34">
        <v>8468</v>
      </c>
      <c r="C158" s="34">
        <v>1681</v>
      </c>
      <c r="D158" s="34">
        <v>1362</v>
      </c>
      <c r="E158" s="34">
        <v>3310</v>
      </c>
      <c r="F158" s="34">
        <v>13572</v>
      </c>
      <c r="G158" s="34">
        <v>1480</v>
      </c>
      <c r="H158" s="34">
        <v>4655</v>
      </c>
      <c r="I158" s="34">
        <v>3640</v>
      </c>
      <c r="J158" s="34">
        <v>2877</v>
      </c>
      <c r="K158" s="34">
        <v>4756</v>
      </c>
      <c r="L158" s="34">
        <v>1875</v>
      </c>
      <c r="M158" s="34">
        <v>1501</v>
      </c>
      <c r="N158" s="34">
        <v>8810</v>
      </c>
      <c r="O158" s="34">
        <v>2168</v>
      </c>
      <c r="P158" s="34">
        <v>5589</v>
      </c>
      <c r="Q158" s="34">
        <v>5605</v>
      </c>
      <c r="R158" s="34">
        <v>4813</v>
      </c>
      <c r="S158" s="34">
        <v>-1553</v>
      </c>
      <c r="T158" s="34">
        <v>76161</v>
      </c>
    </row>
    <row r="159" spans="1:20" x14ac:dyDescent="0.2">
      <c r="A159" s="33">
        <v>35125</v>
      </c>
      <c r="B159" s="34">
        <v>8511</v>
      </c>
      <c r="C159" s="34">
        <v>1706</v>
      </c>
      <c r="D159" s="34">
        <v>1359</v>
      </c>
      <c r="E159" s="34">
        <v>3341</v>
      </c>
      <c r="F159" s="34">
        <v>13748</v>
      </c>
      <c r="G159" s="34">
        <v>1486</v>
      </c>
      <c r="H159" s="34">
        <v>4658</v>
      </c>
      <c r="I159" s="34">
        <v>3704</v>
      </c>
      <c r="J159" s="34">
        <v>2895</v>
      </c>
      <c r="K159" s="34">
        <v>4786</v>
      </c>
      <c r="L159" s="34">
        <v>1917</v>
      </c>
      <c r="M159" s="34">
        <v>1559</v>
      </c>
      <c r="N159" s="34">
        <v>9003</v>
      </c>
      <c r="O159" s="34">
        <v>2198</v>
      </c>
      <c r="P159" s="34">
        <v>5601</v>
      </c>
      <c r="Q159" s="34">
        <v>5675</v>
      </c>
      <c r="R159" s="34">
        <v>4905</v>
      </c>
      <c r="S159" s="34">
        <v>-1606</v>
      </c>
      <c r="T159" s="34">
        <v>77053</v>
      </c>
    </row>
    <row r="160" spans="1:20" x14ac:dyDescent="0.2">
      <c r="A160" s="33">
        <v>35217</v>
      </c>
      <c r="B160" s="34">
        <v>8541</v>
      </c>
      <c r="C160" s="34">
        <v>1736</v>
      </c>
      <c r="D160" s="34">
        <v>1365</v>
      </c>
      <c r="E160" s="34">
        <v>3362</v>
      </c>
      <c r="F160" s="34">
        <v>13930</v>
      </c>
      <c r="G160" s="34">
        <v>1506</v>
      </c>
      <c r="H160" s="34">
        <v>4671</v>
      </c>
      <c r="I160" s="34">
        <v>3745</v>
      </c>
      <c r="J160" s="34">
        <v>2938</v>
      </c>
      <c r="K160" s="34">
        <v>4792</v>
      </c>
      <c r="L160" s="34">
        <v>1953</v>
      </c>
      <c r="M160" s="34">
        <v>1601</v>
      </c>
      <c r="N160" s="34">
        <v>9176</v>
      </c>
      <c r="O160" s="34">
        <v>2223</v>
      </c>
      <c r="P160" s="34">
        <v>5521</v>
      </c>
      <c r="Q160" s="34">
        <v>5754</v>
      </c>
      <c r="R160" s="34">
        <v>4947</v>
      </c>
      <c r="S160" s="34">
        <v>-1668</v>
      </c>
      <c r="T160" s="34">
        <v>77772</v>
      </c>
    </row>
    <row r="161" spans="1:20" x14ac:dyDescent="0.2">
      <c r="A161" s="33">
        <v>35309</v>
      </c>
      <c r="B161" s="34">
        <v>8589</v>
      </c>
      <c r="C161" s="34">
        <v>1772</v>
      </c>
      <c r="D161" s="34">
        <v>1385</v>
      </c>
      <c r="E161" s="34">
        <v>3369</v>
      </c>
      <c r="F161" s="34">
        <v>14111</v>
      </c>
      <c r="G161" s="34">
        <v>1527</v>
      </c>
      <c r="H161" s="34">
        <v>4702</v>
      </c>
      <c r="I161" s="34">
        <v>3786</v>
      </c>
      <c r="J161" s="34">
        <v>2958</v>
      </c>
      <c r="K161" s="34">
        <v>4801</v>
      </c>
      <c r="L161" s="34">
        <v>1992</v>
      </c>
      <c r="M161" s="34">
        <v>1637</v>
      </c>
      <c r="N161" s="34">
        <v>9298</v>
      </c>
      <c r="O161" s="34">
        <v>2262</v>
      </c>
      <c r="P161" s="34">
        <v>5433</v>
      </c>
      <c r="Q161" s="34">
        <v>5843</v>
      </c>
      <c r="R161" s="34">
        <v>4973</v>
      </c>
      <c r="S161" s="34">
        <v>-1708</v>
      </c>
      <c r="T161" s="34">
        <v>78427</v>
      </c>
    </row>
    <row r="162" spans="1:20" x14ac:dyDescent="0.2">
      <c r="A162" s="33">
        <v>35400</v>
      </c>
      <c r="B162" s="34">
        <v>8645</v>
      </c>
      <c r="C162" s="34">
        <v>1808</v>
      </c>
      <c r="D162" s="34">
        <v>1416</v>
      </c>
      <c r="E162" s="34">
        <v>3366</v>
      </c>
      <c r="F162" s="34">
        <v>14305</v>
      </c>
      <c r="G162" s="34">
        <v>1535</v>
      </c>
      <c r="H162" s="34">
        <v>4740</v>
      </c>
      <c r="I162" s="34">
        <v>3853</v>
      </c>
      <c r="J162" s="34">
        <v>2968</v>
      </c>
      <c r="K162" s="34">
        <v>4823</v>
      </c>
      <c r="L162" s="34">
        <v>2021</v>
      </c>
      <c r="M162" s="34">
        <v>1683</v>
      </c>
      <c r="N162" s="34">
        <v>9392</v>
      </c>
      <c r="O162" s="34">
        <v>2327</v>
      </c>
      <c r="P162" s="34">
        <v>5423</v>
      </c>
      <c r="Q162" s="34">
        <v>5958</v>
      </c>
      <c r="R162" s="34">
        <v>5018</v>
      </c>
      <c r="S162" s="34">
        <v>-1707</v>
      </c>
      <c r="T162" s="34">
        <v>79227</v>
      </c>
    </row>
    <row r="163" spans="1:20" x14ac:dyDescent="0.2">
      <c r="A163" s="33">
        <v>35490</v>
      </c>
      <c r="B163" s="34">
        <v>8700</v>
      </c>
      <c r="C163" s="34">
        <v>1834</v>
      </c>
      <c r="D163" s="34">
        <v>1447</v>
      </c>
      <c r="E163" s="34">
        <v>3364</v>
      </c>
      <c r="F163" s="34">
        <v>14516</v>
      </c>
      <c r="G163" s="34">
        <v>1544</v>
      </c>
      <c r="H163" s="34">
        <v>4769</v>
      </c>
      <c r="I163" s="34">
        <v>3942</v>
      </c>
      <c r="J163" s="34">
        <v>3020</v>
      </c>
      <c r="K163" s="34">
        <v>4864</v>
      </c>
      <c r="L163" s="34">
        <v>2052</v>
      </c>
      <c r="M163" s="34">
        <v>1735</v>
      </c>
      <c r="N163" s="34">
        <v>9529</v>
      </c>
      <c r="O163" s="34">
        <v>2403</v>
      </c>
      <c r="P163" s="34">
        <v>5508</v>
      </c>
      <c r="Q163" s="34">
        <v>6128</v>
      </c>
      <c r="R163" s="34">
        <v>5099</v>
      </c>
      <c r="S163" s="34">
        <v>-1725</v>
      </c>
      <c r="T163" s="34">
        <v>80375</v>
      </c>
    </row>
    <row r="164" spans="1:20" x14ac:dyDescent="0.2">
      <c r="A164" s="33">
        <v>35582</v>
      </c>
      <c r="B164" s="34">
        <v>8775</v>
      </c>
      <c r="C164" s="34">
        <v>1850</v>
      </c>
      <c r="D164" s="34">
        <v>1472</v>
      </c>
      <c r="E164" s="34">
        <v>3367</v>
      </c>
      <c r="F164" s="34">
        <v>14738</v>
      </c>
      <c r="G164" s="34">
        <v>1575</v>
      </c>
      <c r="H164" s="34">
        <v>4797</v>
      </c>
      <c r="I164" s="34">
        <v>3999</v>
      </c>
      <c r="J164" s="34">
        <v>3152</v>
      </c>
      <c r="K164" s="34">
        <v>4898</v>
      </c>
      <c r="L164" s="34">
        <v>2080</v>
      </c>
      <c r="M164" s="34">
        <v>1782</v>
      </c>
      <c r="N164" s="34">
        <v>9743</v>
      </c>
      <c r="O164" s="34">
        <v>2463</v>
      </c>
      <c r="P164" s="34">
        <v>5647</v>
      </c>
      <c r="Q164" s="34">
        <v>6362</v>
      </c>
      <c r="R164" s="34">
        <v>5187</v>
      </c>
      <c r="S164" s="34">
        <v>-1728</v>
      </c>
      <c r="T164" s="34">
        <v>81831</v>
      </c>
    </row>
    <row r="165" spans="1:20" x14ac:dyDescent="0.2">
      <c r="A165" s="33">
        <v>35674</v>
      </c>
      <c r="B165" s="34">
        <v>8885</v>
      </c>
      <c r="C165" s="34">
        <v>1860</v>
      </c>
      <c r="D165" s="34">
        <v>1492</v>
      </c>
      <c r="E165" s="34">
        <v>3380</v>
      </c>
      <c r="F165" s="34">
        <v>14960</v>
      </c>
      <c r="G165" s="34">
        <v>1617</v>
      </c>
      <c r="H165" s="34">
        <v>4831</v>
      </c>
      <c r="I165" s="34">
        <v>3990</v>
      </c>
      <c r="J165" s="34">
        <v>3303</v>
      </c>
      <c r="K165" s="34">
        <v>4923</v>
      </c>
      <c r="L165" s="34">
        <v>2095</v>
      </c>
      <c r="M165" s="34">
        <v>1821</v>
      </c>
      <c r="N165" s="34">
        <v>9975</v>
      </c>
      <c r="O165" s="34">
        <v>2510</v>
      </c>
      <c r="P165" s="34">
        <v>5746</v>
      </c>
      <c r="Q165" s="34">
        <v>6626</v>
      </c>
      <c r="R165" s="34">
        <v>5263</v>
      </c>
      <c r="S165" s="34">
        <v>-1669</v>
      </c>
      <c r="T165" s="34">
        <v>83264</v>
      </c>
    </row>
    <row r="166" spans="1:20" x14ac:dyDescent="0.2">
      <c r="A166" s="33">
        <v>35765</v>
      </c>
      <c r="B166" s="34">
        <v>9023</v>
      </c>
      <c r="C166" s="34">
        <v>1873</v>
      </c>
      <c r="D166" s="34">
        <v>1515</v>
      </c>
      <c r="E166" s="34">
        <v>3392</v>
      </c>
      <c r="F166" s="34">
        <v>15185</v>
      </c>
      <c r="G166" s="34">
        <v>1655</v>
      </c>
      <c r="H166" s="34">
        <v>4865</v>
      </c>
      <c r="I166" s="34">
        <v>3935</v>
      </c>
      <c r="J166" s="34">
        <v>3431</v>
      </c>
      <c r="K166" s="34">
        <v>4966</v>
      </c>
      <c r="L166" s="34">
        <v>2101</v>
      </c>
      <c r="M166" s="34">
        <v>1852</v>
      </c>
      <c r="N166" s="34">
        <v>10130</v>
      </c>
      <c r="O166" s="34">
        <v>2552</v>
      </c>
      <c r="P166" s="34">
        <v>5810</v>
      </c>
      <c r="Q166" s="34">
        <v>6873</v>
      </c>
      <c r="R166" s="34">
        <v>5335</v>
      </c>
      <c r="S166" s="34">
        <v>-1584</v>
      </c>
      <c r="T166" s="34">
        <v>84505</v>
      </c>
    </row>
    <row r="167" spans="1:20" x14ac:dyDescent="0.2">
      <c r="A167" s="33">
        <v>35855</v>
      </c>
      <c r="B167" s="34">
        <v>9160</v>
      </c>
      <c r="C167" s="34">
        <v>1896</v>
      </c>
      <c r="D167" s="34">
        <v>1545</v>
      </c>
      <c r="E167" s="34">
        <v>3435</v>
      </c>
      <c r="F167" s="34">
        <v>15418</v>
      </c>
      <c r="G167" s="34">
        <v>1666</v>
      </c>
      <c r="H167" s="34">
        <v>4885</v>
      </c>
      <c r="I167" s="34">
        <v>3894</v>
      </c>
      <c r="J167" s="34">
        <v>3539</v>
      </c>
      <c r="K167" s="34">
        <v>5006</v>
      </c>
      <c r="L167" s="34">
        <v>2124</v>
      </c>
      <c r="M167" s="34">
        <v>1888</v>
      </c>
      <c r="N167" s="34">
        <v>10209</v>
      </c>
      <c r="O167" s="34">
        <v>2603</v>
      </c>
      <c r="P167" s="34">
        <v>5899</v>
      </c>
      <c r="Q167" s="34">
        <v>7059</v>
      </c>
      <c r="R167" s="34">
        <v>5438</v>
      </c>
      <c r="S167" s="34">
        <v>-1486</v>
      </c>
      <c r="T167" s="34">
        <v>85664</v>
      </c>
    </row>
    <row r="168" spans="1:20" x14ac:dyDescent="0.2">
      <c r="A168" s="33">
        <v>35947</v>
      </c>
      <c r="B168" s="34">
        <v>9263</v>
      </c>
      <c r="C168" s="34">
        <v>1925</v>
      </c>
      <c r="D168" s="34">
        <v>1574</v>
      </c>
      <c r="E168" s="34">
        <v>3501</v>
      </c>
      <c r="F168" s="34">
        <v>15661</v>
      </c>
      <c r="G168" s="34">
        <v>1647</v>
      </c>
      <c r="H168" s="34">
        <v>4869</v>
      </c>
      <c r="I168" s="34">
        <v>3911</v>
      </c>
      <c r="J168" s="34">
        <v>3627</v>
      </c>
      <c r="K168" s="34">
        <v>5066</v>
      </c>
      <c r="L168" s="34">
        <v>2170</v>
      </c>
      <c r="M168" s="34">
        <v>1931</v>
      </c>
      <c r="N168" s="34">
        <v>10294</v>
      </c>
      <c r="O168" s="34">
        <v>2661</v>
      </c>
      <c r="P168" s="34">
        <v>6047</v>
      </c>
      <c r="Q168" s="34">
        <v>7182</v>
      </c>
      <c r="R168" s="34">
        <v>5555</v>
      </c>
      <c r="S168" s="34">
        <v>-1421</v>
      </c>
      <c r="T168" s="34">
        <v>86884</v>
      </c>
    </row>
    <row r="169" spans="1:20" x14ac:dyDescent="0.2">
      <c r="A169" s="33">
        <v>36039</v>
      </c>
      <c r="B169" s="34">
        <v>9365</v>
      </c>
      <c r="C169" s="34">
        <v>1955</v>
      </c>
      <c r="D169" s="34">
        <v>1604</v>
      </c>
      <c r="E169" s="34">
        <v>3567</v>
      </c>
      <c r="F169" s="34">
        <v>15900</v>
      </c>
      <c r="G169" s="34">
        <v>1634</v>
      </c>
      <c r="H169" s="34">
        <v>4865</v>
      </c>
      <c r="I169" s="34">
        <v>3987</v>
      </c>
      <c r="J169" s="34">
        <v>3673</v>
      </c>
      <c r="K169" s="34">
        <v>5150</v>
      </c>
      <c r="L169" s="34">
        <v>2228</v>
      </c>
      <c r="M169" s="34">
        <v>1976</v>
      </c>
      <c r="N169" s="34">
        <v>10473</v>
      </c>
      <c r="O169" s="34">
        <v>2728</v>
      </c>
      <c r="P169" s="34">
        <v>6257</v>
      </c>
      <c r="Q169" s="34">
        <v>7280</v>
      </c>
      <c r="R169" s="34">
        <v>5657</v>
      </c>
      <c r="S169" s="34">
        <v>-1418</v>
      </c>
      <c r="T169" s="34">
        <v>88298</v>
      </c>
    </row>
    <row r="170" spans="1:20" x14ac:dyDescent="0.2">
      <c r="A170" s="33">
        <v>36130</v>
      </c>
      <c r="B170" s="34">
        <v>9475</v>
      </c>
      <c r="C170" s="34">
        <v>1982</v>
      </c>
      <c r="D170" s="34">
        <v>1630</v>
      </c>
      <c r="E170" s="34">
        <v>3598</v>
      </c>
      <c r="F170" s="34">
        <v>16131</v>
      </c>
      <c r="G170" s="34">
        <v>1648</v>
      </c>
      <c r="H170" s="34">
        <v>4898</v>
      </c>
      <c r="I170" s="34">
        <v>4111</v>
      </c>
      <c r="J170" s="34">
        <v>3668</v>
      </c>
      <c r="K170" s="34">
        <v>5228</v>
      </c>
      <c r="L170" s="34">
        <v>2279</v>
      </c>
      <c r="M170" s="34">
        <v>2034</v>
      </c>
      <c r="N170" s="34">
        <v>10674</v>
      </c>
      <c r="O170" s="34">
        <v>2794</v>
      </c>
      <c r="P170" s="34">
        <v>6492</v>
      </c>
      <c r="Q170" s="34">
        <v>7396</v>
      </c>
      <c r="R170" s="34">
        <v>5729</v>
      </c>
      <c r="S170" s="34">
        <v>-1496</v>
      </c>
      <c r="T170" s="34">
        <v>89769</v>
      </c>
    </row>
    <row r="171" spans="1:20" x14ac:dyDescent="0.2">
      <c r="A171" s="33">
        <v>36220</v>
      </c>
      <c r="B171" s="34">
        <v>9597</v>
      </c>
      <c r="C171" s="34">
        <v>2013</v>
      </c>
      <c r="D171" s="34">
        <v>1650</v>
      </c>
      <c r="E171" s="34">
        <v>3599</v>
      </c>
      <c r="F171" s="34">
        <v>16350</v>
      </c>
      <c r="G171" s="34">
        <v>1685</v>
      </c>
      <c r="H171" s="34">
        <v>4970</v>
      </c>
      <c r="I171" s="34">
        <v>4253</v>
      </c>
      <c r="J171" s="34">
        <v>3631</v>
      </c>
      <c r="K171" s="34">
        <v>5281</v>
      </c>
      <c r="L171" s="34">
        <v>2312</v>
      </c>
      <c r="M171" s="34">
        <v>2086</v>
      </c>
      <c r="N171" s="34">
        <v>10813</v>
      </c>
      <c r="O171" s="34">
        <v>2843</v>
      </c>
      <c r="P171" s="34">
        <v>6681</v>
      </c>
      <c r="Q171" s="34">
        <v>7572</v>
      </c>
      <c r="R171" s="34">
        <v>5779</v>
      </c>
      <c r="S171" s="34">
        <v>-1636</v>
      </c>
      <c r="T171" s="34">
        <v>91115</v>
      </c>
    </row>
    <row r="172" spans="1:20" x14ac:dyDescent="0.2">
      <c r="A172" s="33">
        <v>36312</v>
      </c>
      <c r="B172" s="34">
        <v>9750</v>
      </c>
      <c r="C172" s="34">
        <v>2050</v>
      </c>
      <c r="D172" s="34">
        <v>1676</v>
      </c>
      <c r="E172" s="34">
        <v>3615</v>
      </c>
      <c r="F172" s="34">
        <v>16556</v>
      </c>
      <c r="G172" s="34">
        <v>1711</v>
      </c>
      <c r="H172" s="34">
        <v>5076</v>
      </c>
      <c r="I172" s="34">
        <v>4426</v>
      </c>
      <c r="J172" s="34">
        <v>3635</v>
      </c>
      <c r="K172" s="34">
        <v>5317</v>
      </c>
      <c r="L172" s="34">
        <v>2341</v>
      </c>
      <c r="M172" s="34">
        <v>2121</v>
      </c>
      <c r="N172" s="34">
        <v>10893</v>
      </c>
      <c r="O172" s="34">
        <v>2880</v>
      </c>
      <c r="P172" s="34">
        <v>6832</v>
      </c>
      <c r="Q172" s="34">
        <v>7807</v>
      </c>
      <c r="R172" s="34">
        <v>5821</v>
      </c>
      <c r="S172" s="34">
        <v>-1767</v>
      </c>
      <c r="T172" s="34">
        <v>92495</v>
      </c>
    </row>
    <row r="173" spans="1:20" x14ac:dyDescent="0.2">
      <c r="A173" s="33">
        <v>36404</v>
      </c>
      <c r="B173" s="34">
        <v>9892</v>
      </c>
      <c r="C173" s="34">
        <v>2092</v>
      </c>
      <c r="D173" s="34">
        <v>1708</v>
      </c>
      <c r="E173" s="34">
        <v>3637</v>
      </c>
      <c r="F173" s="34">
        <v>16758</v>
      </c>
      <c r="G173" s="34">
        <v>1706</v>
      </c>
      <c r="H173" s="34">
        <v>5186</v>
      </c>
      <c r="I173" s="34">
        <v>4605</v>
      </c>
      <c r="J173" s="34">
        <v>3689</v>
      </c>
      <c r="K173" s="34">
        <v>5370</v>
      </c>
      <c r="L173" s="34">
        <v>2375</v>
      </c>
      <c r="M173" s="34">
        <v>2153</v>
      </c>
      <c r="N173" s="34">
        <v>10970</v>
      </c>
      <c r="O173" s="34">
        <v>2919</v>
      </c>
      <c r="P173" s="34">
        <v>6956</v>
      </c>
      <c r="Q173" s="34">
        <v>8057</v>
      </c>
      <c r="R173" s="34">
        <v>5853</v>
      </c>
      <c r="S173" s="34">
        <v>-1848</v>
      </c>
      <c r="T173" s="34">
        <v>93927</v>
      </c>
    </row>
    <row r="174" spans="1:20" x14ac:dyDescent="0.2">
      <c r="A174" s="33">
        <v>36495</v>
      </c>
      <c r="B174" s="34">
        <v>9971</v>
      </c>
      <c r="C174" s="34">
        <v>2137</v>
      </c>
      <c r="D174" s="34">
        <v>1743</v>
      </c>
      <c r="E174" s="34">
        <v>3643</v>
      </c>
      <c r="F174" s="34">
        <v>16990</v>
      </c>
      <c r="G174" s="34">
        <v>1709</v>
      </c>
      <c r="H174" s="34">
        <v>5276</v>
      </c>
      <c r="I174" s="34">
        <v>4700</v>
      </c>
      <c r="J174" s="34">
        <v>3772</v>
      </c>
      <c r="K174" s="34">
        <v>5451</v>
      </c>
      <c r="L174" s="34">
        <v>2404</v>
      </c>
      <c r="M174" s="34">
        <v>2198</v>
      </c>
      <c r="N174" s="34">
        <v>11098</v>
      </c>
      <c r="O174" s="34">
        <v>2963</v>
      </c>
      <c r="P174" s="34">
        <v>7047</v>
      </c>
      <c r="Q174" s="34">
        <v>8288</v>
      </c>
      <c r="R174" s="34">
        <v>5872</v>
      </c>
      <c r="S174" s="34">
        <v>-1862</v>
      </c>
      <c r="T174" s="34">
        <v>95326</v>
      </c>
    </row>
    <row r="175" spans="1:20" x14ac:dyDescent="0.2">
      <c r="A175" s="33">
        <v>36586</v>
      </c>
      <c r="B175" s="34">
        <v>9994</v>
      </c>
      <c r="C175" s="34">
        <v>2177</v>
      </c>
      <c r="D175" s="34">
        <v>1762</v>
      </c>
      <c r="E175" s="34">
        <v>3684</v>
      </c>
      <c r="F175" s="34">
        <v>17271</v>
      </c>
      <c r="G175" s="34">
        <v>1759</v>
      </c>
      <c r="H175" s="34">
        <v>5377</v>
      </c>
      <c r="I175" s="34">
        <v>4740</v>
      </c>
      <c r="J175" s="34">
        <v>3848</v>
      </c>
      <c r="K175" s="34">
        <v>5572</v>
      </c>
      <c r="L175" s="34">
        <v>2457</v>
      </c>
      <c r="M175" s="34">
        <v>2258</v>
      </c>
      <c r="N175" s="34">
        <v>11275</v>
      </c>
      <c r="O175" s="34">
        <v>2991</v>
      </c>
      <c r="P175" s="34">
        <v>7132</v>
      </c>
      <c r="Q175" s="34">
        <v>8469</v>
      </c>
      <c r="R175" s="34">
        <v>5925</v>
      </c>
      <c r="S175" s="34">
        <v>-1895</v>
      </c>
      <c r="T175" s="34">
        <v>96627</v>
      </c>
    </row>
    <row r="176" spans="1:20" x14ac:dyDescent="0.2">
      <c r="A176" s="33">
        <v>36678</v>
      </c>
      <c r="B176" s="34">
        <v>10011</v>
      </c>
      <c r="C176" s="34">
        <v>2201</v>
      </c>
      <c r="D176" s="34">
        <v>1763</v>
      </c>
      <c r="E176" s="34">
        <v>3781</v>
      </c>
      <c r="F176" s="34">
        <v>17572</v>
      </c>
      <c r="G176" s="34">
        <v>1846</v>
      </c>
      <c r="H176" s="34">
        <v>5481</v>
      </c>
      <c r="I176" s="34">
        <v>4747</v>
      </c>
      <c r="J176" s="34">
        <v>3917</v>
      </c>
      <c r="K176" s="34">
        <v>5718</v>
      </c>
      <c r="L176" s="34">
        <v>2542</v>
      </c>
      <c r="M176" s="34">
        <v>2314</v>
      </c>
      <c r="N176" s="34">
        <v>11449</v>
      </c>
      <c r="O176" s="34">
        <v>3033</v>
      </c>
      <c r="P176" s="34">
        <v>7220</v>
      </c>
      <c r="Q176" s="34">
        <v>8599</v>
      </c>
      <c r="R176" s="34">
        <v>6026</v>
      </c>
      <c r="S176" s="34">
        <v>-1954</v>
      </c>
      <c r="T176" s="34">
        <v>98218</v>
      </c>
    </row>
    <row r="177" spans="1:20" x14ac:dyDescent="0.2">
      <c r="A177" s="33">
        <v>36770</v>
      </c>
      <c r="B177" s="34">
        <v>10223</v>
      </c>
      <c r="C177" s="34">
        <v>2210</v>
      </c>
      <c r="D177" s="34">
        <v>1895</v>
      </c>
      <c r="E177" s="34">
        <v>3917</v>
      </c>
      <c r="F177" s="34">
        <v>17860</v>
      </c>
      <c r="G177" s="34">
        <v>1930</v>
      </c>
      <c r="H177" s="34">
        <v>5575</v>
      </c>
      <c r="I177" s="34">
        <v>4777</v>
      </c>
      <c r="J177" s="34">
        <v>3919</v>
      </c>
      <c r="K177" s="34">
        <v>5837</v>
      </c>
      <c r="L177" s="34">
        <v>2650</v>
      </c>
      <c r="M177" s="34">
        <v>2678</v>
      </c>
      <c r="N177" s="34">
        <v>11656</v>
      </c>
      <c r="O177" s="34">
        <v>3108</v>
      </c>
      <c r="P177" s="34">
        <v>7611</v>
      </c>
      <c r="Q177" s="34">
        <v>8701</v>
      </c>
      <c r="R177" s="34">
        <v>6174</v>
      </c>
      <c r="S177" s="34">
        <v>-1989</v>
      </c>
      <c r="T177" s="34">
        <v>100734</v>
      </c>
    </row>
    <row r="178" spans="1:20" x14ac:dyDescent="0.2">
      <c r="A178" s="33">
        <v>36861</v>
      </c>
      <c r="B178" s="34">
        <v>10427</v>
      </c>
      <c r="C178" s="34">
        <v>2430</v>
      </c>
      <c r="D178" s="34">
        <v>1928</v>
      </c>
      <c r="E178" s="34">
        <v>4052</v>
      </c>
      <c r="F178" s="34">
        <v>18134</v>
      </c>
      <c r="G178" s="34">
        <v>1985</v>
      </c>
      <c r="H178" s="34">
        <v>5651</v>
      </c>
      <c r="I178" s="34">
        <v>4888</v>
      </c>
      <c r="J178" s="34">
        <v>3829</v>
      </c>
      <c r="K178" s="34">
        <v>5954</v>
      </c>
      <c r="L178" s="34">
        <v>2753</v>
      </c>
      <c r="M178" s="34">
        <v>2686</v>
      </c>
      <c r="N178" s="34">
        <v>11878</v>
      </c>
      <c r="O178" s="34">
        <v>3197</v>
      </c>
      <c r="P178" s="34">
        <v>7782</v>
      </c>
      <c r="Q178" s="34">
        <v>8800</v>
      </c>
      <c r="R178" s="34">
        <v>6338</v>
      </c>
      <c r="S178" s="34">
        <v>-2010</v>
      </c>
      <c r="T178" s="34">
        <v>102714</v>
      </c>
    </row>
    <row r="179" spans="1:20" x14ac:dyDescent="0.2">
      <c r="A179" s="33">
        <v>36951</v>
      </c>
      <c r="B179" s="34">
        <v>10673</v>
      </c>
      <c r="C179" s="34">
        <v>2421</v>
      </c>
      <c r="D179" s="34">
        <v>1972</v>
      </c>
      <c r="E179" s="34">
        <v>4122</v>
      </c>
      <c r="F179" s="34">
        <v>18404</v>
      </c>
      <c r="G179" s="34">
        <v>2017</v>
      </c>
      <c r="H179" s="34">
        <v>5723</v>
      </c>
      <c r="I179" s="34">
        <v>5041</v>
      </c>
      <c r="J179" s="34">
        <v>3675</v>
      </c>
      <c r="K179" s="34">
        <v>6033</v>
      </c>
      <c r="L179" s="34">
        <v>2798</v>
      </c>
      <c r="M179" s="34">
        <v>2703</v>
      </c>
      <c r="N179" s="34">
        <v>12086</v>
      </c>
      <c r="O179" s="34">
        <v>3271</v>
      </c>
      <c r="P179" s="34">
        <v>7943</v>
      </c>
      <c r="Q179" s="34">
        <v>8915</v>
      </c>
      <c r="R179" s="34">
        <v>6472</v>
      </c>
      <c r="S179" s="34">
        <v>-2079</v>
      </c>
      <c r="T179" s="34">
        <v>104268</v>
      </c>
    </row>
    <row r="180" spans="1:20" x14ac:dyDescent="0.2">
      <c r="A180" s="33">
        <v>37043</v>
      </c>
      <c r="B180" s="34">
        <v>10919</v>
      </c>
      <c r="C180" s="34">
        <v>2406</v>
      </c>
      <c r="D180" s="34">
        <v>2007</v>
      </c>
      <c r="E180" s="34">
        <v>4141</v>
      </c>
      <c r="F180" s="34">
        <v>18681</v>
      </c>
      <c r="G180" s="34">
        <v>2042</v>
      </c>
      <c r="H180" s="34">
        <v>5817</v>
      </c>
      <c r="I180" s="34">
        <v>5241</v>
      </c>
      <c r="J180" s="34">
        <v>3562</v>
      </c>
      <c r="K180" s="34">
        <v>6045</v>
      </c>
      <c r="L180" s="34">
        <v>2771</v>
      </c>
      <c r="M180" s="34">
        <v>2743</v>
      </c>
      <c r="N180" s="34">
        <v>12242</v>
      </c>
      <c r="O180" s="34">
        <v>3340</v>
      </c>
      <c r="P180" s="34">
        <v>8019</v>
      </c>
      <c r="Q180" s="34">
        <v>9024</v>
      </c>
      <c r="R180" s="34">
        <v>6570</v>
      </c>
      <c r="S180" s="34">
        <v>-2193</v>
      </c>
      <c r="T180" s="34">
        <v>105571</v>
      </c>
    </row>
    <row r="181" spans="1:20" x14ac:dyDescent="0.2">
      <c r="A181" s="33">
        <v>37135</v>
      </c>
      <c r="B181" s="34">
        <v>11145</v>
      </c>
      <c r="C181" s="34">
        <v>2396</v>
      </c>
      <c r="D181" s="34">
        <v>2020</v>
      </c>
      <c r="E181" s="34">
        <v>4155</v>
      </c>
      <c r="F181" s="34">
        <v>18973</v>
      </c>
      <c r="G181" s="34">
        <v>2065</v>
      </c>
      <c r="H181" s="34">
        <v>5941</v>
      </c>
      <c r="I181" s="34">
        <v>5440</v>
      </c>
      <c r="J181" s="34">
        <v>3604</v>
      </c>
      <c r="K181" s="34">
        <v>6005</v>
      </c>
      <c r="L181" s="34">
        <v>2712</v>
      </c>
      <c r="M181" s="34">
        <v>2808</v>
      </c>
      <c r="N181" s="34">
        <v>12370</v>
      </c>
      <c r="O181" s="34">
        <v>3409</v>
      </c>
      <c r="P181" s="34">
        <v>7994</v>
      </c>
      <c r="Q181" s="34">
        <v>9108</v>
      </c>
      <c r="R181" s="34">
        <v>6650</v>
      </c>
      <c r="S181" s="34">
        <v>-2319</v>
      </c>
      <c r="T181" s="34">
        <v>106794</v>
      </c>
    </row>
    <row r="182" spans="1:20" x14ac:dyDescent="0.2">
      <c r="A182" s="33">
        <v>37226</v>
      </c>
      <c r="B182" s="34">
        <v>11350</v>
      </c>
      <c r="C182" s="34">
        <v>2400</v>
      </c>
      <c r="D182" s="34">
        <v>2025</v>
      </c>
      <c r="E182" s="34">
        <v>4185</v>
      </c>
      <c r="F182" s="34">
        <v>19292</v>
      </c>
      <c r="G182" s="34">
        <v>2086</v>
      </c>
      <c r="H182" s="34">
        <v>6086</v>
      </c>
      <c r="I182" s="34">
        <v>5569</v>
      </c>
      <c r="J182" s="34">
        <v>3795</v>
      </c>
      <c r="K182" s="34">
        <v>5986</v>
      </c>
      <c r="L182" s="34">
        <v>2703</v>
      </c>
      <c r="M182" s="34">
        <v>2866</v>
      </c>
      <c r="N182" s="34">
        <v>12588</v>
      </c>
      <c r="O182" s="34">
        <v>3473</v>
      </c>
      <c r="P182" s="34">
        <v>7937</v>
      </c>
      <c r="Q182" s="34">
        <v>9195</v>
      </c>
      <c r="R182" s="34">
        <v>6742</v>
      </c>
      <c r="S182" s="34">
        <v>-2394</v>
      </c>
      <c r="T182" s="34">
        <v>108280</v>
      </c>
    </row>
    <row r="183" spans="1:20" x14ac:dyDescent="0.2">
      <c r="A183" s="33">
        <v>37316</v>
      </c>
      <c r="B183" s="34">
        <v>11563</v>
      </c>
      <c r="C183" s="34">
        <v>2426</v>
      </c>
      <c r="D183" s="34">
        <v>2043</v>
      </c>
      <c r="E183" s="34">
        <v>4238</v>
      </c>
      <c r="F183" s="34">
        <v>19638</v>
      </c>
      <c r="G183" s="34">
        <v>2114</v>
      </c>
      <c r="H183" s="34">
        <v>6236</v>
      </c>
      <c r="I183" s="34">
        <v>5718</v>
      </c>
      <c r="J183" s="34">
        <v>3988</v>
      </c>
      <c r="K183" s="34">
        <v>6065</v>
      </c>
      <c r="L183" s="34">
        <v>2806</v>
      </c>
      <c r="M183" s="34">
        <v>2926</v>
      </c>
      <c r="N183" s="34">
        <v>12944</v>
      </c>
      <c r="O183" s="34">
        <v>3520</v>
      </c>
      <c r="P183" s="34">
        <v>8013</v>
      </c>
      <c r="Q183" s="34">
        <v>9311</v>
      </c>
      <c r="R183" s="34">
        <v>6862</v>
      </c>
      <c r="S183" s="34">
        <v>-2431</v>
      </c>
      <c r="T183" s="34">
        <v>110410</v>
      </c>
    </row>
    <row r="184" spans="1:20" x14ac:dyDescent="0.2">
      <c r="A184" s="33">
        <v>37408</v>
      </c>
      <c r="B184" s="34">
        <v>11775</v>
      </c>
      <c r="C184" s="34">
        <v>2472</v>
      </c>
      <c r="D184" s="34">
        <v>2078</v>
      </c>
      <c r="E184" s="34">
        <v>4324</v>
      </c>
      <c r="F184" s="34">
        <v>19985</v>
      </c>
      <c r="G184" s="34">
        <v>2161</v>
      </c>
      <c r="H184" s="34">
        <v>6369</v>
      </c>
      <c r="I184" s="34">
        <v>5880</v>
      </c>
      <c r="J184" s="34">
        <v>4110</v>
      </c>
      <c r="K184" s="34">
        <v>6193</v>
      </c>
      <c r="L184" s="34">
        <v>2965</v>
      </c>
      <c r="M184" s="34">
        <v>3010</v>
      </c>
      <c r="N184" s="34">
        <v>13328</v>
      </c>
      <c r="O184" s="34">
        <v>3581</v>
      </c>
      <c r="P184" s="34">
        <v>8216</v>
      </c>
      <c r="Q184" s="34">
        <v>9418</v>
      </c>
      <c r="R184" s="34">
        <v>6999</v>
      </c>
      <c r="S184" s="34">
        <v>-2450</v>
      </c>
      <c r="T184" s="34">
        <v>112864</v>
      </c>
    </row>
    <row r="185" spans="1:20" x14ac:dyDescent="0.2">
      <c r="A185" s="33">
        <v>37500</v>
      </c>
      <c r="B185" s="34">
        <v>11956</v>
      </c>
      <c r="C185" s="34">
        <v>2511</v>
      </c>
      <c r="D185" s="34">
        <v>2116</v>
      </c>
      <c r="E185" s="34">
        <v>4431</v>
      </c>
      <c r="F185" s="34">
        <v>20324</v>
      </c>
      <c r="G185" s="34">
        <v>2207</v>
      </c>
      <c r="H185" s="34">
        <v>6440</v>
      </c>
      <c r="I185" s="34">
        <v>6035</v>
      </c>
      <c r="J185" s="34">
        <v>4142</v>
      </c>
      <c r="K185" s="34">
        <v>6344</v>
      </c>
      <c r="L185" s="34">
        <v>3099</v>
      </c>
      <c r="M185" s="34">
        <v>3112</v>
      </c>
      <c r="N185" s="34">
        <v>13592</v>
      </c>
      <c r="O185" s="34">
        <v>3678</v>
      </c>
      <c r="P185" s="34">
        <v>8458</v>
      </c>
      <c r="Q185" s="34">
        <v>9502</v>
      </c>
      <c r="R185" s="34">
        <v>7139</v>
      </c>
      <c r="S185" s="34">
        <v>-2462</v>
      </c>
      <c r="T185" s="34">
        <v>115083</v>
      </c>
    </row>
    <row r="186" spans="1:20" x14ac:dyDescent="0.2">
      <c r="A186" s="33">
        <v>37591</v>
      </c>
      <c r="B186" s="34">
        <v>12097</v>
      </c>
      <c r="C186" s="34">
        <v>2537</v>
      </c>
      <c r="D186" s="34">
        <v>2144</v>
      </c>
      <c r="E186" s="34">
        <v>4562</v>
      </c>
      <c r="F186" s="34">
        <v>20664</v>
      </c>
      <c r="G186" s="34">
        <v>2248</v>
      </c>
      <c r="H186" s="34">
        <v>6476</v>
      </c>
      <c r="I186" s="34">
        <v>6220</v>
      </c>
      <c r="J186" s="34">
        <v>4136</v>
      </c>
      <c r="K186" s="34">
        <v>6493</v>
      </c>
      <c r="L186" s="34">
        <v>3127</v>
      </c>
      <c r="M186" s="34">
        <v>3202</v>
      </c>
      <c r="N186" s="34">
        <v>13696</v>
      </c>
      <c r="O186" s="34">
        <v>3792</v>
      </c>
      <c r="P186" s="34">
        <v>8645</v>
      </c>
      <c r="Q186" s="34">
        <v>9544</v>
      </c>
      <c r="R186" s="34">
        <v>7263</v>
      </c>
      <c r="S186" s="34">
        <v>-2484</v>
      </c>
      <c r="T186" s="34">
        <v>116845</v>
      </c>
    </row>
    <row r="187" spans="1:20" x14ac:dyDescent="0.2">
      <c r="A187" s="33">
        <v>37681</v>
      </c>
      <c r="B187" s="34">
        <v>12196</v>
      </c>
      <c r="C187" s="34">
        <v>2550</v>
      </c>
      <c r="D187" s="34">
        <v>2164</v>
      </c>
      <c r="E187" s="34">
        <v>4658</v>
      </c>
      <c r="F187" s="34">
        <v>21008</v>
      </c>
      <c r="G187" s="34">
        <v>2288</v>
      </c>
      <c r="H187" s="34">
        <v>6519</v>
      </c>
      <c r="I187" s="34">
        <v>6374</v>
      </c>
      <c r="J187" s="34">
        <v>4200</v>
      </c>
      <c r="K187" s="34">
        <v>6568</v>
      </c>
      <c r="L187" s="34">
        <v>3067</v>
      </c>
      <c r="M187" s="34">
        <v>3262</v>
      </c>
      <c r="N187" s="34">
        <v>13755</v>
      </c>
      <c r="O187" s="34">
        <v>3878</v>
      </c>
      <c r="P187" s="34">
        <v>8777</v>
      </c>
      <c r="Q187" s="34">
        <v>9609</v>
      </c>
      <c r="R187" s="34">
        <v>7363</v>
      </c>
      <c r="S187" s="34">
        <v>-2520</v>
      </c>
      <c r="T187" s="34">
        <v>118236</v>
      </c>
    </row>
    <row r="188" spans="1:20" x14ac:dyDescent="0.2">
      <c r="A188" s="33">
        <v>37773</v>
      </c>
      <c r="B188" s="34">
        <v>12289</v>
      </c>
      <c r="C188" s="34">
        <v>2554</v>
      </c>
      <c r="D188" s="34">
        <v>2184</v>
      </c>
      <c r="E188" s="34">
        <v>4713</v>
      </c>
      <c r="F188" s="34">
        <v>21362</v>
      </c>
      <c r="G188" s="34">
        <v>2336</v>
      </c>
      <c r="H188" s="34">
        <v>6595</v>
      </c>
      <c r="I188" s="34">
        <v>6491</v>
      </c>
      <c r="J188" s="34">
        <v>4349</v>
      </c>
      <c r="K188" s="34">
        <v>6590</v>
      </c>
      <c r="L188" s="34">
        <v>3019</v>
      </c>
      <c r="M188" s="34">
        <v>3295</v>
      </c>
      <c r="N188" s="34">
        <v>13916</v>
      </c>
      <c r="O188" s="34">
        <v>3932</v>
      </c>
      <c r="P188" s="34">
        <v>8936</v>
      </c>
      <c r="Q188" s="34">
        <v>9784</v>
      </c>
      <c r="R188" s="34">
        <v>7475</v>
      </c>
      <c r="S188" s="34">
        <v>-2614</v>
      </c>
      <c r="T188" s="34">
        <v>119821</v>
      </c>
    </row>
    <row r="189" spans="1:20" x14ac:dyDescent="0.2">
      <c r="A189" s="33">
        <v>37865</v>
      </c>
      <c r="B189" s="34">
        <v>12475</v>
      </c>
      <c r="C189" s="34">
        <v>2569</v>
      </c>
      <c r="D189" s="34">
        <v>2216</v>
      </c>
      <c r="E189" s="34">
        <v>4778</v>
      </c>
      <c r="F189" s="34">
        <v>21734</v>
      </c>
      <c r="G189" s="34">
        <v>2411</v>
      </c>
      <c r="H189" s="34">
        <v>6692</v>
      </c>
      <c r="I189" s="34">
        <v>6590</v>
      </c>
      <c r="J189" s="34">
        <v>4484</v>
      </c>
      <c r="K189" s="34">
        <v>6638</v>
      </c>
      <c r="L189" s="34">
        <v>3073</v>
      </c>
      <c r="M189" s="34">
        <v>3332</v>
      </c>
      <c r="N189" s="34">
        <v>14191</v>
      </c>
      <c r="O189" s="34">
        <v>3987</v>
      </c>
      <c r="P189" s="34">
        <v>9149</v>
      </c>
      <c r="Q189" s="34">
        <v>10048</v>
      </c>
      <c r="R189" s="34">
        <v>7619</v>
      </c>
      <c r="S189" s="34">
        <v>-2665</v>
      </c>
      <c r="T189" s="34">
        <v>121986</v>
      </c>
    </row>
    <row r="190" spans="1:20" x14ac:dyDescent="0.2">
      <c r="A190" s="33">
        <v>37956</v>
      </c>
      <c r="B190" s="34">
        <v>12769</v>
      </c>
      <c r="C190" s="34">
        <v>2596</v>
      </c>
      <c r="D190" s="34">
        <v>2261</v>
      </c>
      <c r="E190" s="34">
        <v>4885</v>
      </c>
      <c r="F190" s="34">
        <v>22131</v>
      </c>
      <c r="G190" s="34">
        <v>2485</v>
      </c>
      <c r="H190" s="34">
        <v>6770</v>
      </c>
      <c r="I190" s="34">
        <v>6695</v>
      </c>
      <c r="J190" s="34">
        <v>4495</v>
      </c>
      <c r="K190" s="34">
        <v>6773</v>
      </c>
      <c r="L190" s="34">
        <v>3215</v>
      </c>
      <c r="M190" s="34">
        <v>3386</v>
      </c>
      <c r="N190" s="34">
        <v>14493</v>
      </c>
      <c r="O190" s="34">
        <v>4075</v>
      </c>
      <c r="P190" s="34">
        <v>9367</v>
      </c>
      <c r="Q190" s="34">
        <v>10292</v>
      </c>
      <c r="R190" s="34">
        <v>7795</v>
      </c>
      <c r="S190" s="34">
        <v>-2603</v>
      </c>
      <c r="T190" s="34">
        <v>124484</v>
      </c>
    </row>
    <row r="191" spans="1:20" x14ac:dyDescent="0.2">
      <c r="A191" s="33">
        <v>38047</v>
      </c>
      <c r="B191" s="34">
        <v>13073</v>
      </c>
      <c r="C191" s="34">
        <v>2618</v>
      </c>
      <c r="D191" s="34">
        <v>2322</v>
      </c>
      <c r="E191" s="34">
        <v>5009</v>
      </c>
      <c r="F191" s="34">
        <v>22546</v>
      </c>
      <c r="G191" s="34">
        <v>2532</v>
      </c>
      <c r="H191" s="34">
        <v>6819</v>
      </c>
      <c r="I191" s="34">
        <v>6871</v>
      </c>
      <c r="J191" s="34">
        <v>4397</v>
      </c>
      <c r="K191" s="34">
        <v>6985</v>
      </c>
      <c r="L191" s="34">
        <v>3364</v>
      </c>
      <c r="M191" s="34">
        <v>3465</v>
      </c>
      <c r="N191" s="34">
        <v>14741</v>
      </c>
      <c r="O191" s="34">
        <v>4199</v>
      </c>
      <c r="P191" s="34">
        <v>9558</v>
      </c>
      <c r="Q191" s="34">
        <v>10417</v>
      </c>
      <c r="R191" s="34">
        <v>7985</v>
      </c>
      <c r="S191" s="34">
        <v>-2445</v>
      </c>
      <c r="T191" s="34">
        <v>126901</v>
      </c>
    </row>
    <row r="192" spans="1:20" x14ac:dyDescent="0.2">
      <c r="A192" s="33">
        <v>38139</v>
      </c>
      <c r="B192" s="34">
        <v>13291</v>
      </c>
      <c r="C192" s="34">
        <v>2649</v>
      </c>
      <c r="D192" s="34">
        <v>2399</v>
      </c>
      <c r="E192" s="34">
        <v>5103</v>
      </c>
      <c r="F192" s="34">
        <v>22960</v>
      </c>
      <c r="G192" s="34">
        <v>2563</v>
      </c>
      <c r="H192" s="34">
        <v>6897</v>
      </c>
      <c r="I192" s="34">
        <v>7098</v>
      </c>
      <c r="J192" s="34">
        <v>4319</v>
      </c>
      <c r="K192" s="34">
        <v>7243</v>
      </c>
      <c r="L192" s="34">
        <v>3442</v>
      </c>
      <c r="M192" s="34">
        <v>3560</v>
      </c>
      <c r="N192" s="34">
        <v>14920</v>
      </c>
      <c r="O192" s="34">
        <v>4330</v>
      </c>
      <c r="P192" s="34">
        <v>9684</v>
      </c>
      <c r="Q192" s="34">
        <v>10398</v>
      </c>
      <c r="R192" s="34">
        <v>8182</v>
      </c>
      <c r="S192" s="34">
        <v>-2274</v>
      </c>
      <c r="T192" s="34">
        <v>129040</v>
      </c>
    </row>
    <row r="193" spans="1:20" x14ac:dyDescent="0.2">
      <c r="A193" s="33">
        <v>38231</v>
      </c>
      <c r="B193" s="34">
        <v>13375</v>
      </c>
      <c r="C193" s="34">
        <v>2665</v>
      </c>
      <c r="D193" s="34">
        <v>2465</v>
      </c>
      <c r="E193" s="34">
        <v>5156</v>
      </c>
      <c r="F193" s="34">
        <v>23364</v>
      </c>
      <c r="G193" s="34">
        <v>2595</v>
      </c>
      <c r="H193" s="34">
        <v>7000</v>
      </c>
      <c r="I193" s="34">
        <v>7240</v>
      </c>
      <c r="J193" s="34">
        <v>4345</v>
      </c>
      <c r="K193" s="34">
        <v>7494</v>
      </c>
      <c r="L193" s="34">
        <v>3506</v>
      </c>
      <c r="M193" s="34">
        <v>3651</v>
      </c>
      <c r="N193" s="34">
        <v>15066</v>
      </c>
      <c r="O193" s="34">
        <v>4448</v>
      </c>
      <c r="P193" s="34">
        <v>9715</v>
      </c>
      <c r="Q193" s="34">
        <v>10360</v>
      </c>
      <c r="R193" s="34">
        <v>8373</v>
      </c>
      <c r="S193" s="34">
        <v>-2185</v>
      </c>
      <c r="T193" s="34">
        <v>130818</v>
      </c>
    </row>
    <row r="194" spans="1:20" x14ac:dyDescent="0.2">
      <c r="A194" s="33">
        <v>38322</v>
      </c>
      <c r="B194" s="34">
        <v>13392</v>
      </c>
      <c r="C194" s="34">
        <v>2668</v>
      </c>
      <c r="D194" s="34">
        <v>2516</v>
      </c>
      <c r="E194" s="34">
        <v>5200</v>
      </c>
      <c r="F194" s="34">
        <v>23775</v>
      </c>
      <c r="G194" s="34">
        <v>2610</v>
      </c>
      <c r="H194" s="34">
        <v>7082</v>
      </c>
      <c r="I194" s="34">
        <v>7304</v>
      </c>
      <c r="J194" s="34">
        <v>4408</v>
      </c>
      <c r="K194" s="34">
        <v>7653</v>
      </c>
      <c r="L194" s="34">
        <v>3592</v>
      </c>
      <c r="M194" s="34">
        <v>3732</v>
      </c>
      <c r="N194" s="34">
        <v>15234</v>
      </c>
      <c r="O194" s="34">
        <v>4558</v>
      </c>
      <c r="P194" s="34">
        <v>9734</v>
      </c>
      <c r="Q194" s="34">
        <v>10426</v>
      </c>
      <c r="R194" s="34">
        <v>8529</v>
      </c>
      <c r="S194" s="34">
        <v>-2193</v>
      </c>
      <c r="T194" s="34">
        <v>132413</v>
      </c>
    </row>
    <row r="195" spans="1:20" x14ac:dyDescent="0.2">
      <c r="A195" s="33">
        <v>38412</v>
      </c>
      <c r="B195" s="34">
        <v>13481</v>
      </c>
      <c r="C195" s="34">
        <v>2680</v>
      </c>
      <c r="D195" s="34">
        <v>2557</v>
      </c>
      <c r="E195" s="34">
        <v>5256</v>
      </c>
      <c r="F195" s="34">
        <v>24198</v>
      </c>
      <c r="G195" s="34">
        <v>2607</v>
      </c>
      <c r="H195" s="34">
        <v>7094</v>
      </c>
      <c r="I195" s="34">
        <v>7275</v>
      </c>
      <c r="J195" s="34">
        <v>4466</v>
      </c>
      <c r="K195" s="34">
        <v>7715</v>
      </c>
      <c r="L195" s="34">
        <v>3706</v>
      </c>
      <c r="M195" s="34">
        <v>3820</v>
      </c>
      <c r="N195" s="34">
        <v>15447</v>
      </c>
      <c r="O195" s="34">
        <v>4673</v>
      </c>
      <c r="P195" s="34">
        <v>9771</v>
      </c>
      <c r="Q195" s="34">
        <v>10685</v>
      </c>
      <c r="R195" s="34">
        <v>8638</v>
      </c>
      <c r="S195" s="34">
        <v>-2197</v>
      </c>
      <c r="T195" s="34">
        <v>134069</v>
      </c>
    </row>
    <row r="196" spans="1:20" x14ac:dyDescent="0.2">
      <c r="A196" s="33">
        <v>38504</v>
      </c>
      <c r="B196" s="34">
        <v>13671</v>
      </c>
      <c r="C196" s="34">
        <v>2698</v>
      </c>
      <c r="D196" s="34">
        <v>2595</v>
      </c>
      <c r="E196" s="34">
        <v>5329</v>
      </c>
      <c r="F196" s="34">
        <v>24638</v>
      </c>
      <c r="G196" s="34">
        <v>2609</v>
      </c>
      <c r="H196" s="34">
        <v>7025</v>
      </c>
      <c r="I196" s="34">
        <v>7228</v>
      </c>
      <c r="J196" s="34">
        <v>4494</v>
      </c>
      <c r="K196" s="34">
        <v>7770</v>
      </c>
      <c r="L196" s="34">
        <v>3820</v>
      </c>
      <c r="M196" s="34">
        <v>3907</v>
      </c>
      <c r="N196" s="34">
        <v>15633</v>
      </c>
      <c r="O196" s="34">
        <v>4789</v>
      </c>
      <c r="P196" s="34">
        <v>9864</v>
      </c>
      <c r="Q196" s="34">
        <v>11097</v>
      </c>
      <c r="R196" s="34">
        <v>8733</v>
      </c>
      <c r="S196" s="34">
        <v>-2267</v>
      </c>
      <c r="T196" s="34">
        <v>135900</v>
      </c>
    </row>
    <row r="197" spans="1:20" x14ac:dyDescent="0.2">
      <c r="A197" s="33">
        <v>38596</v>
      </c>
      <c r="B197" s="34">
        <v>13930</v>
      </c>
      <c r="C197" s="34">
        <v>2708</v>
      </c>
      <c r="D197" s="34">
        <v>2627</v>
      </c>
      <c r="E197" s="34">
        <v>5381</v>
      </c>
      <c r="F197" s="34">
        <v>25088</v>
      </c>
      <c r="G197" s="34">
        <v>2642</v>
      </c>
      <c r="H197" s="34">
        <v>6920</v>
      </c>
      <c r="I197" s="34">
        <v>7300</v>
      </c>
      <c r="J197" s="34">
        <v>4489</v>
      </c>
      <c r="K197" s="34">
        <v>7915</v>
      </c>
      <c r="L197" s="34">
        <v>3917</v>
      </c>
      <c r="M197" s="34">
        <v>3979</v>
      </c>
      <c r="N197" s="34">
        <v>15783</v>
      </c>
      <c r="O197" s="34">
        <v>4889</v>
      </c>
      <c r="P197" s="34">
        <v>10002</v>
      </c>
      <c r="Q197" s="34">
        <v>11532</v>
      </c>
      <c r="R197" s="34">
        <v>8863</v>
      </c>
      <c r="S197" s="34">
        <v>-2353</v>
      </c>
      <c r="T197" s="34">
        <v>137965</v>
      </c>
    </row>
    <row r="198" spans="1:20" x14ac:dyDescent="0.2">
      <c r="A198" s="33">
        <v>38687</v>
      </c>
      <c r="B198" s="34">
        <v>14237</v>
      </c>
      <c r="C198" s="34">
        <v>2704</v>
      </c>
      <c r="D198" s="34">
        <v>2653</v>
      </c>
      <c r="E198" s="34">
        <v>5423</v>
      </c>
      <c r="F198" s="34">
        <v>25544</v>
      </c>
      <c r="G198" s="34">
        <v>2707</v>
      </c>
      <c r="H198" s="34">
        <v>6871</v>
      </c>
      <c r="I198" s="34">
        <v>7494</v>
      </c>
      <c r="J198" s="34">
        <v>4449</v>
      </c>
      <c r="K198" s="34">
        <v>8125</v>
      </c>
      <c r="L198" s="34">
        <v>4034</v>
      </c>
      <c r="M198" s="34">
        <v>4031</v>
      </c>
      <c r="N198" s="34">
        <v>15947</v>
      </c>
      <c r="O198" s="34">
        <v>4972</v>
      </c>
      <c r="P198" s="34">
        <v>10173</v>
      </c>
      <c r="Q198" s="34">
        <v>11868</v>
      </c>
      <c r="R198" s="34">
        <v>9067</v>
      </c>
      <c r="S198" s="34">
        <v>-2375</v>
      </c>
      <c r="T198" s="34">
        <v>140299</v>
      </c>
    </row>
    <row r="199" spans="1:20" x14ac:dyDescent="0.2">
      <c r="A199" s="33">
        <v>38777</v>
      </c>
      <c r="B199" s="34">
        <v>14551</v>
      </c>
      <c r="C199" s="34">
        <v>2691</v>
      </c>
      <c r="D199" s="34">
        <v>2685</v>
      </c>
      <c r="E199" s="34">
        <v>5503</v>
      </c>
      <c r="F199" s="34">
        <v>26053</v>
      </c>
      <c r="G199" s="34">
        <v>2741</v>
      </c>
      <c r="H199" s="34">
        <v>6952</v>
      </c>
      <c r="I199" s="34">
        <v>7770</v>
      </c>
      <c r="J199" s="34">
        <v>4407</v>
      </c>
      <c r="K199" s="34">
        <v>8345</v>
      </c>
      <c r="L199" s="34">
        <v>4190</v>
      </c>
      <c r="M199" s="34">
        <v>4069</v>
      </c>
      <c r="N199" s="34">
        <v>16136</v>
      </c>
      <c r="O199" s="34">
        <v>5046</v>
      </c>
      <c r="P199" s="34">
        <v>10377</v>
      </c>
      <c r="Q199" s="34">
        <v>12031</v>
      </c>
      <c r="R199" s="34">
        <v>9361</v>
      </c>
      <c r="S199" s="34">
        <v>-2359</v>
      </c>
      <c r="T199" s="34">
        <v>142910</v>
      </c>
    </row>
    <row r="200" spans="1:20" x14ac:dyDescent="0.2">
      <c r="A200" s="33">
        <v>38869</v>
      </c>
      <c r="B200" s="34">
        <v>14892</v>
      </c>
      <c r="C200" s="34">
        <v>2703</v>
      </c>
      <c r="D200" s="34">
        <v>2742</v>
      </c>
      <c r="E200" s="34">
        <v>5610</v>
      </c>
      <c r="F200" s="34">
        <v>26619</v>
      </c>
      <c r="G200" s="34">
        <v>2737</v>
      </c>
      <c r="H200" s="34">
        <v>7126</v>
      </c>
      <c r="I200" s="34">
        <v>8034</v>
      </c>
      <c r="J200" s="34">
        <v>4377</v>
      </c>
      <c r="K200" s="34">
        <v>8526</v>
      </c>
      <c r="L200" s="34">
        <v>4362</v>
      </c>
      <c r="M200" s="34">
        <v>4109</v>
      </c>
      <c r="N200" s="34">
        <v>16358</v>
      </c>
      <c r="O200" s="34">
        <v>5117</v>
      </c>
      <c r="P200" s="34">
        <v>10632</v>
      </c>
      <c r="Q200" s="34">
        <v>12081</v>
      </c>
      <c r="R200" s="34">
        <v>9702</v>
      </c>
      <c r="S200" s="34">
        <v>-2368</v>
      </c>
      <c r="T200" s="34">
        <v>145729</v>
      </c>
    </row>
    <row r="201" spans="1:20" x14ac:dyDescent="0.2">
      <c r="A201" s="33">
        <v>38961</v>
      </c>
      <c r="B201" s="34">
        <v>15258</v>
      </c>
      <c r="C201" s="34">
        <v>2752</v>
      </c>
      <c r="D201" s="34">
        <v>2798</v>
      </c>
      <c r="E201" s="34">
        <v>5736</v>
      </c>
      <c r="F201" s="34">
        <v>27197</v>
      </c>
      <c r="G201" s="34">
        <v>2757</v>
      </c>
      <c r="H201" s="34">
        <v>7315</v>
      </c>
      <c r="I201" s="34">
        <v>8217</v>
      </c>
      <c r="J201" s="34">
        <v>4448</v>
      </c>
      <c r="K201" s="34">
        <v>8667</v>
      </c>
      <c r="L201" s="34">
        <v>4535</v>
      </c>
      <c r="M201" s="34">
        <v>4152</v>
      </c>
      <c r="N201" s="34">
        <v>16588</v>
      </c>
      <c r="O201" s="34">
        <v>5219</v>
      </c>
      <c r="P201" s="34">
        <v>10869</v>
      </c>
      <c r="Q201" s="34">
        <v>12165</v>
      </c>
      <c r="R201" s="34">
        <v>10020</v>
      </c>
      <c r="S201" s="34">
        <v>-2447</v>
      </c>
      <c r="T201" s="34">
        <v>148693</v>
      </c>
    </row>
    <row r="202" spans="1:20" x14ac:dyDescent="0.2">
      <c r="A202" s="33">
        <v>39052</v>
      </c>
      <c r="B202" s="34">
        <v>15627</v>
      </c>
      <c r="C202" s="34">
        <v>2809</v>
      </c>
      <c r="D202" s="34">
        <v>2835</v>
      </c>
      <c r="E202" s="34">
        <v>5827</v>
      </c>
      <c r="F202" s="34">
        <v>27781</v>
      </c>
      <c r="G202" s="34">
        <v>2849</v>
      </c>
      <c r="H202" s="34">
        <v>7455</v>
      </c>
      <c r="I202" s="34">
        <v>8369</v>
      </c>
      <c r="J202" s="34">
        <v>4643</v>
      </c>
      <c r="K202" s="34">
        <v>8836</v>
      </c>
      <c r="L202" s="34">
        <v>4754</v>
      </c>
      <c r="M202" s="34">
        <v>4201</v>
      </c>
      <c r="N202" s="34">
        <v>16798</v>
      </c>
      <c r="O202" s="34">
        <v>5344</v>
      </c>
      <c r="P202" s="34">
        <v>11091</v>
      </c>
      <c r="Q202" s="34">
        <v>12401</v>
      </c>
      <c r="R202" s="34">
        <v>10287</v>
      </c>
      <c r="S202" s="34">
        <v>-2545</v>
      </c>
      <c r="T202" s="34">
        <v>151907</v>
      </c>
    </row>
    <row r="203" spans="1:20" x14ac:dyDescent="0.2">
      <c r="A203" s="33">
        <v>39142</v>
      </c>
      <c r="B203" s="34">
        <v>16015</v>
      </c>
      <c r="C203" s="34">
        <v>2857</v>
      </c>
      <c r="D203" s="34">
        <v>2865</v>
      </c>
      <c r="E203" s="34">
        <v>5900</v>
      </c>
      <c r="F203" s="34">
        <v>28381</v>
      </c>
      <c r="G203" s="34">
        <v>2965</v>
      </c>
      <c r="H203" s="34">
        <v>7573</v>
      </c>
      <c r="I203" s="34">
        <v>8528</v>
      </c>
      <c r="J203" s="34">
        <v>4881</v>
      </c>
      <c r="K203" s="34">
        <v>9028</v>
      </c>
      <c r="L203" s="34">
        <v>5052</v>
      </c>
      <c r="M203" s="34">
        <v>4258</v>
      </c>
      <c r="N203" s="34">
        <v>17056</v>
      </c>
      <c r="O203" s="34">
        <v>5452</v>
      </c>
      <c r="P203" s="34">
        <v>11299</v>
      </c>
      <c r="Q203" s="34">
        <v>12754</v>
      </c>
      <c r="R203" s="34">
        <v>10489</v>
      </c>
      <c r="S203" s="34">
        <v>-2582</v>
      </c>
      <c r="T203" s="34">
        <v>155352</v>
      </c>
    </row>
    <row r="204" spans="1:20" x14ac:dyDescent="0.2">
      <c r="A204" s="33">
        <v>39234</v>
      </c>
      <c r="B204" s="34">
        <v>16365</v>
      </c>
      <c r="C204" s="34">
        <v>2896</v>
      </c>
      <c r="D204" s="34">
        <v>2907</v>
      </c>
      <c r="E204" s="34">
        <v>5999</v>
      </c>
      <c r="F204" s="34">
        <v>29014</v>
      </c>
      <c r="G204" s="34">
        <v>3050</v>
      </c>
      <c r="H204" s="34">
        <v>7717</v>
      </c>
      <c r="I204" s="34">
        <v>8689</v>
      </c>
      <c r="J204" s="34">
        <v>5089</v>
      </c>
      <c r="K204" s="34">
        <v>9288</v>
      </c>
      <c r="L204" s="34">
        <v>5415</v>
      </c>
      <c r="M204" s="34">
        <v>4322</v>
      </c>
      <c r="N204" s="34">
        <v>17341</v>
      </c>
      <c r="O204" s="34">
        <v>5525</v>
      </c>
      <c r="P204" s="34">
        <v>11506</v>
      </c>
      <c r="Q204" s="34">
        <v>13104</v>
      </c>
      <c r="R204" s="34">
        <v>10676</v>
      </c>
      <c r="S204" s="34">
        <v>-2518</v>
      </c>
      <c r="T204" s="34">
        <v>158904</v>
      </c>
    </row>
    <row r="205" spans="1:20" x14ac:dyDescent="0.2">
      <c r="A205" s="33">
        <v>39326</v>
      </c>
      <c r="B205" s="34">
        <v>16620</v>
      </c>
      <c r="C205" s="34">
        <v>2928</v>
      </c>
      <c r="D205" s="34">
        <v>2964</v>
      </c>
      <c r="E205" s="34">
        <v>6119</v>
      </c>
      <c r="F205" s="34">
        <v>29684</v>
      </c>
      <c r="G205" s="34">
        <v>3108</v>
      </c>
      <c r="H205" s="34">
        <v>7876</v>
      </c>
      <c r="I205" s="34">
        <v>8894</v>
      </c>
      <c r="J205" s="34">
        <v>5209</v>
      </c>
      <c r="K205" s="34">
        <v>9631</v>
      </c>
      <c r="L205" s="34">
        <v>5734</v>
      </c>
      <c r="M205" s="34">
        <v>4398</v>
      </c>
      <c r="N205" s="34">
        <v>17690</v>
      </c>
      <c r="O205" s="34">
        <v>5595</v>
      </c>
      <c r="P205" s="34">
        <v>11684</v>
      </c>
      <c r="Q205" s="34">
        <v>13372</v>
      </c>
      <c r="R205" s="34">
        <v>10870</v>
      </c>
      <c r="S205" s="34">
        <v>-2382</v>
      </c>
      <c r="T205" s="34">
        <v>162377</v>
      </c>
    </row>
    <row r="206" spans="1:20" x14ac:dyDescent="0.2">
      <c r="A206" s="33">
        <v>39417</v>
      </c>
      <c r="B206" s="34">
        <v>16739</v>
      </c>
      <c r="C206" s="34">
        <v>2953</v>
      </c>
      <c r="D206" s="34">
        <v>3012</v>
      </c>
      <c r="E206" s="34">
        <v>6198</v>
      </c>
      <c r="F206" s="34">
        <v>30391</v>
      </c>
      <c r="G206" s="34">
        <v>3189</v>
      </c>
      <c r="H206" s="34">
        <v>7995</v>
      </c>
      <c r="I206" s="34">
        <v>9100</v>
      </c>
      <c r="J206" s="34">
        <v>5248</v>
      </c>
      <c r="K206" s="34">
        <v>10065</v>
      </c>
      <c r="L206" s="34">
        <v>5892</v>
      </c>
      <c r="M206" s="34">
        <v>4470</v>
      </c>
      <c r="N206" s="34">
        <v>17990</v>
      </c>
      <c r="O206" s="34">
        <v>5703</v>
      </c>
      <c r="P206" s="34">
        <v>11777</v>
      </c>
      <c r="Q206" s="34">
        <v>13627</v>
      </c>
      <c r="R206" s="34">
        <v>11035</v>
      </c>
      <c r="S206" s="34">
        <v>-2262</v>
      </c>
      <c r="T206" s="34">
        <v>165383</v>
      </c>
    </row>
    <row r="207" spans="1:20" x14ac:dyDescent="0.2">
      <c r="A207" s="33">
        <v>39508</v>
      </c>
      <c r="B207" s="34">
        <v>16795</v>
      </c>
      <c r="C207" s="34">
        <v>2968</v>
      </c>
      <c r="D207" s="34">
        <v>3034</v>
      </c>
      <c r="E207" s="34">
        <v>6191</v>
      </c>
      <c r="F207" s="34">
        <v>31156</v>
      </c>
      <c r="G207" s="34">
        <v>3277</v>
      </c>
      <c r="H207" s="34">
        <v>8015</v>
      </c>
      <c r="I207" s="34">
        <v>9329</v>
      </c>
      <c r="J207" s="34">
        <v>5111</v>
      </c>
      <c r="K207" s="34">
        <v>10510</v>
      </c>
      <c r="L207" s="34">
        <v>5916</v>
      </c>
      <c r="M207" s="34">
        <v>4508</v>
      </c>
      <c r="N207" s="34">
        <v>18063</v>
      </c>
      <c r="O207" s="34">
        <v>5856</v>
      </c>
      <c r="P207" s="34">
        <v>11778</v>
      </c>
      <c r="Q207" s="34">
        <v>13985</v>
      </c>
      <c r="R207" s="34">
        <v>11104</v>
      </c>
      <c r="S207" s="34">
        <v>-2149</v>
      </c>
      <c r="T207" s="34">
        <v>167595</v>
      </c>
    </row>
    <row r="208" spans="1:20" x14ac:dyDescent="0.2">
      <c r="A208" s="33">
        <v>39600</v>
      </c>
      <c r="B208" s="34">
        <v>16924</v>
      </c>
      <c r="C208" s="34">
        <v>2966</v>
      </c>
      <c r="D208" s="34">
        <v>3049</v>
      </c>
      <c r="E208" s="34">
        <v>6115</v>
      </c>
      <c r="F208" s="34">
        <v>31959</v>
      </c>
      <c r="G208" s="34">
        <v>3319</v>
      </c>
      <c r="H208" s="34">
        <v>7962</v>
      </c>
      <c r="I208" s="34">
        <v>9520</v>
      </c>
      <c r="J208" s="34">
        <v>4711</v>
      </c>
      <c r="K208" s="34">
        <v>10569</v>
      </c>
      <c r="L208" s="34">
        <v>5864</v>
      </c>
      <c r="M208" s="34">
        <v>4521</v>
      </c>
      <c r="N208" s="34">
        <v>18016</v>
      </c>
      <c r="O208" s="34">
        <v>6017</v>
      </c>
      <c r="P208" s="34">
        <v>11679</v>
      </c>
      <c r="Q208" s="34">
        <v>14441</v>
      </c>
      <c r="R208" s="34">
        <v>11061</v>
      </c>
      <c r="S208" s="34">
        <v>-2086</v>
      </c>
      <c r="T208" s="34">
        <v>168693</v>
      </c>
    </row>
    <row r="209" spans="1:20" x14ac:dyDescent="0.2">
      <c r="A209" s="33">
        <v>39692</v>
      </c>
      <c r="B209" s="34">
        <v>17181</v>
      </c>
      <c r="C209" s="34">
        <v>2961</v>
      </c>
      <c r="D209" s="34">
        <v>3084</v>
      </c>
      <c r="E209" s="34">
        <v>6083</v>
      </c>
      <c r="F209" s="34">
        <v>32753</v>
      </c>
      <c r="G209" s="34">
        <v>3327</v>
      </c>
      <c r="H209" s="34">
        <v>7924</v>
      </c>
      <c r="I209" s="34">
        <v>9624</v>
      </c>
      <c r="J209" s="34">
        <v>4203</v>
      </c>
      <c r="K209" s="34">
        <v>10079</v>
      </c>
      <c r="L209" s="34">
        <v>5726</v>
      </c>
      <c r="M209" s="34">
        <v>4526</v>
      </c>
      <c r="N209" s="34">
        <v>18024</v>
      </c>
      <c r="O209" s="34">
        <v>6162</v>
      </c>
      <c r="P209" s="34">
        <v>11547</v>
      </c>
      <c r="Q209" s="34">
        <v>14869</v>
      </c>
      <c r="R209" s="34">
        <v>10993</v>
      </c>
      <c r="S209" s="34">
        <v>-2169</v>
      </c>
      <c r="T209" s="34">
        <v>169069</v>
      </c>
    </row>
    <row r="210" spans="1:20" x14ac:dyDescent="0.2">
      <c r="A210" s="33">
        <v>39783</v>
      </c>
      <c r="B210" s="34">
        <v>17491</v>
      </c>
      <c r="C210" s="34">
        <v>2960</v>
      </c>
      <c r="D210" s="34">
        <v>3151</v>
      </c>
      <c r="E210" s="34">
        <v>6188</v>
      </c>
      <c r="F210" s="34">
        <v>33530</v>
      </c>
      <c r="G210" s="34">
        <v>3357</v>
      </c>
      <c r="H210" s="34">
        <v>7942</v>
      </c>
      <c r="I210" s="34">
        <v>9677</v>
      </c>
      <c r="J210" s="34">
        <v>3825</v>
      </c>
      <c r="K210" s="34">
        <v>9342</v>
      </c>
      <c r="L210" s="34">
        <v>5487</v>
      </c>
      <c r="M210" s="34">
        <v>4527</v>
      </c>
      <c r="N210" s="34">
        <v>18166</v>
      </c>
      <c r="O210" s="34">
        <v>6306</v>
      </c>
      <c r="P210" s="34">
        <v>11525</v>
      </c>
      <c r="Q210" s="34">
        <v>15143</v>
      </c>
      <c r="R210" s="34">
        <v>11021</v>
      </c>
      <c r="S210" s="34">
        <v>-2408</v>
      </c>
      <c r="T210" s="34">
        <v>169638</v>
      </c>
    </row>
    <row r="211" spans="1:20" x14ac:dyDescent="0.2">
      <c r="A211" s="33">
        <v>39873</v>
      </c>
      <c r="B211" s="34">
        <v>17754</v>
      </c>
      <c r="C211" s="34">
        <v>2974</v>
      </c>
      <c r="D211" s="34">
        <v>3231</v>
      </c>
      <c r="E211" s="34">
        <v>6389</v>
      </c>
      <c r="F211" s="34">
        <v>34260</v>
      </c>
      <c r="G211" s="34">
        <v>3430</v>
      </c>
      <c r="H211" s="34">
        <v>7986</v>
      </c>
      <c r="I211" s="34">
        <v>9728</v>
      </c>
      <c r="J211" s="34">
        <v>3647</v>
      </c>
      <c r="K211" s="34">
        <v>8859</v>
      </c>
      <c r="L211" s="34">
        <v>5225</v>
      </c>
      <c r="M211" s="34">
        <v>4524</v>
      </c>
      <c r="N211" s="34">
        <v>18379</v>
      </c>
      <c r="O211" s="34">
        <v>6466</v>
      </c>
      <c r="P211" s="34">
        <v>11587</v>
      </c>
      <c r="Q211" s="34">
        <v>15251</v>
      </c>
      <c r="R211" s="34">
        <v>11147</v>
      </c>
      <c r="S211" s="34">
        <v>-2689</v>
      </c>
      <c r="T211" s="34">
        <v>170836</v>
      </c>
    </row>
    <row r="212" spans="1:20" x14ac:dyDescent="0.2">
      <c r="A212" s="33">
        <v>39965</v>
      </c>
      <c r="B212" s="34">
        <v>17969</v>
      </c>
      <c r="C212" s="34">
        <v>2994</v>
      </c>
      <c r="D212" s="34">
        <v>3289</v>
      </c>
      <c r="E212" s="34">
        <v>6570</v>
      </c>
      <c r="F212" s="34">
        <v>34920</v>
      </c>
      <c r="G212" s="34">
        <v>3532</v>
      </c>
      <c r="H212" s="34">
        <v>8064</v>
      </c>
      <c r="I212" s="34">
        <v>9826</v>
      </c>
      <c r="J212" s="34">
        <v>3633</v>
      </c>
      <c r="K212" s="34">
        <v>8909</v>
      </c>
      <c r="L212" s="34">
        <v>5107</v>
      </c>
      <c r="M212" s="34">
        <v>4521</v>
      </c>
      <c r="N212" s="34">
        <v>18511</v>
      </c>
      <c r="O212" s="34">
        <v>6643</v>
      </c>
      <c r="P212" s="34">
        <v>11727</v>
      </c>
      <c r="Q212" s="34">
        <v>15271</v>
      </c>
      <c r="R212" s="34">
        <v>11342</v>
      </c>
      <c r="S212" s="34">
        <v>-2814</v>
      </c>
      <c r="T212" s="34">
        <v>172829</v>
      </c>
    </row>
    <row r="213" spans="1:20" x14ac:dyDescent="0.2">
      <c r="A213" s="33">
        <v>40057</v>
      </c>
      <c r="B213" s="34">
        <v>18184</v>
      </c>
      <c r="C213" s="34">
        <v>3018</v>
      </c>
      <c r="D213" s="34">
        <v>3319</v>
      </c>
      <c r="E213" s="34">
        <v>6654</v>
      </c>
      <c r="F213" s="34">
        <v>35502</v>
      </c>
      <c r="G213" s="34">
        <v>3634</v>
      </c>
      <c r="H213" s="34">
        <v>8161</v>
      </c>
      <c r="I213" s="34">
        <v>9984</v>
      </c>
      <c r="J213" s="34">
        <v>3686</v>
      </c>
      <c r="K213" s="34">
        <v>9251</v>
      </c>
      <c r="L213" s="34">
        <v>5215</v>
      </c>
      <c r="M213" s="34">
        <v>4531</v>
      </c>
      <c r="N213" s="34">
        <v>18579</v>
      </c>
      <c r="O213" s="34">
        <v>6820</v>
      </c>
      <c r="P213" s="34">
        <v>11949</v>
      </c>
      <c r="Q213" s="34">
        <v>15340</v>
      </c>
      <c r="R213" s="34">
        <v>11550</v>
      </c>
      <c r="S213" s="34">
        <v>-2725</v>
      </c>
      <c r="T213" s="34">
        <v>175378</v>
      </c>
    </row>
    <row r="214" spans="1:20" x14ac:dyDescent="0.2">
      <c r="A214" s="33">
        <v>40148</v>
      </c>
      <c r="B214" s="34">
        <v>18381</v>
      </c>
      <c r="C214" s="34">
        <v>3044</v>
      </c>
      <c r="D214" s="34">
        <v>3325</v>
      </c>
      <c r="E214" s="34">
        <v>6635</v>
      </c>
      <c r="F214" s="34">
        <v>36066</v>
      </c>
      <c r="G214" s="34">
        <v>3743</v>
      </c>
      <c r="H214" s="34">
        <v>8257</v>
      </c>
      <c r="I214" s="34">
        <v>10201</v>
      </c>
      <c r="J214" s="34">
        <v>3795</v>
      </c>
      <c r="K214" s="34">
        <v>9524</v>
      </c>
      <c r="L214" s="34">
        <v>5420</v>
      </c>
      <c r="M214" s="34">
        <v>4554</v>
      </c>
      <c r="N214" s="34">
        <v>18706</v>
      </c>
      <c r="O214" s="34">
        <v>6963</v>
      </c>
      <c r="P214" s="34">
        <v>12164</v>
      </c>
      <c r="Q214" s="34">
        <v>15471</v>
      </c>
      <c r="R214" s="34">
        <v>11745</v>
      </c>
      <c r="S214" s="34">
        <v>-2613</v>
      </c>
      <c r="T214" s="34">
        <v>177996</v>
      </c>
    </row>
    <row r="215" spans="1:20" x14ac:dyDescent="0.2">
      <c r="A215" s="33">
        <v>40238</v>
      </c>
      <c r="B215" s="34">
        <v>18522</v>
      </c>
      <c r="C215" s="34">
        <v>3078</v>
      </c>
      <c r="D215" s="34">
        <v>3316</v>
      </c>
      <c r="E215" s="34">
        <v>6628</v>
      </c>
      <c r="F215" s="34">
        <v>36648</v>
      </c>
      <c r="G215" s="34">
        <v>3872</v>
      </c>
      <c r="H215" s="34">
        <v>8326</v>
      </c>
      <c r="I215" s="34">
        <v>10422</v>
      </c>
      <c r="J215" s="34">
        <v>3925</v>
      </c>
      <c r="K215" s="34">
        <v>9624</v>
      </c>
      <c r="L215" s="34">
        <v>5635</v>
      </c>
      <c r="M215" s="34">
        <v>4577</v>
      </c>
      <c r="N215" s="34">
        <v>18941</v>
      </c>
      <c r="O215" s="34">
        <v>7082</v>
      </c>
      <c r="P215" s="34">
        <v>12354</v>
      </c>
      <c r="Q215" s="34">
        <v>15590</v>
      </c>
      <c r="R215" s="34">
        <v>11951</v>
      </c>
      <c r="S215" s="34">
        <v>-2566</v>
      </c>
      <c r="T215" s="34">
        <v>180483</v>
      </c>
    </row>
    <row r="216" spans="1:20" x14ac:dyDescent="0.2">
      <c r="A216" s="33">
        <v>40330</v>
      </c>
      <c r="B216" s="34">
        <v>18615</v>
      </c>
      <c r="C216" s="34">
        <v>3542</v>
      </c>
      <c r="D216" s="34">
        <v>3327</v>
      </c>
      <c r="E216" s="34">
        <v>6663</v>
      </c>
      <c r="F216" s="34">
        <v>37240</v>
      </c>
      <c r="G216" s="34">
        <v>4020</v>
      </c>
      <c r="H216" s="34">
        <v>8366</v>
      </c>
      <c r="I216" s="34">
        <v>10597</v>
      </c>
      <c r="J216" s="34">
        <v>3991</v>
      </c>
      <c r="K216" s="34">
        <v>9646</v>
      </c>
      <c r="L216" s="34">
        <v>5840</v>
      </c>
      <c r="M216" s="34">
        <v>4596</v>
      </c>
      <c r="N216" s="34">
        <v>19267</v>
      </c>
      <c r="O216" s="34">
        <v>7212</v>
      </c>
      <c r="P216" s="34">
        <v>12524</v>
      </c>
      <c r="Q216" s="34">
        <v>15663</v>
      </c>
      <c r="R216" s="34">
        <v>12142</v>
      </c>
      <c r="S216" s="34">
        <v>-2542</v>
      </c>
      <c r="T216" s="34">
        <v>183256</v>
      </c>
    </row>
    <row r="217" spans="1:20" x14ac:dyDescent="0.2">
      <c r="A217" s="33">
        <v>40422</v>
      </c>
      <c r="B217" s="34">
        <v>18706</v>
      </c>
      <c r="C217" s="34">
        <v>3604</v>
      </c>
      <c r="D217" s="34">
        <v>3360</v>
      </c>
      <c r="E217" s="34">
        <v>6678</v>
      </c>
      <c r="F217" s="34">
        <v>37842</v>
      </c>
      <c r="G217" s="34">
        <v>4172</v>
      </c>
      <c r="H217" s="34">
        <v>8386</v>
      </c>
      <c r="I217" s="34">
        <v>10730</v>
      </c>
      <c r="J217" s="34">
        <v>4026</v>
      </c>
      <c r="K217" s="34">
        <v>9820</v>
      </c>
      <c r="L217" s="34">
        <v>6027</v>
      </c>
      <c r="M217" s="34">
        <v>4630</v>
      </c>
      <c r="N217" s="34">
        <v>19553</v>
      </c>
      <c r="O217" s="34">
        <v>7380</v>
      </c>
      <c r="P217" s="34">
        <v>12641</v>
      </c>
      <c r="Q217" s="34">
        <v>15752</v>
      </c>
      <c r="R217" s="34">
        <v>12288</v>
      </c>
      <c r="S217" s="34">
        <v>-2429</v>
      </c>
      <c r="T217" s="34">
        <v>185593</v>
      </c>
    </row>
    <row r="218" spans="1:20" x14ac:dyDescent="0.2">
      <c r="A218" s="33">
        <v>40513</v>
      </c>
      <c r="B218" s="34">
        <v>18838</v>
      </c>
      <c r="C218" s="34">
        <v>3649</v>
      </c>
      <c r="D218" s="34">
        <v>3411</v>
      </c>
      <c r="E218" s="34">
        <v>6651</v>
      </c>
      <c r="F218" s="34">
        <v>38481</v>
      </c>
      <c r="G218" s="34">
        <v>4286</v>
      </c>
      <c r="H218" s="34">
        <v>8412</v>
      </c>
      <c r="I218" s="34">
        <v>10881</v>
      </c>
      <c r="J218" s="34">
        <v>4016</v>
      </c>
      <c r="K218" s="34">
        <v>10165</v>
      </c>
      <c r="L218" s="34">
        <v>6204</v>
      </c>
      <c r="M218" s="34">
        <v>4677</v>
      </c>
      <c r="N218" s="34">
        <v>19801</v>
      </c>
      <c r="O218" s="34">
        <v>7579</v>
      </c>
      <c r="P218" s="34">
        <v>12805</v>
      </c>
      <c r="Q218" s="34">
        <v>15938</v>
      </c>
      <c r="R218" s="34">
        <v>12393</v>
      </c>
      <c r="S218" s="34">
        <v>-2210</v>
      </c>
      <c r="T218" s="34">
        <v>188188</v>
      </c>
    </row>
    <row r="219" spans="1:20" x14ac:dyDescent="0.2">
      <c r="A219" s="33">
        <v>40603</v>
      </c>
      <c r="B219" s="34">
        <v>19684</v>
      </c>
      <c r="C219" s="34">
        <v>3657</v>
      </c>
      <c r="D219" s="34">
        <v>3465</v>
      </c>
      <c r="E219" s="34">
        <v>6583</v>
      </c>
      <c r="F219" s="34">
        <v>39156</v>
      </c>
      <c r="G219" s="34">
        <v>4375</v>
      </c>
      <c r="H219" s="34">
        <v>8462</v>
      </c>
      <c r="I219" s="34">
        <v>11086</v>
      </c>
      <c r="J219" s="34">
        <v>3962</v>
      </c>
      <c r="K219" s="34">
        <v>10524</v>
      </c>
      <c r="L219" s="34">
        <v>6381</v>
      </c>
      <c r="M219" s="34">
        <v>4718</v>
      </c>
      <c r="N219" s="34">
        <v>20084</v>
      </c>
      <c r="O219" s="34">
        <v>7771</v>
      </c>
      <c r="P219" s="34">
        <v>12959</v>
      </c>
      <c r="Q219" s="34">
        <v>16230</v>
      </c>
      <c r="R219" s="34">
        <v>12513</v>
      </c>
      <c r="S219" s="34">
        <v>-1977</v>
      </c>
      <c r="T219" s="34">
        <v>191608</v>
      </c>
    </row>
    <row r="220" spans="1:20" x14ac:dyDescent="0.2">
      <c r="A220" s="33">
        <v>40695</v>
      </c>
      <c r="B220" s="34">
        <v>19873</v>
      </c>
      <c r="C220" s="34">
        <v>3615</v>
      </c>
      <c r="D220" s="34">
        <v>3514</v>
      </c>
      <c r="E220" s="34">
        <v>6531</v>
      </c>
      <c r="F220" s="34">
        <v>39847</v>
      </c>
      <c r="G220" s="34">
        <v>4457</v>
      </c>
      <c r="H220" s="34">
        <v>8575</v>
      </c>
      <c r="I220" s="34">
        <v>11270</v>
      </c>
      <c r="J220" s="34">
        <v>3914</v>
      </c>
      <c r="K220" s="34">
        <v>10732</v>
      </c>
      <c r="L220" s="34">
        <v>6545</v>
      </c>
      <c r="M220" s="34">
        <v>4747</v>
      </c>
      <c r="N220" s="34">
        <v>20369</v>
      </c>
      <c r="O220" s="34">
        <v>7934</v>
      </c>
      <c r="P220" s="34">
        <v>13119</v>
      </c>
      <c r="Q220" s="34">
        <v>16393</v>
      </c>
      <c r="R220" s="34">
        <v>12691</v>
      </c>
      <c r="S220" s="34">
        <v>-1857</v>
      </c>
      <c r="T220" s="34">
        <v>194128</v>
      </c>
    </row>
    <row r="221" spans="1:20" x14ac:dyDescent="0.2">
      <c r="A221" s="33">
        <v>40787</v>
      </c>
      <c r="B221" s="34">
        <v>19980</v>
      </c>
      <c r="C221" s="34">
        <v>3570</v>
      </c>
      <c r="D221" s="34">
        <v>3559</v>
      </c>
      <c r="E221" s="34">
        <v>6544</v>
      </c>
      <c r="F221" s="34">
        <v>40516</v>
      </c>
      <c r="G221" s="34">
        <v>4571</v>
      </c>
      <c r="H221" s="34">
        <v>8676</v>
      </c>
      <c r="I221" s="34">
        <v>11372</v>
      </c>
      <c r="J221" s="34">
        <v>3920</v>
      </c>
      <c r="K221" s="34">
        <v>10784</v>
      </c>
      <c r="L221" s="34">
        <v>6711</v>
      </c>
      <c r="M221" s="34">
        <v>4767</v>
      </c>
      <c r="N221" s="34">
        <v>20570</v>
      </c>
      <c r="O221" s="34">
        <v>8094</v>
      </c>
      <c r="P221" s="34">
        <v>13345</v>
      </c>
      <c r="Q221" s="34">
        <v>16378</v>
      </c>
      <c r="R221" s="34">
        <v>12899</v>
      </c>
      <c r="S221" s="34">
        <v>-1811</v>
      </c>
      <c r="T221" s="34">
        <v>196297</v>
      </c>
    </row>
    <row r="222" spans="1:20" x14ac:dyDescent="0.2">
      <c r="A222" s="33">
        <v>40878</v>
      </c>
      <c r="B222" s="34">
        <v>20035</v>
      </c>
      <c r="C222" s="34">
        <v>3568</v>
      </c>
      <c r="D222" s="34">
        <v>3593</v>
      </c>
      <c r="E222" s="34">
        <v>6607</v>
      </c>
      <c r="F222" s="34">
        <v>41195</v>
      </c>
      <c r="G222" s="34">
        <v>4731</v>
      </c>
      <c r="H222" s="34">
        <v>8721</v>
      </c>
      <c r="I222" s="34">
        <v>11523</v>
      </c>
      <c r="J222" s="34">
        <v>4034</v>
      </c>
      <c r="K222" s="34">
        <v>10817</v>
      </c>
      <c r="L222" s="34">
        <v>6869</v>
      </c>
      <c r="M222" s="34">
        <v>4787</v>
      </c>
      <c r="N222" s="34">
        <v>20697</v>
      </c>
      <c r="O222" s="34">
        <v>8281</v>
      </c>
      <c r="P222" s="34">
        <v>13560</v>
      </c>
      <c r="Q222" s="34">
        <v>16330</v>
      </c>
      <c r="R222" s="34">
        <v>13081</v>
      </c>
      <c r="S222" s="34">
        <v>-1788</v>
      </c>
      <c r="T222" s="34">
        <v>198431</v>
      </c>
    </row>
    <row r="223" spans="1:20" x14ac:dyDescent="0.2">
      <c r="A223" s="33">
        <v>40969</v>
      </c>
      <c r="B223" s="34">
        <v>20142</v>
      </c>
      <c r="C223" s="34">
        <v>3615</v>
      </c>
      <c r="D223" s="34">
        <v>3606</v>
      </c>
      <c r="E223" s="34">
        <v>6692</v>
      </c>
      <c r="F223" s="34">
        <v>41891</v>
      </c>
      <c r="G223" s="34">
        <v>4937</v>
      </c>
      <c r="H223" s="34">
        <v>8734</v>
      </c>
      <c r="I223" s="34">
        <v>11809</v>
      </c>
      <c r="J223" s="34">
        <v>4236</v>
      </c>
      <c r="K223" s="34">
        <v>10848</v>
      </c>
      <c r="L223" s="34">
        <v>6975</v>
      </c>
      <c r="M223" s="34">
        <v>4814</v>
      </c>
      <c r="N223" s="34">
        <v>20891</v>
      </c>
      <c r="O223" s="34">
        <v>8487</v>
      </c>
      <c r="P223" s="34">
        <v>13723</v>
      </c>
      <c r="Q223" s="34">
        <v>16443</v>
      </c>
      <c r="R223" s="34">
        <v>13237</v>
      </c>
      <c r="S223" s="34">
        <v>-1802</v>
      </c>
      <c r="T223" s="34">
        <v>200879</v>
      </c>
    </row>
    <row r="224" spans="1:20" x14ac:dyDescent="0.2">
      <c r="A224" s="33">
        <v>41061</v>
      </c>
      <c r="B224" s="34">
        <v>20367</v>
      </c>
      <c r="C224" s="34">
        <v>3651</v>
      </c>
      <c r="D224" s="34">
        <v>3606</v>
      </c>
      <c r="E224" s="34">
        <v>6744</v>
      </c>
      <c r="F224" s="34">
        <v>42559</v>
      </c>
      <c r="G224" s="34">
        <v>5152</v>
      </c>
      <c r="H224" s="34">
        <v>8720</v>
      </c>
      <c r="I224" s="34">
        <v>12202</v>
      </c>
      <c r="J224" s="34">
        <v>4467</v>
      </c>
      <c r="K224" s="34">
        <v>10868</v>
      </c>
      <c r="L224" s="34">
        <v>6989</v>
      </c>
      <c r="M224" s="34">
        <v>4843</v>
      </c>
      <c r="N224" s="34">
        <v>21065</v>
      </c>
      <c r="O224" s="34">
        <v>8678</v>
      </c>
      <c r="P224" s="34">
        <v>13835</v>
      </c>
      <c r="Q224" s="34">
        <v>16847</v>
      </c>
      <c r="R224" s="34">
        <v>13345</v>
      </c>
      <c r="S224" s="34">
        <v>-1840</v>
      </c>
      <c r="T224" s="34">
        <v>204139</v>
      </c>
    </row>
    <row r="225" spans="1:20" x14ac:dyDescent="0.2">
      <c r="A225" s="33">
        <v>41153</v>
      </c>
      <c r="B225" s="34">
        <v>20665</v>
      </c>
      <c r="C225" s="34">
        <v>3653</v>
      </c>
      <c r="D225" s="34">
        <v>3589</v>
      </c>
      <c r="E225" s="34">
        <v>6729</v>
      </c>
      <c r="F225" s="34">
        <v>43194</v>
      </c>
      <c r="G225" s="34">
        <v>5299</v>
      </c>
      <c r="H225" s="34">
        <v>8711</v>
      </c>
      <c r="I225" s="34">
        <v>12577</v>
      </c>
      <c r="J225" s="34">
        <v>4647</v>
      </c>
      <c r="K225" s="34">
        <v>10912</v>
      </c>
      <c r="L225" s="34">
        <v>6899</v>
      </c>
      <c r="M225" s="34">
        <v>4884</v>
      </c>
      <c r="N225" s="34">
        <v>21125</v>
      </c>
      <c r="O225" s="34">
        <v>8863</v>
      </c>
      <c r="P225" s="34">
        <v>13840</v>
      </c>
      <c r="Q225" s="34">
        <v>17383</v>
      </c>
      <c r="R225" s="34">
        <v>13423</v>
      </c>
      <c r="S225" s="34">
        <v>-1863</v>
      </c>
      <c r="T225" s="34">
        <v>206393</v>
      </c>
    </row>
    <row r="226" spans="1:20" x14ac:dyDescent="0.2">
      <c r="A226" s="33">
        <v>41244</v>
      </c>
      <c r="B226" s="34">
        <v>20933</v>
      </c>
      <c r="C226" s="34">
        <v>3665</v>
      </c>
      <c r="D226" s="34">
        <v>3567</v>
      </c>
      <c r="E226" s="34">
        <v>6697</v>
      </c>
      <c r="F226" s="34">
        <v>43832</v>
      </c>
      <c r="G226" s="34">
        <v>5373</v>
      </c>
      <c r="H226" s="34">
        <v>8719</v>
      </c>
      <c r="I226" s="34">
        <v>12839</v>
      </c>
      <c r="J226" s="34">
        <v>4685</v>
      </c>
      <c r="K226" s="34">
        <v>10960</v>
      </c>
      <c r="L226" s="34">
        <v>6813</v>
      </c>
      <c r="M226" s="34">
        <v>4956</v>
      </c>
      <c r="N226" s="34">
        <v>21028</v>
      </c>
      <c r="O226" s="34">
        <v>9055</v>
      </c>
      <c r="P226" s="34">
        <v>13799</v>
      </c>
      <c r="Q226" s="34">
        <v>17750</v>
      </c>
      <c r="R226" s="34">
        <v>13499</v>
      </c>
      <c r="S226" s="34">
        <v>-1821</v>
      </c>
      <c r="T226" s="34">
        <v>208130</v>
      </c>
    </row>
    <row r="227" spans="1:20" x14ac:dyDescent="0.2">
      <c r="A227" s="33">
        <v>41334</v>
      </c>
      <c r="B227" s="34">
        <v>21147</v>
      </c>
      <c r="C227" s="34">
        <v>3739</v>
      </c>
      <c r="D227" s="34">
        <v>3563</v>
      </c>
      <c r="E227" s="34">
        <v>6739</v>
      </c>
      <c r="F227" s="34">
        <v>44503</v>
      </c>
      <c r="G227" s="34">
        <v>5423</v>
      </c>
      <c r="H227" s="34">
        <v>8750</v>
      </c>
      <c r="I227" s="34">
        <v>13038</v>
      </c>
      <c r="J227" s="34">
        <v>4629</v>
      </c>
      <c r="K227" s="34">
        <v>11016</v>
      </c>
      <c r="L227" s="34">
        <v>6815</v>
      </c>
      <c r="M227" s="34">
        <v>5035</v>
      </c>
      <c r="N227" s="34">
        <v>20906</v>
      </c>
      <c r="O227" s="34">
        <v>9266</v>
      </c>
      <c r="P227" s="34">
        <v>13775</v>
      </c>
      <c r="Q227" s="34">
        <v>17991</v>
      </c>
      <c r="R227" s="34">
        <v>13605</v>
      </c>
      <c r="S227" s="34">
        <v>-1683</v>
      </c>
      <c r="T227" s="34">
        <v>209939</v>
      </c>
    </row>
    <row r="228" spans="1:20" x14ac:dyDescent="0.2">
      <c r="A228" s="33">
        <v>41426</v>
      </c>
      <c r="B228" s="34">
        <v>21326</v>
      </c>
      <c r="C228" s="34">
        <v>3872</v>
      </c>
      <c r="D228" s="34">
        <v>3584</v>
      </c>
      <c r="E228" s="34">
        <v>6883</v>
      </c>
      <c r="F228" s="34">
        <v>45189</v>
      </c>
      <c r="G228" s="34">
        <v>5506</v>
      </c>
      <c r="H228" s="34">
        <v>8808</v>
      </c>
      <c r="I228" s="34">
        <v>13191</v>
      </c>
      <c r="J228" s="34">
        <v>4577</v>
      </c>
      <c r="K228" s="34">
        <v>11107</v>
      </c>
      <c r="L228" s="34">
        <v>6925</v>
      </c>
      <c r="M228" s="34">
        <v>5093</v>
      </c>
      <c r="N228" s="34">
        <v>20891</v>
      </c>
      <c r="O228" s="34">
        <v>9470</v>
      </c>
      <c r="P228" s="34">
        <v>13818</v>
      </c>
      <c r="Q228" s="34">
        <v>18284</v>
      </c>
      <c r="R228" s="34">
        <v>13746</v>
      </c>
      <c r="S228" s="34">
        <v>-1548</v>
      </c>
      <c r="T228" s="34">
        <v>212271</v>
      </c>
    </row>
    <row r="229" spans="1:20" x14ac:dyDescent="0.2">
      <c r="A229" s="33">
        <v>41518</v>
      </c>
      <c r="B229" s="34">
        <v>21567</v>
      </c>
      <c r="C229" s="34">
        <v>3988</v>
      </c>
      <c r="D229" s="34">
        <v>3621</v>
      </c>
      <c r="E229" s="34">
        <v>7058</v>
      </c>
      <c r="F229" s="34">
        <v>45837</v>
      </c>
      <c r="G229" s="34">
        <v>5646</v>
      </c>
      <c r="H229" s="34">
        <v>8895</v>
      </c>
      <c r="I229" s="34">
        <v>13354</v>
      </c>
      <c r="J229" s="34">
        <v>4573</v>
      </c>
      <c r="K229" s="34">
        <v>11243</v>
      </c>
      <c r="L229" s="34">
        <v>7027</v>
      </c>
      <c r="M229" s="34">
        <v>5123</v>
      </c>
      <c r="N229" s="34">
        <v>21021</v>
      </c>
      <c r="O229" s="34">
        <v>9659</v>
      </c>
      <c r="P229" s="34">
        <v>13987</v>
      </c>
      <c r="Q229" s="34">
        <v>18769</v>
      </c>
      <c r="R229" s="34">
        <v>13895</v>
      </c>
      <c r="S229" s="34">
        <v>-1548</v>
      </c>
      <c r="T229" s="34">
        <v>215262</v>
      </c>
    </row>
    <row r="230" spans="1:20" x14ac:dyDescent="0.2">
      <c r="A230" s="33">
        <v>41609</v>
      </c>
      <c r="B230" s="34">
        <v>21852</v>
      </c>
      <c r="C230" s="34">
        <v>4048</v>
      </c>
      <c r="D230" s="34">
        <v>3676</v>
      </c>
      <c r="E230" s="34">
        <v>7148</v>
      </c>
      <c r="F230" s="34">
        <v>46464</v>
      </c>
      <c r="G230" s="34">
        <v>5764</v>
      </c>
      <c r="H230" s="34">
        <v>9013</v>
      </c>
      <c r="I230" s="34">
        <v>13552</v>
      </c>
      <c r="J230" s="34">
        <v>4620</v>
      </c>
      <c r="K230" s="34">
        <v>11372</v>
      </c>
      <c r="L230" s="34">
        <v>7048</v>
      </c>
      <c r="M230" s="34">
        <v>5128</v>
      </c>
      <c r="N230" s="34">
        <v>21234</v>
      </c>
      <c r="O230" s="34">
        <v>9828</v>
      </c>
      <c r="P230" s="34">
        <v>14301</v>
      </c>
      <c r="Q230" s="34">
        <v>19352</v>
      </c>
      <c r="R230" s="34">
        <v>14030</v>
      </c>
      <c r="S230" s="34">
        <v>-1686</v>
      </c>
      <c r="T230" s="34">
        <v>218428</v>
      </c>
    </row>
    <row r="231" spans="1:20" x14ac:dyDescent="0.2">
      <c r="A231" s="33">
        <v>41699</v>
      </c>
      <c r="B231" s="34">
        <v>22110</v>
      </c>
      <c r="C231" s="34">
        <v>4086</v>
      </c>
      <c r="D231" s="34">
        <v>3742</v>
      </c>
      <c r="E231" s="34">
        <v>7105</v>
      </c>
      <c r="F231" s="34">
        <v>47075</v>
      </c>
      <c r="G231" s="34">
        <v>5776</v>
      </c>
      <c r="H231" s="34">
        <v>9144</v>
      </c>
      <c r="I231" s="34">
        <v>13775</v>
      </c>
      <c r="J231" s="34">
        <v>4636</v>
      </c>
      <c r="K231" s="34">
        <v>11394</v>
      </c>
      <c r="L231" s="34">
        <v>6991</v>
      </c>
      <c r="M231" s="34">
        <v>5150</v>
      </c>
      <c r="N231" s="34">
        <v>21531</v>
      </c>
      <c r="O231" s="34">
        <v>9978</v>
      </c>
      <c r="P231" s="34">
        <v>14713</v>
      </c>
      <c r="Q231" s="34">
        <v>19730</v>
      </c>
      <c r="R231" s="34">
        <v>14153</v>
      </c>
      <c r="S231" s="34">
        <v>-1936</v>
      </c>
      <c r="T231" s="34">
        <v>221088</v>
      </c>
    </row>
    <row r="232" spans="1:20" x14ac:dyDescent="0.2">
      <c r="A232" s="33">
        <v>41791</v>
      </c>
      <c r="B232" s="34">
        <v>22288</v>
      </c>
      <c r="C232" s="34">
        <v>4125</v>
      </c>
      <c r="D232" s="34">
        <v>3812</v>
      </c>
      <c r="E232" s="34">
        <v>7015</v>
      </c>
      <c r="F232" s="34">
        <v>47682</v>
      </c>
      <c r="G232" s="34">
        <v>5698</v>
      </c>
      <c r="H232" s="34">
        <v>9245</v>
      </c>
      <c r="I232" s="34">
        <v>14025</v>
      </c>
      <c r="J232" s="34">
        <v>4611</v>
      </c>
      <c r="K232" s="34">
        <v>11331</v>
      </c>
      <c r="L232" s="34">
        <v>6931</v>
      </c>
      <c r="M232" s="34">
        <v>5195</v>
      </c>
      <c r="N232" s="34">
        <v>21855</v>
      </c>
      <c r="O232" s="34">
        <v>10125</v>
      </c>
      <c r="P232" s="34">
        <v>15069</v>
      </c>
      <c r="Q232" s="34">
        <v>19885</v>
      </c>
      <c r="R232" s="34">
        <v>14285</v>
      </c>
      <c r="S232" s="34">
        <v>-2244</v>
      </c>
      <c r="T232" s="34">
        <v>223175</v>
      </c>
    </row>
    <row r="233" spans="1:20" x14ac:dyDescent="0.2">
      <c r="A233" s="33">
        <v>41883</v>
      </c>
      <c r="B233" s="34">
        <v>22391</v>
      </c>
      <c r="C233" s="34">
        <v>4145</v>
      </c>
      <c r="D233" s="34">
        <v>3883</v>
      </c>
      <c r="E233" s="34">
        <v>6989</v>
      </c>
      <c r="F233" s="34">
        <v>48281</v>
      </c>
      <c r="G233" s="34">
        <v>5631</v>
      </c>
      <c r="H233" s="34">
        <v>9353</v>
      </c>
      <c r="I233" s="34">
        <v>14239</v>
      </c>
      <c r="J233" s="34">
        <v>4590</v>
      </c>
      <c r="K233" s="34">
        <v>11127</v>
      </c>
      <c r="L233" s="34">
        <v>6986</v>
      </c>
      <c r="M233" s="34">
        <v>5234</v>
      </c>
      <c r="N233" s="34">
        <v>22223</v>
      </c>
      <c r="O233" s="34">
        <v>10285</v>
      </c>
      <c r="P233" s="34">
        <v>15312</v>
      </c>
      <c r="Q233" s="34">
        <v>19999</v>
      </c>
      <c r="R233" s="34">
        <v>14465</v>
      </c>
      <c r="S233" s="34">
        <v>-2560</v>
      </c>
      <c r="T233" s="34">
        <v>225133</v>
      </c>
    </row>
    <row r="234" spans="1:20" x14ac:dyDescent="0.2">
      <c r="A234" s="33">
        <v>41974</v>
      </c>
      <c r="B234" s="34">
        <v>22504</v>
      </c>
      <c r="C234" s="34">
        <v>4113</v>
      </c>
      <c r="D234" s="34">
        <v>3920</v>
      </c>
      <c r="E234" s="34">
        <v>7065</v>
      </c>
      <c r="F234" s="34">
        <v>48874</v>
      </c>
      <c r="G234" s="34">
        <v>5668</v>
      </c>
      <c r="H234" s="34">
        <v>9497</v>
      </c>
      <c r="I234" s="34">
        <v>14444</v>
      </c>
      <c r="J234" s="34">
        <v>4635</v>
      </c>
      <c r="K234" s="34">
        <v>10912</v>
      </c>
      <c r="L234" s="34">
        <v>7120</v>
      </c>
      <c r="M234" s="34">
        <v>5262</v>
      </c>
      <c r="N234" s="34">
        <v>22539</v>
      </c>
      <c r="O234" s="34">
        <v>10454</v>
      </c>
      <c r="P234" s="34">
        <v>15425</v>
      </c>
      <c r="Q234" s="34">
        <v>20198</v>
      </c>
      <c r="R234" s="34">
        <v>14674</v>
      </c>
      <c r="S234" s="34">
        <v>-2843</v>
      </c>
      <c r="T234" s="34">
        <v>227302</v>
      </c>
    </row>
    <row r="235" spans="1:20" x14ac:dyDescent="0.2">
      <c r="A235" s="33">
        <v>42064</v>
      </c>
      <c r="B235" s="34">
        <v>22643</v>
      </c>
      <c r="C235" s="34">
        <v>4053</v>
      </c>
      <c r="D235" s="34">
        <v>3934</v>
      </c>
      <c r="E235" s="34">
        <v>7179</v>
      </c>
      <c r="F235" s="34">
        <v>49463</v>
      </c>
      <c r="G235" s="34">
        <v>5757</v>
      </c>
      <c r="H235" s="34">
        <v>9661</v>
      </c>
      <c r="I235" s="34">
        <v>14663</v>
      </c>
      <c r="J235" s="34">
        <v>4731</v>
      </c>
      <c r="K235" s="34">
        <v>10808</v>
      </c>
      <c r="L235" s="34">
        <v>7228</v>
      </c>
      <c r="M235" s="34">
        <v>5285</v>
      </c>
      <c r="N235" s="34">
        <v>22781</v>
      </c>
      <c r="O235" s="34">
        <v>10620</v>
      </c>
      <c r="P235" s="34">
        <v>15507</v>
      </c>
      <c r="Q235" s="34">
        <v>20501</v>
      </c>
      <c r="R235" s="34">
        <v>14863</v>
      </c>
      <c r="S235" s="34">
        <v>-3053</v>
      </c>
      <c r="T235" s="34">
        <v>229678</v>
      </c>
    </row>
    <row r="236" spans="1:20" x14ac:dyDescent="0.2">
      <c r="A236" s="33">
        <v>42156</v>
      </c>
      <c r="B236" s="34">
        <v>22787</v>
      </c>
      <c r="C236" s="34">
        <v>3996</v>
      </c>
      <c r="D236" s="34">
        <v>3932</v>
      </c>
      <c r="E236" s="34">
        <v>7296</v>
      </c>
      <c r="F236" s="34">
        <v>50043</v>
      </c>
      <c r="G236" s="34">
        <v>5853</v>
      </c>
      <c r="H236" s="34">
        <v>9822</v>
      </c>
      <c r="I236" s="34">
        <v>14889</v>
      </c>
      <c r="J236" s="34">
        <v>4839</v>
      </c>
      <c r="K236" s="34">
        <v>10819</v>
      </c>
      <c r="L236" s="34">
        <v>7310</v>
      </c>
      <c r="M236" s="34">
        <v>5309</v>
      </c>
      <c r="N236" s="34">
        <v>22982</v>
      </c>
      <c r="O236" s="34">
        <v>10773</v>
      </c>
      <c r="P236" s="34">
        <v>15574</v>
      </c>
      <c r="Q236" s="34">
        <v>20845</v>
      </c>
      <c r="R236" s="34">
        <v>15027</v>
      </c>
      <c r="S236" s="34">
        <v>-3181</v>
      </c>
      <c r="T236" s="34">
        <v>232138</v>
      </c>
    </row>
    <row r="237" spans="1:20" x14ac:dyDescent="0.2">
      <c r="B237" s="33">
        <v>42064</v>
      </c>
      <c r="C237" s="34">
        <v>21849</v>
      </c>
      <c r="D237" s="34">
        <v>3161</v>
      </c>
      <c r="E237" s="34">
        <v>3709</v>
      </c>
      <c r="F237" s="34">
        <v>7259</v>
      </c>
      <c r="G237" s="34">
        <v>46313</v>
      </c>
      <c r="H237" s="34">
        <v>5547</v>
      </c>
      <c r="I237" s="34">
        <v>9731</v>
      </c>
      <c r="J237" s="34">
        <v>14045</v>
      </c>
      <c r="K237" s="34">
        <v>4861</v>
      </c>
      <c r="L237" s="34">
        <v>10938</v>
      </c>
      <c r="M237" s="34">
        <v>6538</v>
      </c>
      <c r="N237" s="34">
        <v>5439</v>
      </c>
      <c r="O237" s="34">
        <v>21929</v>
      </c>
      <c r="P237" s="34">
        <v>9477</v>
      </c>
      <c r="Q237" s="34">
        <v>14776</v>
      </c>
      <c r="R237" s="34">
        <v>19979</v>
      </c>
      <c r="S237" s="34">
        <v>14186</v>
      </c>
      <c r="T237" s="34">
        <v>219736</v>
      </c>
    </row>
    <row r="238" spans="1:20" x14ac:dyDescent="0.2">
      <c r="B238" s="33">
        <v>42156</v>
      </c>
      <c r="C238" s="34">
        <v>21942</v>
      </c>
      <c r="D238" s="34">
        <v>3072</v>
      </c>
      <c r="E238" s="34">
        <v>3690</v>
      </c>
      <c r="F238" s="34">
        <v>7352</v>
      </c>
      <c r="G238" s="34">
        <v>46565</v>
      </c>
      <c r="H238" s="34">
        <v>5532</v>
      </c>
      <c r="I238" s="34">
        <v>9866</v>
      </c>
      <c r="J238" s="34">
        <v>14232</v>
      </c>
      <c r="K238" s="34">
        <v>4980</v>
      </c>
      <c r="L238" s="34">
        <v>10990</v>
      </c>
      <c r="M238" s="34">
        <v>6575</v>
      </c>
      <c r="N238" s="34">
        <v>5497</v>
      </c>
      <c r="O238" s="34">
        <v>21984</v>
      </c>
      <c r="P238" s="34">
        <v>9489</v>
      </c>
      <c r="Q238" s="34">
        <v>14734</v>
      </c>
      <c r="R238" s="34">
        <v>20268</v>
      </c>
      <c r="S238" s="34">
        <v>14233</v>
      </c>
      <c r="T238" s="34">
        <v>221063</v>
      </c>
    </row>
  </sheetData>
  <mergeCells count="1">
    <mergeCell ref="A2:F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34"/>
  <sheetViews>
    <sheetView topLeftCell="P1" workbookViewId="0">
      <selection activeCell="A70" sqref="A70"/>
    </sheetView>
  </sheetViews>
  <sheetFormatPr defaultColWidth="14.7109375" defaultRowHeight="15" x14ac:dyDescent="0.25"/>
  <cols>
    <col min="1" max="1" width="14.7109375" style="5"/>
    <col min="2" max="18" width="14.7109375" style="5" customWidth="1"/>
    <col min="19" max="19" width="17.7109375" style="5" customWidth="1"/>
    <col min="20" max="20" width="14.7109375" style="5"/>
    <col min="21" max="28" width="9.140625" style="13" customWidth="1"/>
    <col min="29" max="30" width="9.140625" style="5" customWidth="1"/>
    <col min="31" max="16384" width="14.7109375" style="5"/>
  </cols>
  <sheetData>
    <row r="1" spans="1:42" ht="15.75" x14ac:dyDescent="0.25">
      <c r="A1" s="8" t="s">
        <v>51</v>
      </c>
      <c r="U1" s="38"/>
      <c r="V1" s="38"/>
      <c r="W1" s="38"/>
      <c r="X1" s="38"/>
      <c r="Y1" s="38"/>
      <c r="Z1" s="38"/>
      <c r="AA1" s="38"/>
      <c r="AB1" s="38"/>
      <c r="AC1" s="19"/>
      <c r="AD1" s="19"/>
    </row>
    <row r="2" spans="1:42" ht="42.75" customHeight="1" x14ac:dyDescent="0.25">
      <c r="A2" s="10" t="s">
        <v>52</v>
      </c>
      <c r="AC2" s="20"/>
      <c r="AD2" s="24" t="s">
        <v>67</v>
      </c>
      <c r="AE2" s="25"/>
      <c r="AF2" s="25"/>
      <c r="AG2" s="25"/>
      <c r="AH2" s="15"/>
      <c r="AI2" s="15"/>
      <c r="AJ2" s="15"/>
      <c r="AK2" s="15"/>
      <c r="AL2" s="15"/>
      <c r="AM2" s="15"/>
      <c r="AN2" s="15"/>
      <c r="AO2" s="15"/>
      <c r="AP2" s="15"/>
    </row>
    <row r="3" spans="1:42" x14ac:dyDescent="0.25">
      <c r="A3" s="12" t="s">
        <v>53</v>
      </c>
      <c r="B3" s="9" t="s">
        <v>54</v>
      </c>
      <c r="C3" s="9" t="s">
        <v>55</v>
      </c>
      <c r="D3" s="9" t="s">
        <v>55</v>
      </c>
      <c r="E3" s="9" t="s">
        <v>55</v>
      </c>
      <c r="F3" s="9" t="s">
        <v>56</v>
      </c>
      <c r="G3" s="9" t="s">
        <v>55</v>
      </c>
      <c r="H3" s="9" t="s">
        <v>55</v>
      </c>
      <c r="I3" s="9" t="s">
        <v>56</v>
      </c>
      <c r="J3" s="9" t="s">
        <v>55</v>
      </c>
      <c r="K3" s="9" t="s">
        <v>55</v>
      </c>
      <c r="L3" s="9" t="s">
        <v>55</v>
      </c>
      <c r="M3" s="9" t="s">
        <v>55</v>
      </c>
      <c r="N3" s="9" t="s">
        <v>55</v>
      </c>
      <c r="O3" s="9" t="s">
        <v>56</v>
      </c>
      <c r="P3" s="9" t="s">
        <v>55</v>
      </c>
      <c r="Q3" s="9" t="s">
        <v>54</v>
      </c>
      <c r="R3" s="9" t="s">
        <v>55</v>
      </c>
      <c r="S3" s="9"/>
      <c r="AC3" s="20"/>
      <c r="AD3" s="20"/>
    </row>
    <row r="4" spans="1:42" s="1" customFormat="1" ht="99.95" customHeight="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9" t="s">
        <v>57</v>
      </c>
      <c r="V4" s="9" t="s">
        <v>64</v>
      </c>
      <c r="W4" s="9" t="s">
        <v>58</v>
      </c>
      <c r="X4" s="9" t="s">
        <v>59</v>
      </c>
      <c r="Y4" s="9" t="s">
        <v>60</v>
      </c>
      <c r="Z4" s="9" t="s">
        <v>61</v>
      </c>
      <c r="AA4" s="9" t="s">
        <v>65</v>
      </c>
      <c r="AB4" s="9" t="s">
        <v>62</v>
      </c>
      <c r="AC4" s="21"/>
      <c r="AD4" s="9"/>
      <c r="AE4" s="9" t="s">
        <v>18</v>
      </c>
      <c r="AF4" s="9" t="s">
        <v>57</v>
      </c>
      <c r="AG4" s="9" t="s">
        <v>64</v>
      </c>
      <c r="AH4" s="9" t="s">
        <v>58</v>
      </c>
      <c r="AI4" s="9" t="s">
        <v>59</v>
      </c>
      <c r="AJ4" s="9" t="s">
        <v>60</v>
      </c>
      <c r="AK4" s="9" t="s">
        <v>61</v>
      </c>
      <c r="AL4" s="9" t="s">
        <v>65</v>
      </c>
      <c r="AM4" s="9" t="s">
        <v>62</v>
      </c>
    </row>
    <row r="5" spans="1:42" ht="15.75" customHeight="1" x14ac:dyDescent="0.25">
      <c r="A5" s="3" t="s">
        <v>19</v>
      </c>
      <c r="B5" s="4" t="s">
        <v>20</v>
      </c>
      <c r="C5" s="4" t="s">
        <v>20</v>
      </c>
      <c r="D5" s="4" t="s">
        <v>20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4" t="s">
        <v>20</v>
      </c>
      <c r="R5" s="4" t="s">
        <v>20</v>
      </c>
      <c r="S5" s="4" t="s">
        <v>20</v>
      </c>
      <c r="T5" s="4" t="s">
        <v>20</v>
      </c>
      <c r="U5" s="14" t="s">
        <v>20</v>
      </c>
      <c r="V5" s="14" t="s">
        <v>63</v>
      </c>
      <c r="W5" s="14" t="s">
        <v>63</v>
      </c>
      <c r="X5" s="14" t="s">
        <v>63</v>
      </c>
      <c r="Y5" s="14" t="s">
        <v>63</v>
      </c>
      <c r="Z5" s="14" t="s">
        <v>63</v>
      </c>
      <c r="AA5" s="14" t="s">
        <v>63</v>
      </c>
      <c r="AC5" s="20"/>
      <c r="AD5" s="13"/>
      <c r="AE5" s="14" t="s">
        <v>20</v>
      </c>
      <c r="AF5" s="14" t="s">
        <v>20</v>
      </c>
      <c r="AG5" s="14" t="s">
        <v>63</v>
      </c>
      <c r="AH5" s="14" t="s">
        <v>63</v>
      </c>
      <c r="AI5" s="14" t="s">
        <v>63</v>
      </c>
      <c r="AJ5" s="14" t="s">
        <v>63</v>
      </c>
      <c r="AK5" s="14" t="s">
        <v>63</v>
      </c>
      <c r="AL5" s="14" t="s">
        <v>63</v>
      </c>
      <c r="AM5" s="13"/>
    </row>
    <row r="6" spans="1:42" x14ac:dyDescent="0.25">
      <c r="A6" s="3" t="s">
        <v>21</v>
      </c>
      <c r="B6" s="4" t="s">
        <v>22</v>
      </c>
      <c r="C6" s="4" t="s">
        <v>22</v>
      </c>
      <c r="D6" s="4" t="s">
        <v>22</v>
      </c>
      <c r="E6" s="4" t="s">
        <v>22</v>
      </c>
      <c r="F6" s="4" t="s">
        <v>22</v>
      </c>
      <c r="G6" s="4" t="s">
        <v>22</v>
      </c>
      <c r="H6" s="4" t="s">
        <v>22</v>
      </c>
      <c r="I6" s="4" t="s">
        <v>22</v>
      </c>
      <c r="J6" s="4" t="s">
        <v>22</v>
      </c>
      <c r="K6" s="4" t="s">
        <v>22</v>
      </c>
      <c r="L6" s="4" t="s">
        <v>22</v>
      </c>
      <c r="M6" s="4" t="s">
        <v>22</v>
      </c>
      <c r="N6" s="4" t="s">
        <v>22</v>
      </c>
      <c r="O6" s="4" t="s">
        <v>22</v>
      </c>
      <c r="P6" s="4" t="s">
        <v>22</v>
      </c>
      <c r="Q6" s="4" t="s">
        <v>22</v>
      </c>
      <c r="R6" s="4" t="s">
        <v>22</v>
      </c>
      <c r="S6" s="4" t="s">
        <v>22</v>
      </c>
      <c r="T6" s="4" t="s">
        <v>22</v>
      </c>
      <c r="AC6" s="20"/>
      <c r="AD6" s="22" t="s">
        <v>68</v>
      </c>
      <c r="AE6" s="11">
        <f>SUM(T31:T34)</f>
        <v>566903</v>
      </c>
      <c r="AF6" s="11">
        <f>SUM(U31:U34)</f>
        <v>307851</v>
      </c>
      <c r="AG6" s="26">
        <f>AF6/AE6*100</f>
        <v>54.303999096847257</v>
      </c>
      <c r="AH6" s="26">
        <f>SUM(B31:B34)/AE6*100</f>
        <v>10.16223233957132</v>
      </c>
      <c r="AI6" s="26">
        <f>SUM(Q31:Q34)/AE6*100</f>
        <v>8.3809752285664398</v>
      </c>
      <c r="AJ6" s="26">
        <f>SUM(I31:I34)/AE6*100</f>
        <v>5.3973960271863088</v>
      </c>
      <c r="AK6" s="26">
        <f>SUM(O31:O34)/AE6*100</f>
        <v>3.532173934517898</v>
      </c>
      <c r="AL6" s="26">
        <f>SUM(F31:F34)/AE6*100</f>
        <v>18.222517785229574</v>
      </c>
      <c r="AM6" s="26">
        <f>SUM(AG6:AL6)</f>
        <v>99.999294411918797</v>
      </c>
    </row>
    <row r="7" spans="1:42" ht="15" customHeight="1" x14ac:dyDescent="0.25">
      <c r="A7" s="33">
        <v>36404</v>
      </c>
      <c r="B7" s="27">
        <f>'Data '!B173</f>
        <v>9892</v>
      </c>
      <c r="C7" s="27">
        <f>'Data '!C173</f>
        <v>2092</v>
      </c>
      <c r="D7" s="27">
        <f>'Data '!D173</f>
        <v>1708</v>
      </c>
      <c r="E7" s="27">
        <f>'Data '!E173</f>
        <v>3637</v>
      </c>
      <c r="F7" s="27">
        <f>'Data '!F173</f>
        <v>16758</v>
      </c>
      <c r="G7" s="27">
        <f>'Data '!G173</f>
        <v>1706</v>
      </c>
      <c r="H7" s="27">
        <f>'Data '!H173</f>
        <v>5186</v>
      </c>
      <c r="I7" s="27">
        <f>'Data '!I173</f>
        <v>4605</v>
      </c>
      <c r="J7" s="27">
        <f>'Data '!J173</f>
        <v>3689</v>
      </c>
      <c r="K7" s="27">
        <f>'Data '!K173</f>
        <v>5370</v>
      </c>
      <c r="L7" s="27">
        <f>'Data '!L173</f>
        <v>2375</v>
      </c>
      <c r="M7" s="27">
        <f>'Data '!M173</f>
        <v>2153</v>
      </c>
      <c r="N7" s="27">
        <f>'Data '!N173</f>
        <v>10970</v>
      </c>
      <c r="O7" s="27">
        <f>'Data '!O173</f>
        <v>2919</v>
      </c>
      <c r="P7" s="27">
        <f>'Data '!P173</f>
        <v>6956</v>
      </c>
      <c r="Q7" s="27">
        <f>'Data '!Q173</f>
        <v>8057</v>
      </c>
      <c r="R7" s="27">
        <f>'Data '!R173</f>
        <v>5853</v>
      </c>
      <c r="S7" s="27">
        <f>'Data '!S173</f>
        <v>-1848</v>
      </c>
      <c r="T7" s="27">
        <f>'Data '!T173</f>
        <v>93927</v>
      </c>
      <c r="U7" s="16">
        <f t="shared" ref="U7:U38" si="0">C7+D7+E7+H7+G7+J7+K7+L7+M7+N7+P7+R7</f>
        <v>51695</v>
      </c>
      <c r="V7" s="17">
        <f t="shared" ref="V7:V38" si="1">U7/T7</f>
        <v>0.55037422679314785</v>
      </c>
      <c r="W7" s="17">
        <f t="shared" ref="W7:W39" si="2">B7/T7</f>
        <v>0.10531583037891128</v>
      </c>
      <c r="X7" s="17">
        <f t="shared" ref="X7:X39" si="3">Q7/T7</f>
        <v>8.5779381860380935E-2</v>
      </c>
      <c r="Y7" s="17">
        <f t="shared" ref="Y7:Y39" si="4">I7/T7</f>
        <v>4.9027436200453543E-2</v>
      </c>
      <c r="Z7" s="17">
        <f t="shared" ref="Z7:Z39" si="5">O7/T7</f>
        <v>3.107732600849596E-2</v>
      </c>
      <c r="AA7" s="17">
        <f t="shared" ref="AA7:AA39" si="6">F7/T7</f>
        <v>0.17841515219266027</v>
      </c>
      <c r="AB7" s="17">
        <f t="shared" ref="AB7:AB38" si="7">SUM(V7:AA7)</f>
        <v>0.99998935343404982</v>
      </c>
      <c r="AC7" s="18"/>
      <c r="AD7" s="22" t="s">
        <v>69</v>
      </c>
      <c r="AE7" s="11">
        <f>SUM(T67:T70)</f>
        <v>914251</v>
      </c>
      <c r="AF7" s="11">
        <f>SUM(U67:U70)</f>
        <v>445314</v>
      </c>
      <c r="AG7" s="26">
        <f>AF7/AE7*100</f>
        <v>48.708068134461982</v>
      </c>
      <c r="AH7" s="26">
        <f>SUM(B67:B70)/AE7*100</f>
        <v>9.8796719937960145</v>
      </c>
      <c r="AI7" s="26">
        <f>SUM(Q67:Q70)/AE7*100</f>
        <v>8.9191042722403377</v>
      </c>
      <c r="AJ7" s="26">
        <f>SUM(I67:I70)/AE7*100</f>
        <v>6.369694974356058</v>
      </c>
      <c r="AK7" s="26">
        <f>SUM(O67:O70)/AE7*100</f>
        <v>4.6083624737626758</v>
      </c>
      <c r="AL7" s="26">
        <f>SUM(F67:F70)/AE7*100</f>
        <v>21.510613606110358</v>
      </c>
      <c r="AM7" s="26">
        <f>SUM(AG7:AL7)</f>
        <v>99.995515454727425</v>
      </c>
    </row>
    <row r="8" spans="1:42" ht="15" customHeight="1" x14ac:dyDescent="0.25">
      <c r="A8" s="33">
        <v>36495</v>
      </c>
      <c r="B8" s="27">
        <f>'Data '!B174</f>
        <v>9971</v>
      </c>
      <c r="C8" s="27">
        <f>'Data '!C174</f>
        <v>2137</v>
      </c>
      <c r="D8" s="27">
        <f>'Data '!D174</f>
        <v>1743</v>
      </c>
      <c r="E8" s="27">
        <f>'Data '!E174</f>
        <v>3643</v>
      </c>
      <c r="F8" s="27">
        <f>'Data '!F174</f>
        <v>16990</v>
      </c>
      <c r="G8" s="27">
        <f>'Data '!G174</f>
        <v>1709</v>
      </c>
      <c r="H8" s="27">
        <f>'Data '!H174</f>
        <v>5276</v>
      </c>
      <c r="I8" s="27">
        <f>'Data '!I174</f>
        <v>4700</v>
      </c>
      <c r="J8" s="27">
        <f>'Data '!J174</f>
        <v>3772</v>
      </c>
      <c r="K8" s="27">
        <f>'Data '!K174</f>
        <v>5451</v>
      </c>
      <c r="L8" s="27">
        <f>'Data '!L174</f>
        <v>2404</v>
      </c>
      <c r="M8" s="27">
        <f>'Data '!M174</f>
        <v>2198</v>
      </c>
      <c r="N8" s="27">
        <f>'Data '!N174</f>
        <v>11098</v>
      </c>
      <c r="O8" s="27">
        <f>'Data '!O174</f>
        <v>2963</v>
      </c>
      <c r="P8" s="27">
        <f>'Data '!P174</f>
        <v>7047</v>
      </c>
      <c r="Q8" s="27">
        <f>'Data '!Q174</f>
        <v>8288</v>
      </c>
      <c r="R8" s="27">
        <f>'Data '!R174</f>
        <v>5872</v>
      </c>
      <c r="S8" s="27">
        <f>'Data '!S174</f>
        <v>-1862</v>
      </c>
      <c r="T8" s="27">
        <f>'Data '!T174</f>
        <v>95326</v>
      </c>
      <c r="U8" s="16">
        <f t="shared" si="0"/>
        <v>52350</v>
      </c>
      <c r="V8" s="17">
        <f t="shared" si="1"/>
        <v>0.54916811782724551</v>
      </c>
      <c r="W8" s="17">
        <f t="shared" si="2"/>
        <v>0.10459895516438328</v>
      </c>
      <c r="X8" s="17">
        <f t="shared" si="3"/>
        <v>8.6943750917902782E-2</v>
      </c>
      <c r="Y8" s="17">
        <f t="shared" si="4"/>
        <v>4.9304491953926527E-2</v>
      </c>
      <c r="Z8" s="17">
        <f t="shared" si="5"/>
        <v>3.1082810565847722E-2</v>
      </c>
      <c r="AA8" s="17">
        <f t="shared" si="6"/>
        <v>0.1782304932547259</v>
      </c>
      <c r="AB8" s="17">
        <f t="shared" si="7"/>
        <v>0.99932861968403164</v>
      </c>
      <c r="AC8" s="18"/>
      <c r="AD8" s="23" t="s">
        <v>70</v>
      </c>
      <c r="AG8" s="26">
        <f>AG7-AG6</f>
        <v>-5.5959309623852747</v>
      </c>
      <c r="AH8" s="26">
        <f t="shared" ref="AH8:AM8" si="8">AH7-AH6</f>
        <v>-0.28256034577530542</v>
      </c>
      <c r="AI8" s="26">
        <f t="shared" si="8"/>
        <v>0.53812904367389791</v>
      </c>
      <c r="AJ8" s="26">
        <f t="shared" si="8"/>
        <v>0.97229894716974918</v>
      </c>
      <c r="AK8" s="26">
        <f t="shared" si="8"/>
        <v>1.0761885392447779</v>
      </c>
      <c r="AL8" s="26">
        <f t="shared" si="8"/>
        <v>3.288095820880784</v>
      </c>
      <c r="AM8" s="26">
        <f t="shared" si="8"/>
        <v>-3.778957191372001E-3</v>
      </c>
    </row>
    <row r="9" spans="1:42" ht="15" customHeight="1" x14ac:dyDescent="0.25">
      <c r="A9" s="33">
        <v>36586</v>
      </c>
      <c r="B9" s="27">
        <f>'Data '!B175</f>
        <v>9994</v>
      </c>
      <c r="C9" s="27">
        <f>'Data '!C175</f>
        <v>2177</v>
      </c>
      <c r="D9" s="27">
        <f>'Data '!D175</f>
        <v>1762</v>
      </c>
      <c r="E9" s="27">
        <f>'Data '!E175</f>
        <v>3684</v>
      </c>
      <c r="F9" s="27">
        <f>'Data '!F175</f>
        <v>17271</v>
      </c>
      <c r="G9" s="27">
        <f>'Data '!G175</f>
        <v>1759</v>
      </c>
      <c r="H9" s="27">
        <f>'Data '!H175</f>
        <v>5377</v>
      </c>
      <c r="I9" s="27">
        <f>'Data '!I175</f>
        <v>4740</v>
      </c>
      <c r="J9" s="27">
        <f>'Data '!J175</f>
        <v>3848</v>
      </c>
      <c r="K9" s="27">
        <f>'Data '!K175</f>
        <v>5572</v>
      </c>
      <c r="L9" s="27">
        <f>'Data '!L175</f>
        <v>2457</v>
      </c>
      <c r="M9" s="27">
        <f>'Data '!M175</f>
        <v>2258</v>
      </c>
      <c r="N9" s="27">
        <f>'Data '!N175</f>
        <v>11275</v>
      </c>
      <c r="O9" s="27">
        <f>'Data '!O175</f>
        <v>2991</v>
      </c>
      <c r="P9" s="27">
        <f>'Data '!P175</f>
        <v>7132</v>
      </c>
      <c r="Q9" s="27">
        <f>'Data '!Q175</f>
        <v>8469</v>
      </c>
      <c r="R9" s="27">
        <f>'Data '!R175</f>
        <v>5925</v>
      </c>
      <c r="S9" s="27">
        <f>'Data '!S175</f>
        <v>-1895</v>
      </c>
      <c r="T9" s="27">
        <f>'Data '!T175</f>
        <v>96627</v>
      </c>
      <c r="U9" s="16">
        <f t="shared" si="0"/>
        <v>53226</v>
      </c>
      <c r="V9" s="17">
        <f t="shared" si="1"/>
        <v>0.55083982737744108</v>
      </c>
      <c r="W9" s="17">
        <f t="shared" si="2"/>
        <v>0.1034286483074089</v>
      </c>
      <c r="X9" s="17">
        <f t="shared" si="3"/>
        <v>8.7646310037567135E-2</v>
      </c>
      <c r="Y9" s="17">
        <f t="shared" si="4"/>
        <v>4.9054612064950792E-2</v>
      </c>
      <c r="Z9" s="17">
        <f t="shared" si="5"/>
        <v>3.0954081157440468E-2</v>
      </c>
      <c r="AA9" s="17">
        <f t="shared" si="6"/>
        <v>0.17873886180881121</v>
      </c>
      <c r="AB9" s="17">
        <f t="shared" si="7"/>
        <v>1.0006623407536197</v>
      </c>
      <c r="AC9" s="18"/>
      <c r="AD9" s="18"/>
    </row>
    <row r="10" spans="1:42" ht="15" customHeight="1" x14ac:dyDescent="0.25">
      <c r="A10" s="33">
        <v>36678</v>
      </c>
      <c r="B10" s="27">
        <f>'Data '!B176</f>
        <v>10011</v>
      </c>
      <c r="C10" s="27">
        <f>'Data '!C176</f>
        <v>2201</v>
      </c>
      <c r="D10" s="27">
        <f>'Data '!D176</f>
        <v>1763</v>
      </c>
      <c r="E10" s="27">
        <f>'Data '!E176</f>
        <v>3781</v>
      </c>
      <c r="F10" s="27">
        <f>'Data '!F176</f>
        <v>17572</v>
      </c>
      <c r="G10" s="27">
        <f>'Data '!G176</f>
        <v>1846</v>
      </c>
      <c r="H10" s="27">
        <f>'Data '!H176</f>
        <v>5481</v>
      </c>
      <c r="I10" s="27">
        <f>'Data '!I176</f>
        <v>4747</v>
      </c>
      <c r="J10" s="27">
        <f>'Data '!J176</f>
        <v>3917</v>
      </c>
      <c r="K10" s="27">
        <f>'Data '!K176</f>
        <v>5718</v>
      </c>
      <c r="L10" s="27">
        <f>'Data '!L176</f>
        <v>2542</v>
      </c>
      <c r="M10" s="27">
        <f>'Data '!M176</f>
        <v>2314</v>
      </c>
      <c r="N10" s="27">
        <f>'Data '!N176</f>
        <v>11449</v>
      </c>
      <c r="O10" s="27">
        <f>'Data '!O176</f>
        <v>3033</v>
      </c>
      <c r="P10" s="27">
        <f>'Data '!P176</f>
        <v>7220</v>
      </c>
      <c r="Q10" s="27">
        <f>'Data '!Q176</f>
        <v>8599</v>
      </c>
      <c r="R10" s="27">
        <f>'Data '!R176</f>
        <v>6026</v>
      </c>
      <c r="S10" s="27">
        <f>'Data '!S176</f>
        <v>-1954</v>
      </c>
      <c r="T10" s="27">
        <f>'Data '!T176</f>
        <v>98218</v>
      </c>
      <c r="U10" s="16">
        <f t="shared" si="0"/>
        <v>54258</v>
      </c>
      <c r="V10" s="17">
        <f t="shared" si="1"/>
        <v>0.55242419923028363</v>
      </c>
      <c r="W10" s="17">
        <f t="shared" si="2"/>
        <v>0.10192632714980961</v>
      </c>
      <c r="X10" s="17">
        <f t="shared" si="3"/>
        <v>8.7550143558207255E-2</v>
      </c>
      <c r="Y10" s="17">
        <f t="shared" si="4"/>
        <v>4.8331263108595167E-2</v>
      </c>
      <c r="Z10" s="17">
        <f t="shared" si="5"/>
        <v>3.0880286709157181E-2</v>
      </c>
      <c r="AA10" s="17">
        <f t="shared" si="6"/>
        <v>0.17890814311022418</v>
      </c>
      <c r="AB10" s="17">
        <f t="shared" si="7"/>
        <v>1.0000203628662772</v>
      </c>
      <c r="AC10" s="18"/>
      <c r="AD10" s="18"/>
    </row>
    <row r="11" spans="1:42" ht="15" customHeight="1" x14ac:dyDescent="0.25">
      <c r="A11" s="33">
        <v>36770</v>
      </c>
      <c r="B11" s="27">
        <f>'Data '!B177</f>
        <v>10223</v>
      </c>
      <c r="C11" s="27">
        <f>'Data '!C177</f>
        <v>2210</v>
      </c>
      <c r="D11" s="27">
        <f>'Data '!D177</f>
        <v>1895</v>
      </c>
      <c r="E11" s="27">
        <f>'Data '!E177</f>
        <v>3917</v>
      </c>
      <c r="F11" s="27">
        <f>'Data '!F177</f>
        <v>17860</v>
      </c>
      <c r="G11" s="27">
        <f>'Data '!G177</f>
        <v>1930</v>
      </c>
      <c r="H11" s="27">
        <f>'Data '!H177</f>
        <v>5575</v>
      </c>
      <c r="I11" s="27">
        <f>'Data '!I177</f>
        <v>4777</v>
      </c>
      <c r="J11" s="27">
        <f>'Data '!J177</f>
        <v>3919</v>
      </c>
      <c r="K11" s="27">
        <f>'Data '!K177</f>
        <v>5837</v>
      </c>
      <c r="L11" s="27">
        <f>'Data '!L177</f>
        <v>2650</v>
      </c>
      <c r="M11" s="27">
        <f>'Data '!M177</f>
        <v>2678</v>
      </c>
      <c r="N11" s="27">
        <f>'Data '!N177</f>
        <v>11656</v>
      </c>
      <c r="O11" s="27">
        <f>'Data '!O177</f>
        <v>3108</v>
      </c>
      <c r="P11" s="27">
        <f>'Data '!P177</f>
        <v>7611</v>
      </c>
      <c r="Q11" s="27">
        <f>'Data '!Q177</f>
        <v>8701</v>
      </c>
      <c r="R11" s="27">
        <f>'Data '!R177</f>
        <v>6174</v>
      </c>
      <c r="S11" s="27">
        <f>'Data '!S177</f>
        <v>-1989</v>
      </c>
      <c r="T11" s="27">
        <f>'Data '!T177</f>
        <v>100734</v>
      </c>
      <c r="U11" s="16">
        <f t="shared" si="0"/>
        <v>56052</v>
      </c>
      <c r="V11" s="17">
        <f t="shared" si="1"/>
        <v>0.55643576151051288</v>
      </c>
      <c r="W11" s="17">
        <f t="shared" si="2"/>
        <v>0.10148509937061966</v>
      </c>
      <c r="X11" s="17">
        <f t="shared" si="3"/>
        <v>8.6376000158834162E-2</v>
      </c>
      <c r="Y11" s="17">
        <f t="shared" si="4"/>
        <v>4.7421923084559336E-2</v>
      </c>
      <c r="Z11" s="17">
        <f t="shared" si="5"/>
        <v>3.0853535052713085E-2</v>
      </c>
      <c r="AA11" s="17">
        <f t="shared" si="6"/>
        <v>0.17729862806996644</v>
      </c>
      <c r="AB11" s="17">
        <f t="shared" si="7"/>
        <v>0.9998709472472056</v>
      </c>
      <c r="AC11" s="18"/>
      <c r="AD11" s="18"/>
    </row>
    <row r="12" spans="1:42" ht="15" customHeight="1" x14ac:dyDescent="0.25">
      <c r="A12" s="33">
        <v>36861</v>
      </c>
      <c r="B12" s="27">
        <f>'Data '!B178</f>
        <v>10427</v>
      </c>
      <c r="C12" s="27">
        <f>'Data '!C178</f>
        <v>2430</v>
      </c>
      <c r="D12" s="27">
        <f>'Data '!D178</f>
        <v>1928</v>
      </c>
      <c r="E12" s="27">
        <f>'Data '!E178</f>
        <v>4052</v>
      </c>
      <c r="F12" s="27">
        <f>'Data '!F178</f>
        <v>18134</v>
      </c>
      <c r="G12" s="27">
        <f>'Data '!G178</f>
        <v>1985</v>
      </c>
      <c r="H12" s="27">
        <f>'Data '!H178</f>
        <v>5651</v>
      </c>
      <c r="I12" s="27">
        <f>'Data '!I178</f>
        <v>4888</v>
      </c>
      <c r="J12" s="27">
        <f>'Data '!J178</f>
        <v>3829</v>
      </c>
      <c r="K12" s="27">
        <f>'Data '!K178</f>
        <v>5954</v>
      </c>
      <c r="L12" s="27">
        <f>'Data '!L178</f>
        <v>2753</v>
      </c>
      <c r="M12" s="27">
        <f>'Data '!M178</f>
        <v>2686</v>
      </c>
      <c r="N12" s="27">
        <f>'Data '!N178</f>
        <v>11878</v>
      </c>
      <c r="O12" s="27">
        <f>'Data '!O178</f>
        <v>3197</v>
      </c>
      <c r="P12" s="27">
        <f>'Data '!P178</f>
        <v>7782</v>
      </c>
      <c r="Q12" s="27">
        <f>'Data '!Q178</f>
        <v>8800</v>
      </c>
      <c r="R12" s="27">
        <f>'Data '!R178</f>
        <v>6338</v>
      </c>
      <c r="S12" s="27">
        <f>'Data '!S178</f>
        <v>-2010</v>
      </c>
      <c r="T12" s="27">
        <f>'Data '!T178</f>
        <v>102714</v>
      </c>
      <c r="U12" s="16">
        <f t="shared" si="0"/>
        <v>57266</v>
      </c>
      <c r="V12" s="17">
        <f t="shared" si="1"/>
        <v>0.55752867184609689</v>
      </c>
      <c r="W12" s="17">
        <f t="shared" si="2"/>
        <v>0.10151488599411959</v>
      </c>
      <c r="X12" s="17">
        <f t="shared" si="3"/>
        <v>8.5674786299822808E-2</v>
      </c>
      <c r="Y12" s="17">
        <f t="shared" si="4"/>
        <v>4.7588449481083393E-2</v>
      </c>
      <c r="Z12" s="17">
        <f t="shared" si="5"/>
        <v>3.1125260431878809E-2</v>
      </c>
      <c r="AA12" s="17">
        <f t="shared" si="6"/>
        <v>0.1765484744046576</v>
      </c>
      <c r="AB12" s="17">
        <f t="shared" si="7"/>
        <v>0.99998052845765917</v>
      </c>
      <c r="AC12" s="18"/>
      <c r="AD12" s="18"/>
    </row>
    <row r="13" spans="1:42" ht="15" customHeight="1" x14ac:dyDescent="0.25">
      <c r="A13" s="33">
        <v>36951</v>
      </c>
      <c r="B13" s="27">
        <f>'Data '!B179</f>
        <v>10673</v>
      </c>
      <c r="C13" s="27">
        <f>'Data '!C179</f>
        <v>2421</v>
      </c>
      <c r="D13" s="27">
        <f>'Data '!D179</f>
        <v>1972</v>
      </c>
      <c r="E13" s="27">
        <f>'Data '!E179</f>
        <v>4122</v>
      </c>
      <c r="F13" s="27">
        <f>'Data '!F179</f>
        <v>18404</v>
      </c>
      <c r="G13" s="27">
        <f>'Data '!G179</f>
        <v>2017</v>
      </c>
      <c r="H13" s="27">
        <f>'Data '!H179</f>
        <v>5723</v>
      </c>
      <c r="I13" s="27">
        <f>'Data '!I179</f>
        <v>5041</v>
      </c>
      <c r="J13" s="27">
        <f>'Data '!J179</f>
        <v>3675</v>
      </c>
      <c r="K13" s="27">
        <f>'Data '!K179</f>
        <v>6033</v>
      </c>
      <c r="L13" s="27">
        <f>'Data '!L179</f>
        <v>2798</v>
      </c>
      <c r="M13" s="27">
        <f>'Data '!M179</f>
        <v>2703</v>
      </c>
      <c r="N13" s="27">
        <f>'Data '!N179</f>
        <v>12086</v>
      </c>
      <c r="O13" s="27">
        <f>'Data '!O179</f>
        <v>3271</v>
      </c>
      <c r="P13" s="27">
        <f>'Data '!P179</f>
        <v>7943</v>
      </c>
      <c r="Q13" s="27">
        <f>'Data '!Q179</f>
        <v>8915</v>
      </c>
      <c r="R13" s="27">
        <f>'Data '!R179</f>
        <v>6472</v>
      </c>
      <c r="S13" s="27">
        <f>'Data '!S179</f>
        <v>-2079</v>
      </c>
      <c r="T13" s="27">
        <f>'Data '!T179</f>
        <v>104268</v>
      </c>
      <c r="U13" s="16">
        <f t="shared" si="0"/>
        <v>57965</v>
      </c>
      <c r="V13" s="17">
        <f t="shared" si="1"/>
        <v>0.55592319791307021</v>
      </c>
      <c r="W13" s="17">
        <f t="shared" si="2"/>
        <v>0.1023612230022634</v>
      </c>
      <c r="X13" s="17">
        <f t="shared" si="3"/>
        <v>8.5500824797636862E-2</v>
      </c>
      <c r="Y13" s="17">
        <f t="shared" si="4"/>
        <v>4.8346568458203856E-2</v>
      </c>
      <c r="Z13" s="17">
        <f t="shared" si="5"/>
        <v>3.1371082211224921E-2</v>
      </c>
      <c r="AA13" s="17">
        <f t="shared" si="6"/>
        <v>0.17650669428779683</v>
      </c>
      <c r="AB13" s="17">
        <f t="shared" si="7"/>
        <v>1.000009590670196</v>
      </c>
      <c r="AC13" s="18"/>
      <c r="AD13" s="18"/>
    </row>
    <row r="14" spans="1:42" ht="15" customHeight="1" x14ac:dyDescent="0.25">
      <c r="A14" s="33">
        <v>37043</v>
      </c>
      <c r="B14" s="27">
        <f>'Data '!B180</f>
        <v>10919</v>
      </c>
      <c r="C14" s="27">
        <f>'Data '!C180</f>
        <v>2406</v>
      </c>
      <c r="D14" s="27">
        <f>'Data '!D180</f>
        <v>2007</v>
      </c>
      <c r="E14" s="27">
        <f>'Data '!E180</f>
        <v>4141</v>
      </c>
      <c r="F14" s="27">
        <f>'Data '!F180</f>
        <v>18681</v>
      </c>
      <c r="G14" s="27">
        <f>'Data '!G180</f>
        <v>2042</v>
      </c>
      <c r="H14" s="27">
        <f>'Data '!H180</f>
        <v>5817</v>
      </c>
      <c r="I14" s="27">
        <f>'Data '!I180</f>
        <v>5241</v>
      </c>
      <c r="J14" s="27">
        <f>'Data '!J180</f>
        <v>3562</v>
      </c>
      <c r="K14" s="27">
        <f>'Data '!K180</f>
        <v>6045</v>
      </c>
      <c r="L14" s="27">
        <f>'Data '!L180</f>
        <v>2771</v>
      </c>
      <c r="M14" s="27">
        <f>'Data '!M180</f>
        <v>2743</v>
      </c>
      <c r="N14" s="27">
        <f>'Data '!N180</f>
        <v>12242</v>
      </c>
      <c r="O14" s="27">
        <f>'Data '!O180</f>
        <v>3340</v>
      </c>
      <c r="P14" s="27">
        <f>'Data '!P180</f>
        <v>8019</v>
      </c>
      <c r="Q14" s="27">
        <f>'Data '!Q180</f>
        <v>9024</v>
      </c>
      <c r="R14" s="27">
        <f>'Data '!R180</f>
        <v>6570</v>
      </c>
      <c r="S14" s="27">
        <f>'Data '!S180</f>
        <v>-2193</v>
      </c>
      <c r="T14" s="27">
        <f>'Data '!T180</f>
        <v>105571</v>
      </c>
      <c r="U14" s="16">
        <f t="shared" si="0"/>
        <v>58365</v>
      </c>
      <c r="V14" s="17">
        <f t="shared" si="1"/>
        <v>0.55285068816246885</v>
      </c>
      <c r="W14" s="17">
        <f t="shared" si="2"/>
        <v>0.10342802474164306</v>
      </c>
      <c r="X14" s="17">
        <f t="shared" si="3"/>
        <v>8.5478019531879015E-2</v>
      </c>
      <c r="Y14" s="17">
        <f t="shared" si="4"/>
        <v>4.9644315200197027E-2</v>
      </c>
      <c r="Z14" s="17">
        <f t="shared" si="5"/>
        <v>3.1637476200850612E-2</v>
      </c>
      <c r="AA14" s="17">
        <f t="shared" si="6"/>
        <v>0.1769520038646977</v>
      </c>
      <c r="AB14" s="17">
        <f t="shared" si="7"/>
        <v>0.99999052770173624</v>
      </c>
      <c r="AC14" s="18"/>
      <c r="AD14" s="18"/>
    </row>
    <row r="15" spans="1:42" ht="15" customHeight="1" x14ac:dyDescent="0.25">
      <c r="A15" s="33">
        <v>37135</v>
      </c>
      <c r="B15" s="27">
        <f>'Data '!B181</f>
        <v>11145</v>
      </c>
      <c r="C15" s="27">
        <f>'Data '!C181</f>
        <v>2396</v>
      </c>
      <c r="D15" s="27">
        <f>'Data '!D181</f>
        <v>2020</v>
      </c>
      <c r="E15" s="27">
        <f>'Data '!E181</f>
        <v>4155</v>
      </c>
      <c r="F15" s="27">
        <f>'Data '!F181</f>
        <v>18973</v>
      </c>
      <c r="G15" s="27">
        <f>'Data '!G181</f>
        <v>2065</v>
      </c>
      <c r="H15" s="27">
        <f>'Data '!H181</f>
        <v>5941</v>
      </c>
      <c r="I15" s="27">
        <f>'Data '!I181</f>
        <v>5440</v>
      </c>
      <c r="J15" s="27">
        <f>'Data '!J181</f>
        <v>3604</v>
      </c>
      <c r="K15" s="27">
        <f>'Data '!K181</f>
        <v>6005</v>
      </c>
      <c r="L15" s="27">
        <f>'Data '!L181</f>
        <v>2712</v>
      </c>
      <c r="M15" s="27">
        <f>'Data '!M181</f>
        <v>2808</v>
      </c>
      <c r="N15" s="27">
        <f>'Data '!N181</f>
        <v>12370</v>
      </c>
      <c r="O15" s="27">
        <f>'Data '!O181</f>
        <v>3409</v>
      </c>
      <c r="P15" s="27">
        <f>'Data '!P181</f>
        <v>7994</v>
      </c>
      <c r="Q15" s="27">
        <f>'Data '!Q181</f>
        <v>9108</v>
      </c>
      <c r="R15" s="27">
        <f>'Data '!R181</f>
        <v>6650</v>
      </c>
      <c r="S15" s="27">
        <f>'Data '!S181</f>
        <v>-2319</v>
      </c>
      <c r="T15" s="27">
        <f>'Data '!T181</f>
        <v>106794</v>
      </c>
      <c r="U15" s="16">
        <f t="shared" si="0"/>
        <v>58720</v>
      </c>
      <c r="V15" s="17">
        <f t="shared" si="1"/>
        <v>0.54984362417364274</v>
      </c>
      <c r="W15" s="17">
        <f t="shared" si="2"/>
        <v>0.10435979549412888</v>
      </c>
      <c r="X15" s="17">
        <f t="shared" si="3"/>
        <v>8.5285690207315024E-2</v>
      </c>
      <c r="Y15" s="17">
        <f t="shared" si="4"/>
        <v>5.0939191340337475E-2</v>
      </c>
      <c r="Z15" s="17">
        <f t="shared" si="5"/>
        <v>3.1921268985148979E-2</v>
      </c>
      <c r="AA15" s="17">
        <f t="shared" si="6"/>
        <v>0.1776597936213645</v>
      </c>
      <c r="AB15" s="17">
        <f t="shared" si="7"/>
        <v>1.0000093638219376</v>
      </c>
      <c r="AC15" s="18"/>
      <c r="AD15" s="18"/>
    </row>
    <row r="16" spans="1:42" ht="15" customHeight="1" x14ac:dyDescent="0.25">
      <c r="A16" s="33">
        <v>37226</v>
      </c>
      <c r="B16" s="27">
        <f>'Data '!B182</f>
        <v>11350</v>
      </c>
      <c r="C16" s="27">
        <f>'Data '!C182</f>
        <v>2400</v>
      </c>
      <c r="D16" s="27">
        <f>'Data '!D182</f>
        <v>2025</v>
      </c>
      <c r="E16" s="27">
        <f>'Data '!E182</f>
        <v>4185</v>
      </c>
      <c r="F16" s="27">
        <f>'Data '!F182</f>
        <v>19292</v>
      </c>
      <c r="G16" s="27">
        <f>'Data '!G182</f>
        <v>2086</v>
      </c>
      <c r="H16" s="27">
        <f>'Data '!H182</f>
        <v>6086</v>
      </c>
      <c r="I16" s="27">
        <f>'Data '!I182</f>
        <v>5569</v>
      </c>
      <c r="J16" s="27">
        <f>'Data '!J182</f>
        <v>3795</v>
      </c>
      <c r="K16" s="27">
        <f>'Data '!K182</f>
        <v>5986</v>
      </c>
      <c r="L16" s="27">
        <f>'Data '!L182</f>
        <v>2703</v>
      </c>
      <c r="M16" s="27">
        <f>'Data '!M182</f>
        <v>2866</v>
      </c>
      <c r="N16" s="27">
        <f>'Data '!N182</f>
        <v>12588</v>
      </c>
      <c r="O16" s="27">
        <f>'Data '!O182</f>
        <v>3473</v>
      </c>
      <c r="P16" s="27">
        <f>'Data '!P182</f>
        <v>7937</v>
      </c>
      <c r="Q16" s="27">
        <f>'Data '!Q182</f>
        <v>9195</v>
      </c>
      <c r="R16" s="27">
        <f>'Data '!R182</f>
        <v>6742</v>
      </c>
      <c r="S16" s="27">
        <f>'Data '!S182</f>
        <v>-2394</v>
      </c>
      <c r="T16" s="27">
        <f>'Data '!T182</f>
        <v>108280</v>
      </c>
      <c r="U16" s="16">
        <f t="shared" si="0"/>
        <v>59399</v>
      </c>
      <c r="V16" s="17">
        <f t="shared" si="1"/>
        <v>0.54856852604359074</v>
      </c>
      <c r="W16" s="17">
        <f t="shared" si="2"/>
        <v>0.10482083487255264</v>
      </c>
      <c r="X16" s="17">
        <f t="shared" si="3"/>
        <v>8.4918729220539349E-2</v>
      </c>
      <c r="Y16" s="17">
        <f t="shared" si="4"/>
        <v>5.1431473956409311E-2</v>
      </c>
      <c r="Z16" s="17">
        <f t="shared" si="5"/>
        <v>3.2074251939416328E-2</v>
      </c>
      <c r="AA16" s="17">
        <f t="shared" si="6"/>
        <v>0.17816771333579609</v>
      </c>
      <c r="AB16" s="17">
        <f t="shared" si="7"/>
        <v>0.99998152936830453</v>
      </c>
      <c r="AC16" s="18"/>
      <c r="AD16" s="18"/>
    </row>
    <row r="17" spans="1:30" x14ac:dyDescent="0.25">
      <c r="A17" s="33">
        <v>37316</v>
      </c>
      <c r="B17" s="27">
        <f>'Data '!B183</f>
        <v>11563</v>
      </c>
      <c r="C17" s="27">
        <f>'Data '!C183</f>
        <v>2426</v>
      </c>
      <c r="D17" s="27">
        <f>'Data '!D183</f>
        <v>2043</v>
      </c>
      <c r="E17" s="27">
        <f>'Data '!E183</f>
        <v>4238</v>
      </c>
      <c r="F17" s="27">
        <f>'Data '!F183</f>
        <v>19638</v>
      </c>
      <c r="G17" s="27">
        <f>'Data '!G183</f>
        <v>2114</v>
      </c>
      <c r="H17" s="27">
        <f>'Data '!H183</f>
        <v>6236</v>
      </c>
      <c r="I17" s="27">
        <f>'Data '!I183</f>
        <v>5718</v>
      </c>
      <c r="J17" s="27">
        <f>'Data '!J183</f>
        <v>3988</v>
      </c>
      <c r="K17" s="27">
        <f>'Data '!K183</f>
        <v>6065</v>
      </c>
      <c r="L17" s="27">
        <f>'Data '!L183</f>
        <v>2806</v>
      </c>
      <c r="M17" s="27">
        <f>'Data '!M183</f>
        <v>2926</v>
      </c>
      <c r="N17" s="27">
        <f>'Data '!N183</f>
        <v>12944</v>
      </c>
      <c r="O17" s="27">
        <f>'Data '!O183</f>
        <v>3520</v>
      </c>
      <c r="P17" s="27">
        <f>'Data '!P183</f>
        <v>8013</v>
      </c>
      <c r="Q17" s="27">
        <f>'Data '!Q183</f>
        <v>9311</v>
      </c>
      <c r="R17" s="27">
        <f>'Data '!R183</f>
        <v>6862</v>
      </c>
      <c r="S17" s="27">
        <f>'Data '!S183</f>
        <v>-2431</v>
      </c>
      <c r="T17" s="27">
        <f>'Data '!T183</f>
        <v>110410</v>
      </c>
      <c r="U17" s="16">
        <f t="shared" si="0"/>
        <v>60661</v>
      </c>
      <c r="V17" s="17">
        <f t="shared" si="1"/>
        <v>0.54941581378498328</v>
      </c>
      <c r="W17" s="17">
        <f t="shared" si="2"/>
        <v>0.10472783262385653</v>
      </c>
      <c r="X17" s="17">
        <f t="shared" si="3"/>
        <v>8.4331129426682361E-2</v>
      </c>
      <c r="Y17" s="17">
        <f t="shared" si="4"/>
        <v>5.1788787247531928E-2</v>
      </c>
      <c r="Z17" s="17">
        <f t="shared" si="5"/>
        <v>3.1881170183860157E-2</v>
      </c>
      <c r="AA17" s="17">
        <f t="shared" si="6"/>
        <v>0.17786432388370618</v>
      </c>
      <c r="AB17" s="17">
        <f t="shared" si="7"/>
        <v>1.0000090571506204</v>
      </c>
      <c r="AC17" s="18"/>
      <c r="AD17" s="18"/>
    </row>
    <row r="18" spans="1:30" x14ac:dyDescent="0.25">
      <c r="A18" s="33">
        <v>37408</v>
      </c>
      <c r="B18" s="27">
        <f>'Data '!B184</f>
        <v>11775</v>
      </c>
      <c r="C18" s="27">
        <f>'Data '!C184</f>
        <v>2472</v>
      </c>
      <c r="D18" s="27">
        <f>'Data '!D184</f>
        <v>2078</v>
      </c>
      <c r="E18" s="27">
        <f>'Data '!E184</f>
        <v>4324</v>
      </c>
      <c r="F18" s="27">
        <f>'Data '!F184</f>
        <v>19985</v>
      </c>
      <c r="G18" s="27">
        <f>'Data '!G184</f>
        <v>2161</v>
      </c>
      <c r="H18" s="27">
        <f>'Data '!H184</f>
        <v>6369</v>
      </c>
      <c r="I18" s="27">
        <f>'Data '!I184</f>
        <v>5880</v>
      </c>
      <c r="J18" s="27">
        <f>'Data '!J184</f>
        <v>4110</v>
      </c>
      <c r="K18" s="27">
        <f>'Data '!K184</f>
        <v>6193</v>
      </c>
      <c r="L18" s="27">
        <f>'Data '!L184</f>
        <v>2965</v>
      </c>
      <c r="M18" s="27">
        <f>'Data '!M184</f>
        <v>3010</v>
      </c>
      <c r="N18" s="27">
        <f>'Data '!N184</f>
        <v>13328</v>
      </c>
      <c r="O18" s="27">
        <f>'Data '!O184</f>
        <v>3581</v>
      </c>
      <c r="P18" s="27">
        <f>'Data '!P184</f>
        <v>8216</v>
      </c>
      <c r="Q18" s="27">
        <f>'Data '!Q184</f>
        <v>9418</v>
      </c>
      <c r="R18" s="27">
        <f>'Data '!R184</f>
        <v>6999</v>
      </c>
      <c r="S18" s="27">
        <f>'Data '!S184</f>
        <v>-2450</v>
      </c>
      <c r="T18" s="27">
        <f>'Data '!T184</f>
        <v>112864</v>
      </c>
      <c r="U18" s="16">
        <f t="shared" si="0"/>
        <v>62225</v>
      </c>
      <c r="V18" s="17">
        <f t="shared" si="1"/>
        <v>0.55132726112843777</v>
      </c>
      <c r="W18" s="17">
        <f t="shared" si="2"/>
        <v>0.1043291040544372</v>
      </c>
      <c r="X18" s="17">
        <f t="shared" si="3"/>
        <v>8.3445562801247514E-2</v>
      </c>
      <c r="Y18" s="17">
        <f t="shared" si="4"/>
        <v>5.2098100368585198E-2</v>
      </c>
      <c r="Z18" s="17">
        <f t="shared" si="5"/>
        <v>3.1728451942160479E-2</v>
      </c>
      <c r="AA18" s="17">
        <f t="shared" si="6"/>
        <v>0.17707151970513185</v>
      </c>
      <c r="AB18" s="17">
        <f t="shared" si="7"/>
        <v>1</v>
      </c>
      <c r="AC18" s="18"/>
      <c r="AD18" s="18"/>
    </row>
    <row r="19" spans="1:30" x14ac:dyDescent="0.25">
      <c r="A19" s="33">
        <v>37500</v>
      </c>
      <c r="B19" s="27">
        <f>'Data '!B185</f>
        <v>11956</v>
      </c>
      <c r="C19" s="27">
        <f>'Data '!C185</f>
        <v>2511</v>
      </c>
      <c r="D19" s="27">
        <f>'Data '!D185</f>
        <v>2116</v>
      </c>
      <c r="E19" s="27">
        <f>'Data '!E185</f>
        <v>4431</v>
      </c>
      <c r="F19" s="27">
        <f>'Data '!F185</f>
        <v>20324</v>
      </c>
      <c r="G19" s="27">
        <f>'Data '!G185</f>
        <v>2207</v>
      </c>
      <c r="H19" s="27">
        <f>'Data '!H185</f>
        <v>6440</v>
      </c>
      <c r="I19" s="27">
        <f>'Data '!I185</f>
        <v>6035</v>
      </c>
      <c r="J19" s="27">
        <f>'Data '!J185</f>
        <v>4142</v>
      </c>
      <c r="K19" s="27">
        <f>'Data '!K185</f>
        <v>6344</v>
      </c>
      <c r="L19" s="27">
        <f>'Data '!L185</f>
        <v>3099</v>
      </c>
      <c r="M19" s="27">
        <f>'Data '!M185</f>
        <v>3112</v>
      </c>
      <c r="N19" s="27">
        <f>'Data '!N185</f>
        <v>13592</v>
      </c>
      <c r="O19" s="27">
        <f>'Data '!O185</f>
        <v>3678</v>
      </c>
      <c r="P19" s="27">
        <f>'Data '!P185</f>
        <v>8458</v>
      </c>
      <c r="Q19" s="27">
        <f>'Data '!Q185</f>
        <v>9502</v>
      </c>
      <c r="R19" s="27">
        <f>'Data '!R185</f>
        <v>7139</v>
      </c>
      <c r="S19" s="27">
        <f>'Data '!S185</f>
        <v>-2462</v>
      </c>
      <c r="T19" s="27">
        <f>'Data '!T185</f>
        <v>115083</v>
      </c>
      <c r="U19" s="16">
        <f t="shared" si="0"/>
        <v>63591</v>
      </c>
      <c r="V19" s="17">
        <f t="shared" si="1"/>
        <v>0.55256640859205963</v>
      </c>
      <c r="W19" s="17">
        <f t="shared" si="2"/>
        <v>0.1038902357428986</v>
      </c>
      <c r="X19" s="17">
        <f t="shared" si="3"/>
        <v>8.2566495485866725E-2</v>
      </c>
      <c r="Y19" s="17">
        <f t="shared" si="4"/>
        <v>5.2440412571796005E-2</v>
      </c>
      <c r="Z19" s="17">
        <f t="shared" si="5"/>
        <v>3.1959542243424309E-2</v>
      </c>
      <c r="AA19" s="17">
        <f t="shared" si="6"/>
        <v>0.17660297350607823</v>
      </c>
      <c r="AB19" s="17">
        <f t="shared" si="7"/>
        <v>1.0000260681421236</v>
      </c>
      <c r="AC19" s="18"/>
      <c r="AD19" s="18"/>
    </row>
    <row r="20" spans="1:30" x14ac:dyDescent="0.25">
      <c r="A20" s="33">
        <v>37591</v>
      </c>
      <c r="B20" s="27">
        <f>'Data '!B186</f>
        <v>12097</v>
      </c>
      <c r="C20" s="27">
        <f>'Data '!C186</f>
        <v>2537</v>
      </c>
      <c r="D20" s="27">
        <f>'Data '!D186</f>
        <v>2144</v>
      </c>
      <c r="E20" s="27">
        <f>'Data '!E186</f>
        <v>4562</v>
      </c>
      <c r="F20" s="27">
        <f>'Data '!F186</f>
        <v>20664</v>
      </c>
      <c r="G20" s="27">
        <f>'Data '!G186</f>
        <v>2248</v>
      </c>
      <c r="H20" s="27">
        <f>'Data '!H186</f>
        <v>6476</v>
      </c>
      <c r="I20" s="27">
        <f>'Data '!I186</f>
        <v>6220</v>
      </c>
      <c r="J20" s="27">
        <f>'Data '!J186</f>
        <v>4136</v>
      </c>
      <c r="K20" s="27">
        <f>'Data '!K186</f>
        <v>6493</v>
      </c>
      <c r="L20" s="27">
        <f>'Data '!L186</f>
        <v>3127</v>
      </c>
      <c r="M20" s="27">
        <f>'Data '!M186</f>
        <v>3202</v>
      </c>
      <c r="N20" s="27">
        <f>'Data '!N186</f>
        <v>13696</v>
      </c>
      <c r="O20" s="27">
        <f>'Data '!O186</f>
        <v>3792</v>
      </c>
      <c r="P20" s="27">
        <f>'Data '!P186</f>
        <v>8645</v>
      </c>
      <c r="Q20" s="27">
        <f>'Data '!Q186</f>
        <v>9544</v>
      </c>
      <c r="R20" s="27">
        <f>'Data '!R186</f>
        <v>7263</v>
      </c>
      <c r="S20" s="27">
        <f>'Data '!S186</f>
        <v>-2484</v>
      </c>
      <c r="T20" s="27">
        <f>'Data '!T186</f>
        <v>116845</v>
      </c>
      <c r="U20" s="16">
        <f t="shared" si="0"/>
        <v>64529</v>
      </c>
      <c r="V20" s="17">
        <f t="shared" si="1"/>
        <v>0.55226154306987885</v>
      </c>
      <c r="W20" s="17">
        <f t="shared" si="2"/>
        <v>0.10353031794257349</v>
      </c>
      <c r="X20" s="17">
        <f t="shared" si="3"/>
        <v>8.1680859257991359E-2</v>
      </c>
      <c r="Y20" s="17">
        <f t="shared" si="4"/>
        <v>5.3232915400744575E-2</v>
      </c>
      <c r="Z20" s="17">
        <f t="shared" si="5"/>
        <v>3.2453250032093803E-2</v>
      </c>
      <c r="AA20" s="17">
        <f t="shared" si="6"/>
        <v>0.17684967264324533</v>
      </c>
      <c r="AB20" s="17">
        <f t="shared" si="7"/>
        <v>1.0000085583465275</v>
      </c>
      <c r="AC20" s="18"/>
      <c r="AD20" s="18"/>
    </row>
    <row r="21" spans="1:30" x14ac:dyDescent="0.25">
      <c r="A21" s="33">
        <v>37681</v>
      </c>
      <c r="B21" s="27">
        <f>'Data '!B187</f>
        <v>12196</v>
      </c>
      <c r="C21" s="27">
        <f>'Data '!C187</f>
        <v>2550</v>
      </c>
      <c r="D21" s="27">
        <f>'Data '!D187</f>
        <v>2164</v>
      </c>
      <c r="E21" s="27">
        <f>'Data '!E187</f>
        <v>4658</v>
      </c>
      <c r="F21" s="27">
        <f>'Data '!F187</f>
        <v>21008</v>
      </c>
      <c r="G21" s="27">
        <f>'Data '!G187</f>
        <v>2288</v>
      </c>
      <c r="H21" s="27">
        <f>'Data '!H187</f>
        <v>6519</v>
      </c>
      <c r="I21" s="27">
        <f>'Data '!I187</f>
        <v>6374</v>
      </c>
      <c r="J21" s="27">
        <f>'Data '!J187</f>
        <v>4200</v>
      </c>
      <c r="K21" s="27">
        <f>'Data '!K187</f>
        <v>6568</v>
      </c>
      <c r="L21" s="27">
        <f>'Data '!L187</f>
        <v>3067</v>
      </c>
      <c r="M21" s="27">
        <f>'Data '!M187</f>
        <v>3262</v>
      </c>
      <c r="N21" s="27">
        <f>'Data '!N187</f>
        <v>13755</v>
      </c>
      <c r="O21" s="27">
        <f>'Data '!O187</f>
        <v>3878</v>
      </c>
      <c r="P21" s="27">
        <f>'Data '!P187</f>
        <v>8777</v>
      </c>
      <c r="Q21" s="27">
        <f>'Data '!Q187</f>
        <v>9609</v>
      </c>
      <c r="R21" s="27">
        <f>'Data '!R187</f>
        <v>7363</v>
      </c>
      <c r="S21" s="27">
        <f>'Data '!S187</f>
        <v>-2520</v>
      </c>
      <c r="T21" s="27">
        <f>'Data '!T187</f>
        <v>118236</v>
      </c>
      <c r="U21" s="16">
        <f t="shared" si="0"/>
        <v>65171</v>
      </c>
      <c r="V21" s="17">
        <f t="shared" si="1"/>
        <v>0.55119422172603949</v>
      </c>
      <c r="W21" s="17">
        <f t="shared" si="2"/>
        <v>0.10314963293751481</v>
      </c>
      <c r="X21" s="17">
        <f t="shared" si="3"/>
        <v>8.1269664061707089E-2</v>
      </c>
      <c r="Y21" s="17">
        <f t="shared" si="4"/>
        <v>5.3909130890760854E-2</v>
      </c>
      <c r="Z21" s="17">
        <f t="shared" si="5"/>
        <v>3.2798809161338344E-2</v>
      </c>
      <c r="AA21" s="17">
        <f t="shared" si="6"/>
        <v>0.17767854122263946</v>
      </c>
      <c r="AB21" s="17">
        <f t="shared" si="7"/>
        <v>1</v>
      </c>
      <c r="AC21" s="18"/>
      <c r="AD21" s="18"/>
    </row>
    <row r="22" spans="1:30" x14ac:dyDescent="0.25">
      <c r="A22" s="33">
        <v>37773</v>
      </c>
      <c r="B22" s="27">
        <f>'Data '!B188</f>
        <v>12289</v>
      </c>
      <c r="C22" s="27">
        <f>'Data '!C188</f>
        <v>2554</v>
      </c>
      <c r="D22" s="27">
        <f>'Data '!D188</f>
        <v>2184</v>
      </c>
      <c r="E22" s="27">
        <f>'Data '!E188</f>
        <v>4713</v>
      </c>
      <c r="F22" s="27">
        <f>'Data '!F188</f>
        <v>21362</v>
      </c>
      <c r="G22" s="27">
        <f>'Data '!G188</f>
        <v>2336</v>
      </c>
      <c r="H22" s="27">
        <f>'Data '!H188</f>
        <v>6595</v>
      </c>
      <c r="I22" s="27">
        <f>'Data '!I188</f>
        <v>6491</v>
      </c>
      <c r="J22" s="27">
        <f>'Data '!J188</f>
        <v>4349</v>
      </c>
      <c r="K22" s="27">
        <f>'Data '!K188</f>
        <v>6590</v>
      </c>
      <c r="L22" s="27">
        <f>'Data '!L188</f>
        <v>3019</v>
      </c>
      <c r="M22" s="27">
        <f>'Data '!M188</f>
        <v>3295</v>
      </c>
      <c r="N22" s="27">
        <f>'Data '!N188</f>
        <v>13916</v>
      </c>
      <c r="O22" s="27">
        <f>'Data '!O188</f>
        <v>3932</v>
      </c>
      <c r="P22" s="27">
        <f>'Data '!P188</f>
        <v>8936</v>
      </c>
      <c r="Q22" s="27">
        <f>'Data '!Q188</f>
        <v>9784</v>
      </c>
      <c r="R22" s="27">
        <f>'Data '!R188</f>
        <v>7475</v>
      </c>
      <c r="S22" s="27">
        <f>'Data '!S188</f>
        <v>-2614</v>
      </c>
      <c r="T22" s="27">
        <f>'Data '!T188</f>
        <v>119821</v>
      </c>
      <c r="U22" s="16">
        <f t="shared" si="0"/>
        <v>65962</v>
      </c>
      <c r="V22" s="17">
        <f t="shared" si="1"/>
        <v>0.55050450254963657</v>
      </c>
      <c r="W22" s="17">
        <f t="shared" si="2"/>
        <v>0.10256132063661628</v>
      </c>
      <c r="X22" s="17">
        <f t="shared" si="3"/>
        <v>8.165513557723604E-2</v>
      </c>
      <c r="Y22" s="17">
        <f t="shared" si="4"/>
        <v>5.4172473940294272E-2</v>
      </c>
      <c r="Z22" s="17">
        <f t="shared" si="5"/>
        <v>3.2815616628136972E-2</v>
      </c>
      <c r="AA22" s="17">
        <f t="shared" si="6"/>
        <v>0.17828260488562106</v>
      </c>
      <c r="AB22" s="17">
        <f t="shared" si="7"/>
        <v>0.9999916542175411</v>
      </c>
      <c r="AC22" s="18"/>
      <c r="AD22" s="18"/>
    </row>
    <row r="23" spans="1:30" x14ac:dyDescent="0.25">
      <c r="A23" s="33">
        <v>37865</v>
      </c>
      <c r="B23" s="27">
        <f>'Data '!B189</f>
        <v>12475</v>
      </c>
      <c r="C23" s="27">
        <f>'Data '!C189</f>
        <v>2569</v>
      </c>
      <c r="D23" s="27">
        <f>'Data '!D189</f>
        <v>2216</v>
      </c>
      <c r="E23" s="27">
        <f>'Data '!E189</f>
        <v>4778</v>
      </c>
      <c r="F23" s="27">
        <f>'Data '!F189</f>
        <v>21734</v>
      </c>
      <c r="G23" s="27">
        <f>'Data '!G189</f>
        <v>2411</v>
      </c>
      <c r="H23" s="27">
        <f>'Data '!H189</f>
        <v>6692</v>
      </c>
      <c r="I23" s="27">
        <f>'Data '!I189</f>
        <v>6590</v>
      </c>
      <c r="J23" s="27">
        <f>'Data '!J189</f>
        <v>4484</v>
      </c>
      <c r="K23" s="27">
        <f>'Data '!K189</f>
        <v>6638</v>
      </c>
      <c r="L23" s="27">
        <f>'Data '!L189</f>
        <v>3073</v>
      </c>
      <c r="M23" s="27">
        <f>'Data '!M189</f>
        <v>3332</v>
      </c>
      <c r="N23" s="27">
        <f>'Data '!N189</f>
        <v>14191</v>
      </c>
      <c r="O23" s="27">
        <f>'Data '!O189</f>
        <v>3987</v>
      </c>
      <c r="P23" s="27">
        <f>'Data '!P189</f>
        <v>9149</v>
      </c>
      <c r="Q23" s="27">
        <f>'Data '!Q189</f>
        <v>10048</v>
      </c>
      <c r="R23" s="27">
        <f>'Data '!R189</f>
        <v>7619</v>
      </c>
      <c r="S23" s="27">
        <f>'Data '!S189</f>
        <v>-2665</v>
      </c>
      <c r="T23" s="27">
        <f>'Data '!T189</f>
        <v>121986</v>
      </c>
      <c r="U23" s="16">
        <f t="shared" si="0"/>
        <v>67152</v>
      </c>
      <c r="V23" s="17">
        <f t="shared" si="1"/>
        <v>0.55048940042299932</v>
      </c>
      <c r="W23" s="17">
        <f t="shared" si="2"/>
        <v>0.10226583378420474</v>
      </c>
      <c r="X23" s="17">
        <f t="shared" si="3"/>
        <v>8.2370108045185519E-2</v>
      </c>
      <c r="Y23" s="17">
        <f t="shared" si="4"/>
        <v>5.4022592756545834E-2</v>
      </c>
      <c r="Z23" s="17">
        <f t="shared" si="5"/>
        <v>3.2684078500811571E-2</v>
      </c>
      <c r="AA23" s="17">
        <f t="shared" si="6"/>
        <v>0.17816798649025298</v>
      </c>
      <c r="AB23" s="17">
        <f t="shared" si="7"/>
        <v>1</v>
      </c>
      <c r="AC23" s="18"/>
      <c r="AD23" s="18"/>
    </row>
    <row r="24" spans="1:30" x14ac:dyDescent="0.25">
      <c r="A24" s="33">
        <v>37956</v>
      </c>
      <c r="B24" s="27">
        <f>'Data '!B190</f>
        <v>12769</v>
      </c>
      <c r="C24" s="27">
        <f>'Data '!C190</f>
        <v>2596</v>
      </c>
      <c r="D24" s="27">
        <f>'Data '!D190</f>
        <v>2261</v>
      </c>
      <c r="E24" s="27">
        <f>'Data '!E190</f>
        <v>4885</v>
      </c>
      <c r="F24" s="27">
        <f>'Data '!F190</f>
        <v>22131</v>
      </c>
      <c r="G24" s="27">
        <f>'Data '!G190</f>
        <v>2485</v>
      </c>
      <c r="H24" s="27">
        <f>'Data '!H190</f>
        <v>6770</v>
      </c>
      <c r="I24" s="27">
        <f>'Data '!I190</f>
        <v>6695</v>
      </c>
      <c r="J24" s="27">
        <f>'Data '!J190</f>
        <v>4495</v>
      </c>
      <c r="K24" s="27">
        <f>'Data '!K190</f>
        <v>6773</v>
      </c>
      <c r="L24" s="27">
        <f>'Data '!L190</f>
        <v>3215</v>
      </c>
      <c r="M24" s="27">
        <f>'Data '!M190</f>
        <v>3386</v>
      </c>
      <c r="N24" s="27">
        <f>'Data '!N190</f>
        <v>14493</v>
      </c>
      <c r="O24" s="27">
        <f>'Data '!O190</f>
        <v>4075</v>
      </c>
      <c r="P24" s="27">
        <f>'Data '!P190</f>
        <v>9367</v>
      </c>
      <c r="Q24" s="27">
        <f>'Data '!Q190</f>
        <v>10292</v>
      </c>
      <c r="R24" s="27">
        <f>'Data '!R190</f>
        <v>7795</v>
      </c>
      <c r="S24" s="27">
        <f>'Data '!S190</f>
        <v>-2603</v>
      </c>
      <c r="T24" s="27">
        <f>'Data '!T190</f>
        <v>124484</v>
      </c>
      <c r="U24" s="16">
        <f t="shared" si="0"/>
        <v>68521</v>
      </c>
      <c r="V24" s="17">
        <f t="shared" si="1"/>
        <v>0.55044021721667047</v>
      </c>
      <c r="W24" s="17">
        <f t="shared" si="2"/>
        <v>0.1025754313807397</v>
      </c>
      <c r="X24" s="17">
        <f t="shared" si="3"/>
        <v>8.2677291860801388E-2</v>
      </c>
      <c r="Y24" s="17">
        <f t="shared" si="4"/>
        <v>5.3782012146139264E-2</v>
      </c>
      <c r="Z24" s="17">
        <f t="shared" si="5"/>
        <v>3.2735130619196043E-2</v>
      </c>
      <c r="AA24" s="17">
        <f t="shared" si="6"/>
        <v>0.17778188361556505</v>
      </c>
      <c r="AB24" s="17">
        <f t="shared" si="7"/>
        <v>0.99999196683911196</v>
      </c>
      <c r="AC24" s="18"/>
      <c r="AD24" s="18"/>
    </row>
    <row r="25" spans="1:30" x14ac:dyDescent="0.25">
      <c r="A25" s="33">
        <v>38047</v>
      </c>
      <c r="B25" s="27">
        <f>'Data '!B191</f>
        <v>13073</v>
      </c>
      <c r="C25" s="27">
        <f>'Data '!C191</f>
        <v>2618</v>
      </c>
      <c r="D25" s="27">
        <f>'Data '!D191</f>
        <v>2322</v>
      </c>
      <c r="E25" s="27">
        <f>'Data '!E191</f>
        <v>5009</v>
      </c>
      <c r="F25" s="27">
        <f>'Data '!F191</f>
        <v>22546</v>
      </c>
      <c r="G25" s="27">
        <f>'Data '!G191</f>
        <v>2532</v>
      </c>
      <c r="H25" s="27">
        <f>'Data '!H191</f>
        <v>6819</v>
      </c>
      <c r="I25" s="27">
        <f>'Data '!I191</f>
        <v>6871</v>
      </c>
      <c r="J25" s="27">
        <f>'Data '!J191</f>
        <v>4397</v>
      </c>
      <c r="K25" s="27">
        <f>'Data '!K191</f>
        <v>6985</v>
      </c>
      <c r="L25" s="27">
        <f>'Data '!L191</f>
        <v>3364</v>
      </c>
      <c r="M25" s="27">
        <f>'Data '!M191</f>
        <v>3465</v>
      </c>
      <c r="N25" s="27">
        <f>'Data '!N191</f>
        <v>14741</v>
      </c>
      <c r="O25" s="27">
        <f>'Data '!O191</f>
        <v>4199</v>
      </c>
      <c r="P25" s="27">
        <f>'Data '!P191</f>
        <v>9558</v>
      </c>
      <c r="Q25" s="27">
        <f>'Data '!Q191</f>
        <v>10417</v>
      </c>
      <c r="R25" s="27">
        <f>'Data '!R191</f>
        <v>7985</v>
      </c>
      <c r="S25" s="27">
        <f>'Data '!S191</f>
        <v>-2445</v>
      </c>
      <c r="T25" s="27">
        <f>'Data '!T191</f>
        <v>126901</v>
      </c>
      <c r="U25" s="16">
        <f t="shared" si="0"/>
        <v>69795</v>
      </c>
      <c r="V25" s="17">
        <f t="shared" si="1"/>
        <v>0.54999566591279814</v>
      </c>
      <c r="W25" s="17">
        <f t="shared" si="2"/>
        <v>0.10301731270833168</v>
      </c>
      <c r="X25" s="17">
        <f t="shared" si="3"/>
        <v>8.2087611602745442E-2</v>
      </c>
      <c r="Y25" s="17">
        <f t="shared" si="4"/>
        <v>5.4144569388736102E-2</v>
      </c>
      <c r="Z25" s="17">
        <f t="shared" si="5"/>
        <v>3.3088785746369219E-2</v>
      </c>
      <c r="AA25" s="17">
        <f t="shared" si="6"/>
        <v>0.17766605464101937</v>
      </c>
      <c r="AB25" s="17">
        <f t="shared" si="7"/>
        <v>1</v>
      </c>
      <c r="AC25" s="18"/>
      <c r="AD25" s="18"/>
    </row>
    <row r="26" spans="1:30" x14ac:dyDescent="0.25">
      <c r="A26" s="33">
        <v>38139</v>
      </c>
      <c r="B26" s="27">
        <f>'Data '!B192</f>
        <v>13291</v>
      </c>
      <c r="C26" s="27">
        <f>'Data '!C192</f>
        <v>2649</v>
      </c>
      <c r="D26" s="27">
        <f>'Data '!D192</f>
        <v>2399</v>
      </c>
      <c r="E26" s="27">
        <f>'Data '!E192</f>
        <v>5103</v>
      </c>
      <c r="F26" s="27">
        <f>'Data '!F192</f>
        <v>22960</v>
      </c>
      <c r="G26" s="27">
        <f>'Data '!G192</f>
        <v>2563</v>
      </c>
      <c r="H26" s="27">
        <f>'Data '!H192</f>
        <v>6897</v>
      </c>
      <c r="I26" s="27">
        <f>'Data '!I192</f>
        <v>7098</v>
      </c>
      <c r="J26" s="27">
        <f>'Data '!J192</f>
        <v>4319</v>
      </c>
      <c r="K26" s="27">
        <f>'Data '!K192</f>
        <v>7243</v>
      </c>
      <c r="L26" s="27">
        <f>'Data '!L192</f>
        <v>3442</v>
      </c>
      <c r="M26" s="27">
        <f>'Data '!M192</f>
        <v>3560</v>
      </c>
      <c r="N26" s="27">
        <f>'Data '!N192</f>
        <v>14920</v>
      </c>
      <c r="O26" s="27">
        <f>'Data '!O192</f>
        <v>4330</v>
      </c>
      <c r="P26" s="27">
        <f>'Data '!P192</f>
        <v>9684</v>
      </c>
      <c r="Q26" s="27">
        <f>'Data '!Q192</f>
        <v>10398</v>
      </c>
      <c r="R26" s="27">
        <f>'Data '!R192</f>
        <v>8182</v>
      </c>
      <c r="S26" s="27">
        <f>'Data '!S192</f>
        <v>-2274</v>
      </c>
      <c r="T26" s="27">
        <f>'Data '!T192</f>
        <v>129040</v>
      </c>
      <c r="U26" s="16">
        <f t="shared" si="0"/>
        <v>70961</v>
      </c>
      <c r="V26" s="17">
        <f t="shared" si="1"/>
        <v>0.54991475511469312</v>
      </c>
      <c r="W26" s="17">
        <f t="shared" si="2"/>
        <v>0.10299907005579666</v>
      </c>
      <c r="X26" s="17">
        <f t="shared" si="3"/>
        <v>8.0579665220086791E-2</v>
      </c>
      <c r="Y26" s="17">
        <f t="shared" si="4"/>
        <v>5.500619962802232E-2</v>
      </c>
      <c r="Z26" s="17">
        <f t="shared" si="5"/>
        <v>3.3555486670799752E-2</v>
      </c>
      <c r="AA26" s="17">
        <f t="shared" si="6"/>
        <v>0.17792932424054556</v>
      </c>
      <c r="AB26" s="17">
        <f t="shared" si="7"/>
        <v>0.99998450092994418</v>
      </c>
      <c r="AC26" s="18"/>
      <c r="AD26" s="18"/>
    </row>
    <row r="27" spans="1:30" x14ac:dyDescent="0.25">
      <c r="A27" s="33">
        <v>38231</v>
      </c>
      <c r="B27" s="27">
        <f>'Data '!B193</f>
        <v>13375</v>
      </c>
      <c r="C27" s="27">
        <f>'Data '!C193</f>
        <v>2665</v>
      </c>
      <c r="D27" s="27">
        <f>'Data '!D193</f>
        <v>2465</v>
      </c>
      <c r="E27" s="27">
        <f>'Data '!E193</f>
        <v>5156</v>
      </c>
      <c r="F27" s="27">
        <f>'Data '!F193</f>
        <v>23364</v>
      </c>
      <c r="G27" s="27">
        <f>'Data '!G193</f>
        <v>2595</v>
      </c>
      <c r="H27" s="27">
        <f>'Data '!H193</f>
        <v>7000</v>
      </c>
      <c r="I27" s="27">
        <f>'Data '!I193</f>
        <v>7240</v>
      </c>
      <c r="J27" s="27">
        <f>'Data '!J193</f>
        <v>4345</v>
      </c>
      <c r="K27" s="27">
        <f>'Data '!K193</f>
        <v>7494</v>
      </c>
      <c r="L27" s="27">
        <f>'Data '!L193</f>
        <v>3506</v>
      </c>
      <c r="M27" s="27">
        <f>'Data '!M193</f>
        <v>3651</v>
      </c>
      <c r="N27" s="27">
        <f>'Data '!N193</f>
        <v>15066</v>
      </c>
      <c r="O27" s="27">
        <f>'Data '!O193</f>
        <v>4448</v>
      </c>
      <c r="P27" s="27">
        <f>'Data '!P193</f>
        <v>9715</v>
      </c>
      <c r="Q27" s="27">
        <f>'Data '!Q193</f>
        <v>10360</v>
      </c>
      <c r="R27" s="27">
        <f>'Data '!R193</f>
        <v>8373</v>
      </c>
      <c r="S27" s="27">
        <f>'Data '!S193</f>
        <v>-2185</v>
      </c>
      <c r="T27" s="27">
        <f>'Data '!T193</f>
        <v>130818</v>
      </c>
      <c r="U27" s="16">
        <f t="shared" si="0"/>
        <v>72031</v>
      </c>
      <c r="V27" s="17">
        <f t="shared" si="1"/>
        <v>0.55061994526747082</v>
      </c>
      <c r="W27" s="17">
        <f t="shared" si="2"/>
        <v>0.1022412817807947</v>
      </c>
      <c r="X27" s="17">
        <f t="shared" si="3"/>
        <v>7.9193994710208077E-2</v>
      </c>
      <c r="Y27" s="17">
        <f t="shared" si="4"/>
        <v>5.5344065801342324E-2</v>
      </c>
      <c r="Z27" s="17">
        <f t="shared" si="5"/>
        <v>3.4001437111100916E-2</v>
      </c>
      <c r="AA27" s="17">
        <f t="shared" si="6"/>
        <v>0.17859927532908315</v>
      </c>
      <c r="AB27" s="17">
        <f t="shared" si="7"/>
        <v>1</v>
      </c>
      <c r="AC27" s="18"/>
      <c r="AD27" s="18"/>
    </row>
    <row r="28" spans="1:30" x14ac:dyDescent="0.25">
      <c r="A28" s="33">
        <v>38322</v>
      </c>
      <c r="B28" s="27">
        <f>'Data '!B194</f>
        <v>13392</v>
      </c>
      <c r="C28" s="27">
        <f>'Data '!C194</f>
        <v>2668</v>
      </c>
      <c r="D28" s="27">
        <f>'Data '!D194</f>
        <v>2516</v>
      </c>
      <c r="E28" s="27">
        <f>'Data '!E194</f>
        <v>5200</v>
      </c>
      <c r="F28" s="27">
        <f>'Data '!F194</f>
        <v>23775</v>
      </c>
      <c r="G28" s="27">
        <f>'Data '!G194</f>
        <v>2610</v>
      </c>
      <c r="H28" s="27">
        <f>'Data '!H194</f>
        <v>7082</v>
      </c>
      <c r="I28" s="27">
        <f>'Data '!I194</f>
        <v>7304</v>
      </c>
      <c r="J28" s="27">
        <f>'Data '!J194</f>
        <v>4408</v>
      </c>
      <c r="K28" s="27">
        <f>'Data '!K194</f>
        <v>7653</v>
      </c>
      <c r="L28" s="27">
        <f>'Data '!L194</f>
        <v>3592</v>
      </c>
      <c r="M28" s="27">
        <f>'Data '!M194</f>
        <v>3732</v>
      </c>
      <c r="N28" s="27">
        <f>'Data '!N194</f>
        <v>15234</v>
      </c>
      <c r="O28" s="27">
        <f>'Data '!O194</f>
        <v>4558</v>
      </c>
      <c r="P28" s="27">
        <f>'Data '!P194</f>
        <v>9734</v>
      </c>
      <c r="Q28" s="27">
        <f>'Data '!Q194</f>
        <v>10426</v>
      </c>
      <c r="R28" s="27">
        <f>'Data '!R194</f>
        <v>8529</v>
      </c>
      <c r="S28" s="27">
        <f>'Data '!S194</f>
        <v>-2193</v>
      </c>
      <c r="T28" s="27">
        <f>'Data '!T194</f>
        <v>132413</v>
      </c>
      <c r="U28" s="16">
        <f t="shared" si="0"/>
        <v>72958</v>
      </c>
      <c r="V28" s="17">
        <f t="shared" si="1"/>
        <v>0.55098819602304905</v>
      </c>
      <c r="W28" s="17">
        <f t="shared" si="2"/>
        <v>0.10113810577511272</v>
      </c>
      <c r="X28" s="17">
        <f t="shared" si="3"/>
        <v>7.8738492444095365E-2</v>
      </c>
      <c r="Y28" s="17">
        <f t="shared" si="4"/>
        <v>5.5160747056557893E-2</v>
      </c>
      <c r="Z28" s="17">
        <f t="shared" si="5"/>
        <v>3.4422602010376627E-2</v>
      </c>
      <c r="AA28" s="17">
        <f t="shared" si="6"/>
        <v>0.17955185669080831</v>
      </c>
      <c r="AB28" s="17">
        <f t="shared" si="7"/>
        <v>1</v>
      </c>
      <c r="AC28" s="18"/>
      <c r="AD28" s="18"/>
    </row>
    <row r="29" spans="1:30" x14ac:dyDescent="0.25">
      <c r="A29" s="33">
        <v>38412</v>
      </c>
      <c r="B29" s="27">
        <f>'Data '!B195</f>
        <v>13481</v>
      </c>
      <c r="C29" s="27">
        <f>'Data '!C195</f>
        <v>2680</v>
      </c>
      <c r="D29" s="27">
        <f>'Data '!D195</f>
        <v>2557</v>
      </c>
      <c r="E29" s="27">
        <f>'Data '!E195</f>
        <v>5256</v>
      </c>
      <c r="F29" s="27">
        <f>'Data '!F195</f>
        <v>24198</v>
      </c>
      <c r="G29" s="27">
        <f>'Data '!G195</f>
        <v>2607</v>
      </c>
      <c r="H29" s="27">
        <f>'Data '!H195</f>
        <v>7094</v>
      </c>
      <c r="I29" s="27">
        <f>'Data '!I195</f>
        <v>7275</v>
      </c>
      <c r="J29" s="27">
        <f>'Data '!J195</f>
        <v>4466</v>
      </c>
      <c r="K29" s="27">
        <f>'Data '!K195</f>
        <v>7715</v>
      </c>
      <c r="L29" s="27">
        <f>'Data '!L195</f>
        <v>3706</v>
      </c>
      <c r="M29" s="27">
        <f>'Data '!M195</f>
        <v>3820</v>
      </c>
      <c r="N29" s="27">
        <f>'Data '!N195</f>
        <v>15447</v>
      </c>
      <c r="O29" s="27">
        <f>'Data '!O195</f>
        <v>4673</v>
      </c>
      <c r="P29" s="27">
        <f>'Data '!P195</f>
        <v>9771</v>
      </c>
      <c r="Q29" s="27">
        <f>'Data '!Q195</f>
        <v>10685</v>
      </c>
      <c r="R29" s="27">
        <f>'Data '!R195</f>
        <v>8638</v>
      </c>
      <c r="S29" s="27">
        <f>'Data '!S195</f>
        <v>-2197</v>
      </c>
      <c r="T29" s="27">
        <f>'Data '!T195</f>
        <v>134069</v>
      </c>
      <c r="U29" s="16">
        <f t="shared" si="0"/>
        <v>73757</v>
      </c>
      <c r="V29" s="17">
        <f t="shared" si="1"/>
        <v>0.55014209101283662</v>
      </c>
      <c r="W29" s="17">
        <f t="shared" si="2"/>
        <v>0.10055270047512847</v>
      </c>
      <c r="X29" s="17">
        <f t="shared" si="3"/>
        <v>7.969776756744662E-2</v>
      </c>
      <c r="Y29" s="17">
        <f t="shared" si="4"/>
        <v>5.4263103327391121E-2</v>
      </c>
      <c r="Z29" s="17">
        <f t="shared" si="5"/>
        <v>3.4855186508439683E-2</v>
      </c>
      <c r="AA29" s="17">
        <f t="shared" si="6"/>
        <v>0.18048915110875743</v>
      </c>
      <c r="AB29" s="17">
        <f t="shared" si="7"/>
        <v>0.99999999999999989</v>
      </c>
      <c r="AC29" s="18"/>
      <c r="AD29" s="18"/>
    </row>
    <row r="30" spans="1:30" x14ac:dyDescent="0.25">
      <c r="A30" s="33">
        <v>38504</v>
      </c>
      <c r="B30" s="27">
        <f>'Data '!B196</f>
        <v>13671</v>
      </c>
      <c r="C30" s="27">
        <f>'Data '!C196</f>
        <v>2698</v>
      </c>
      <c r="D30" s="27">
        <f>'Data '!D196</f>
        <v>2595</v>
      </c>
      <c r="E30" s="27">
        <f>'Data '!E196</f>
        <v>5329</v>
      </c>
      <c r="F30" s="27">
        <f>'Data '!F196</f>
        <v>24638</v>
      </c>
      <c r="G30" s="27">
        <f>'Data '!G196</f>
        <v>2609</v>
      </c>
      <c r="H30" s="27">
        <f>'Data '!H196</f>
        <v>7025</v>
      </c>
      <c r="I30" s="27">
        <f>'Data '!I196</f>
        <v>7228</v>
      </c>
      <c r="J30" s="27">
        <f>'Data '!J196</f>
        <v>4494</v>
      </c>
      <c r="K30" s="27">
        <f>'Data '!K196</f>
        <v>7770</v>
      </c>
      <c r="L30" s="27">
        <f>'Data '!L196</f>
        <v>3820</v>
      </c>
      <c r="M30" s="27">
        <f>'Data '!M196</f>
        <v>3907</v>
      </c>
      <c r="N30" s="27">
        <f>'Data '!N196</f>
        <v>15633</v>
      </c>
      <c r="O30" s="27">
        <f>'Data '!O196</f>
        <v>4789</v>
      </c>
      <c r="P30" s="27">
        <f>'Data '!P196</f>
        <v>9864</v>
      </c>
      <c r="Q30" s="27">
        <f>'Data '!Q196</f>
        <v>11097</v>
      </c>
      <c r="R30" s="27">
        <f>'Data '!R196</f>
        <v>8733</v>
      </c>
      <c r="S30" s="27">
        <f>'Data '!S196</f>
        <v>-2267</v>
      </c>
      <c r="T30" s="27">
        <f>'Data '!T196</f>
        <v>135900</v>
      </c>
      <c r="U30" s="16">
        <f t="shared" si="0"/>
        <v>74477</v>
      </c>
      <c r="V30" s="17">
        <f t="shared" si="1"/>
        <v>0.54802796173657098</v>
      </c>
      <c r="W30" s="17">
        <f t="shared" si="2"/>
        <v>0.10059602649006623</v>
      </c>
      <c r="X30" s="17">
        <f t="shared" si="3"/>
        <v>8.1655629139072844E-2</v>
      </c>
      <c r="Y30" s="17">
        <f t="shared" si="4"/>
        <v>5.3186166298749081E-2</v>
      </c>
      <c r="Z30" s="17">
        <f t="shared" si="5"/>
        <v>3.5239146431199408E-2</v>
      </c>
      <c r="AA30" s="17">
        <f t="shared" si="6"/>
        <v>0.18129506990434144</v>
      </c>
      <c r="AB30" s="17">
        <f t="shared" si="7"/>
        <v>1</v>
      </c>
      <c r="AC30" s="18"/>
      <c r="AD30" s="18"/>
    </row>
    <row r="31" spans="1:30" x14ac:dyDescent="0.25">
      <c r="A31" s="33">
        <v>38596</v>
      </c>
      <c r="B31" s="27">
        <f>'Data '!B197</f>
        <v>13930</v>
      </c>
      <c r="C31" s="27">
        <f>'Data '!C197</f>
        <v>2708</v>
      </c>
      <c r="D31" s="27">
        <f>'Data '!D197</f>
        <v>2627</v>
      </c>
      <c r="E31" s="27">
        <f>'Data '!E197</f>
        <v>5381</v>
      </c>
      <c r="F31" s="27">
        <f>'Data '!F197</f>
        <v>25088</v>
      </c>
      <c r="G31" s="27">
        <f>'Data '!G197</f>
        <v>2642</v>
      </c>
      <c r="H31" s="27">
        <f>'Data '!H197</f>
        <v>6920</v>
      </c>
      <c r="I31" s="27">
        <f>'Data '!I197</f>
        <v>7300</v>
      </c>
      <c r="J31" s="27">
        <f>'Data '!J197</f>
        <v>4489</v>
      </c>
      <c r="K31" s="27">
        <f>'Data '!K197</f>
        <v>7915</v>
      </c>
      <c r="L31" s="27">
        <f>'Data '!L197</f>
        <v>3917</v>
      </c>
      <c r="M31" s="27">
        <f>'Data '!M197</f>
        <v>3979</v>
      </c>
      <c r="N31" s="27">
        <f>'Data '!N197</f>
        <v>15783</v>
      </c>
      <c r="O31" s="27">
        <f>'Data '!O197</f>
        <v>4889</v>
      </c>
      <c r="P31" s="27">
        <f>'Data '!P197</f>
        <v>10002</v>
      </c>
      <c r="Q31" s="27">
        <f>'Data '!Q197</f>
        <v>11532</v>
      </c>
      <c r="R31" s="27">
        <f>'Data '!R197</f>
        <v>8863</v>
      </c>
      <c r="S31" s="27">
        <f>'Data '!S197</f>
        <v>-2353</v>
      </c>
      <c r="T31" s="27">
        <f>'Data '!T197</f>
        <v>137965</v>
      </c>
      <c r="U31" s="16">
        <f t="shared" si="0"/>
        <v>75226</v>
      </c>
      <c r="V31" s="17">
        <f t="shared" si="1"/>
        <v>0.54525423114558036</v>
      </c>
      <c r="W31" s="17">
        <f t="shared" si="2"/>
        <v>0.10096763671945784</v>
      </c>
      <c r="X31" s="17">
        <f t="shared" si="3"/>
        <v>8.3586416844851949E-2</v>
      </c>
      <c r="Y31" s="17">
        <f t="shared" si="4"/>
        <v>5.2911970427282282E-2</v>
      </c>
      <c r="Z31" s="17">
        <f t="shared" si="5"/>
        <v>3.543652375602508E-2</v>
      </c>
      <c r="AA31" s="17">
        <f t="shared" si="6"/>
        <v>0.18184322110680246</v>
      </c>
      <c r="AB31" s="17">
        <f t="shared" si="7"/>
        <v>1</v>
      </c>
      <c r="AC31" s="18"/>
      <c r="AD31" s="18"/>
    </row>
    <row r="32" spans="1:30" x14ac:dyDescent="0.25">
      <c r="A32" s="33">
        <v>38687</v>
      </c>
      <c r="B32" s="27">
        <f>'Data '!B198</f>
        <v>14237</v>
      </c>
      <c r="C32" s="27">
        <f>'Data '!C198</f>
        <v>2704</v>
      </c>
      <c r="D32" s="27">
        <f>'Data '!D198</f>
        <v>2653</v>
      </c>
      <c r="E32" s="27">
        <f>'Data '!E198</f>
        <v>5423</v>
      </c>
      <c r="F32" s="27">
        <f>'Data '!F198</f>
        <v>25544</v>
      </c>
      <c r="G32" s="27">
        <f>'Data '!G198</f>
        <v>2707</v>
      </c>
      <c r="H32" s="27">
        <f>'Data '!H198</f>
        <v>6871</v>
      </c>
      <c r="I32" s="27">
        <f>'Data '!I198</f>
        <v>7494</v>
      </c>
      <c r="J32" s="27">
        <f>'Data '!J198</f>
        <v>4449</v>
      </c>
      <c r="K32" s="27">
        <f>'Data '!K198</f>
        <v>8125</v>
      </c>
      <c r="L32" s="27">
        <f>'Data '!L198</f>
        <v>4034</v>
      </c>
      <c r="M32" s="27">
        <f>'Data '!M198</f>
        <v>4031</v>
      </c>
      <c r="N32" s="27">
        <f>'Data '!N198</f>
        <v>15947</v>
      </c>
      <c r="O32" s="27">
        <f>'Data '!O198</f>
        <v>4972</v>
      </c>
      <c r="P32" s="27">
        <f>'Data '!P198</f>
        <v>10173</v>
      </c>
      <c r="Q32" s="27">
        <f>'Data '!Q198</f>
        <v>11868</v>
      </c>
      <c r="R32" s="27">
        <f>'Data '!R198</f>
        <v>9067</v>
      </c>
      <c r="S32" s="27">
        <f>'Data '!S198</f>
        <v>-2375</v>
      </c>
      <c r="T32" s="27">
        <f>'Data '!T198</f>
        <v>140299</v>
      </c>
      <c r="U32" s="16">
        <f t="shared" si="0"/>
        <v>76184</v>
      </c>
      <c r="V32" s="17">
        <f t="shared" si="1"/>
        <v>0.5430117107035688</v>
      </c>
      <c r="W32" s="17">
        <f t="shared" si="2"/>
        <v>0.10147613311570289</v>
      </c>
      <c r="X32" s="17">
        <f t="shared" si="3"/>
        <v>8.4590766862201447E-2</v>
      </c>
      <c r="Y32" s="17">
        <f t="shared" si="4"/>
        <v>5.3414493332097877E-2</v>
      </c>
      <c r="Z32" s="17">
        <f t="shared" si="5"/>
        <v>3.5438598992152473E-2</v>
      </c>
      <c r="AA32" s="17">
        <f t="shared" si="6"/>
        <v>0.18206829699427651</v>
      </c>
      <c r="AB32" s="17">
        <f t="shared" si="7"/>
        <v>1</v>
      </c>
      <c r="AC32" s="18"/>
      <c r="AD32" s="18"/>
    </row>
    <row r="33" spans="1:30" x14ac:dyDescent="0.25">
      <c r="A33" s="33">
        <v>38777</v>
      </c>
      <c r="B33" s="27">
        <f>'Data '!B199</f>
        <v>14551</v>
      </c>
      <c r="C33" s="27">
        <f>'Data '!C199</f>
        <v>2691</v>
      </c>
      <c r="D33" s="27">
        <f>'Data '!D199</f>
        <v>2685</v>
      </c>
      <c r="E33" s="27">
        <f>'Data '!E199</f>
        <v>5503</v>
      </c>
      <c r="F33" s="27">
        <f>'Data '!F199</f>
        <v>26053</v>
      </c>
      <c r="G33" s="27">
        <f>'Data '!G199</f>
        <v>2741</v>
      </c>
      <c r="H33" s="27">
        <f>'Data '!H199</f>
        <v>6952</v>
      </c>
      <c r="I33" s="27">
        <f>'Data '!I199</f>
        <v>7770</v>
      </c>
      <c r="J33" s="27">
        <f>'Data '!J199</f>
        <v>4407</v>
      </c>
      <c r="K33" s="27">
        <f>'Data '!K199</f>
        <v>8345</v>
      </c>
      <c r="L33" s="27">
        <f>'Data '!L199</f>
        <v>4190</v>
      </c>
      <c r="M33" s="27">
        <f>'Data '!M199</f>
        <v>4069</v>
      </c>
      <c r="N33" s="27">
        <f>'Data '!N199</f>
        <v>16136</v>
      </c>
      <c r="O33" s="27">
        <f>'Data '!O199</f>
        <v>5046</v>
      </c>
      <c r="P33" s="27">
        <f>'Data '!P199</f>
        <v>10377</v>
      </c>
      <c r="Q33" s="27">
        <f>'Data '!Q199</f>
        <v>12031</v>
      </c>
      <c r="R33" s="27">
        <f>'Data '!R199</f>
        <v>9361</v>
      </c>
      <c r="S33" s="27">
        <f>'Data '!S199</f>
        <v>-2359</v>
      </c>
      <c r="T33" s="27">
        <f>'Data '!T199</f>
        <v>142910</v>
      </c>
      <c r="U33" s="16">
        <f t="shared" si="0"/>
        <v>77457</v>
      </c>
      <c r="V33" s="17">
        <f t="shared" si="1"/>
        <v>0.54199846056958922</v>
      </c>
      <c r="W33" s="17">
        <f t="shared" si="2"/>
        <v>0.10181932684906585</v>
      </c>
      <c r="X33" s="17">
        <f t="shared" si="3"/>
        <v>8.4185851235043033E-2</v>
      </c>
      <c r="Y33" s="17">
        <f t="shared" si="4"/>
        <v>5.4369883143236999E-2</v>
      </c>
      <c r="Z33" s="17">
        <f t="shared" si="5"/>
        <v>3.5308935693793293E-2</v>
      </c>
      <c r="AA33" s="17">
        <f t="shared" si="6"/>
        <v>0.18230354768735568</v>
      </c>
      <c r="AB33" s="17">
        <f t="shared" si="7"/>
        <v>0.99998600517808411</v>
      </c>
      <c r="AC33" s="18"/>
      <c r="AD33" s="18"/>
    </row>
    <row r="34" spans="1:30" x14ac:dyDescent="0.25">
      <c r="A34" s="33">
        <v>38869</v>
      </c>
      <c r="B34" s="27">
        <f>'Data '!B200</f>
        <v>14892</v>
      </c>
      <c r="C34" s="27">
        <f>'Data '!C200</f>
        <v>2703</v>
      </c>
      <c r="D34" s="27">
        <f>'Data '!D200</f>
        <v>2742</v>
      </c>
      <c r="E34" s="27">
        <f>'Data '!E200</f>
        <v>5610</v>
      </c>
      <c r="F34" s="27">
        <f>'Data '!F200</f>
        <v>26619</v>
      </c>
      <c r="G34" s="27">
        <f>'Data '!G200</f>
        <v>2737</v>
      </c>
      <c r="H34" s="27">
        <f>'Data '!H200</f>
        <v>7126</v>
      </c>
      <c r="I34" s="27">
        <f>'Data '!I200</f>
        <v>8034</v>
      </c>
      <c r="J34" s="27">
        <f>'Data '!J200</f>
        <v>4377</v>
      </c>
      <c r="K34" s="27">
        <f>'Data '!K200</f>
        <v>8526</v>
      </c>
      <c r="L34" s="27">
        <f>'Data '!L200</f>
        <v>4362</v>
      </c>
      <c r="M34" s="27">
        <f>'Data '!M200</f>
        <v>4109</v>
      </c>
      <c r="N34" s="27">
        <f>'Data '!N200</f>
        <v>16358</v>
      </c>
      <c r="O34" s="27">
        <f>'Data '!O200</f>
        <v>5117</v>
      </c>
      <c r="P34" s="27">
        <f>'Data '!P200</f>
        <v>10632</v>
      </c>
      <c r="Q34" s="27">
        <f>'Data '!Q200</f>
        <v>12081</v>
      </c>
      <c r="R34" s="27">
        <f>'Data '!R200</f>
        <v>9702</v>
      </c>
      <c r="S34" s="27">
        <f>'Data '!S200</f>
        <v>-2368</v>
      </c>
      <c r="T34" s="27">
        <f>'Data '!T200</f>
        <v>145729</v>
      </c>
      <c r="U34" s="16">
        <f t="shared" si="0"/>
        <v>78984</v>
      </c>
      <c r="V34" s="17">
        <f t="shared" si="1"/>
        <v>0.54199232822567922</v>
      </c>
      <c r="W34" s="17">
        <f t="shared" si="2"/>
        <v>0.10218968084595378</v>
      </c>
      <c r="X34" s="17">
        <f t="shared" si="3"/>
        <v>8.2900452209237696E-2</v>
      </c>
      <c r="Y34" s="17">
        <f t="shared" si="4"/>
        <v>5.5129727096185382E-2</v>
      </c>
      <c r="Z34" s="17">
        <f t="shared" si="5"/>
        <v>3.5113120929945313E-2</v>
      </c>
      <c r="AA34" s="17">
        <f t="shared" si="6"/>
        <v>0.18266096658866801</v>
      </c>
      <c r="AB34" s="17">
        <f t="shared" si="7"/>
        <v>0.99998627589566946</v>
      </c>
      <c r="AC34" s="18"/>
      <c r="AD34" s="18"/>
    </row>
    <row r="35" spans="1:30" x14ac:dyDescent="0.25">
      <c r="A35" s="33">
        <v>38961</v>
      </c>
      <c r="B35" s="27">
        <f>'Data '!B201</f>
        <v>15258</v>
      </c>
      <c r="C35" s="27">
        <f>'Data '!C201</f>
        <v>2752</v>
      </c>
      <c r="D35" s="27">
        <f>'Data '!D201</f>
        <v>2798</v>
      </c>
      <c r="E35" s="27">
        <f>'Data '!E201</f>
        <v>5736</v>
      </c>
      <c r="F35" s="27">
        <f>'Data '!F201</f>
        <v>27197</v>
      </c>
      <c r="G35" s="27">
        <f>'Data '!G201</f>
        <v>2757</v>
      </c>
      <c r="H35" s="27">
        <f>'Data '!H201</f>
        <v>7315</v>
      </c>
      <c r="I35" s="27">
        <f>'Data '!I201</f>
        <v>8217</v>
      </c>
      <c r="J35" s="27">
        <f>'Data '!J201</f>
        <v>4448</v>
      </c>
      <c r="K35" s="27">
        <f>'Data '!K201</f>
        <v>8667</v>
      </c>
      <c r="L35" s="27">
        <f>'Data '!L201</f>
        <v>4535</v>
      </c>
      <c r="M35" s="27">
        <f>'Data '!M201</f>
        <v>4152</v>
      </c>
      <c r="N35" s="27">
        <f>'Data '!N201</f>
        <v>16588</v>
      </c>
      <c r="O35" s="27">
        <f>'Data '!O201</f>
        <v>5219</v>
      </c>
      <c r="P35" s="27">
        <f>'Data '!P201</f>
        <v>10869</v>
      </c>
      <c r="Q35" s="27">
        <f>'Data '!Q201</f>
        <v>12165</v>
      </c>
      <c r="R35" s="27">
        <f>'Data '!R201</f>
        <v>10020</v>
      </c>
      <c r="S35" s="27">
        <f>'Data '!S201</f>
        <v>-2447</v>
      </c>
      <c r="T35" s="27">
        <f>'Data '!T201</f>
        <v>148693</v>
      </c>
      <c r="U35" s="16">
        <f t="shared" si="0"/>
        <v>80637</v>
      </c>
      <c r="V35" s="17">
        <f t="shared" si="1"/>
        <v>0.5423052867317224</v>
      </c>
      <c r="W35" s="17">
        <f t="shared" si="2"/>
        <v>0.10261411095344099</v>
      </c>
      <c r="X35" s="17">
        <f t="shared" si="3"/>
        <v>8.1812862744043091E-2</v>
      </c>
      <c r="Y35" s="17">
        <f t="shared" si="4"/>
        <v>5.5261511974336382E-2</v>
      </c>
      <c r="Z35" s="17">
        <f t="shared" si="5"/>
        <v>3.5099164049417257E-2</v>
      </c>
      <c r="AA35" s="17">
        <f t="shared" si="6"/>
        <v>0.18290706354703987</v>
      </c>
      <c r="AB35" s="17">
        <f t="shared" si="7"/>
        <v>1</v>
      </c>
      <c r="AC35" s="18"/>
      <c r="AD35" s="18"/>
    </row>
    <row r="36" spans="1:30" x14ac:dyDescent="0.25">
      <c r="A36" s="33">
        <v>39052</v>
      </c>
      <c r="B36" s="27">
        <f>'Data '!B202</f>
        <v>15627</v>
      </c>
      <c r="C36" s="27">
        <f>'Data '!C202</f>
        <v>2809</v>
      </c>
      <c r="D36" s="27">
        <f>'Data '!D202</f>
        <v>2835</v>
      </c>
      <c r="E36" s="27">
        <f>'Data '!E202</f>
        <v>5827</v>
      </c>
      <c r="F36" s="27">
        <f>'Data '!F202</f>
        <v>27781</v>
      </c>
      <c r="G36" s="27">
        <f>'Data '!G202</f>
        <v>2849</v>
      </c>
      <c r="H36" s="27">
        <f>'Data '!H202</f>
        <v>7455</v>
      </c>
      <c r="I36" s="27">
        <f>'Data '!I202</f>
        <v>8369</v>
      </c>
      <c r="J36" s="27">
        <f>'Data '!J202</f>
        <v>4643</v>
      </c>
      <c r="K36" s="27">
        <f>'Data '!K202</f>
        <v>8836</v>
      </c>
      <c r="L36" s="27">
        <f>'Data '!L202</f>
        <v>4754</v>
      </c>
      <c r="M36" s="27">
        <f>'Data '!M202</f>
        <v>4201</v>
      </c>
      <c r="N36" s="27">
        <f>'Data '!N202</f>
        <v>16798</v>
      </c>
      <c r="O36" s="27">
        <f>'Data '!O202</f>
        <v>5344</v>
      </c>
      <c r="P36" s="27">
        <f>'Data '!P202</f>
        <v>11091</v>
      </c>
      <c r="Q36" s="27">
        <f>'Data '!Q202</f>
        <v>12401</v>
      </c>
      <c r="R36" s="27">
        <f>'Data '!R202</f>
        <v>10287</v>
      </c>
      <c r="S36" s="27">
        <f>'Data '!S202</f>
        <v>-2545</v>
      </c>
      <c r="T36" s="27">
        <f>'Data '!T202</f>
        <v>151907</v>
      </c>
      <c r="U36" s="16">
        <f t="shared" si="0"/>
        <v>82385</v>
      </c>
      <c r="V36" s="17">
        <f t="shared" si="1"/>
        <v>0.5423384044184929</v>
      </c>
      <c r="W36" s="17">
        <f t="shared" si="2"/>
        <v>0.10287215204039314</v>
      </c>
      <c r="X36" s="17">
        <f t="shared" si="3"/>
        <v>8.1635474336271538E-2</v>
      </c>
      <c r="Y36" s="17">
        <f t="shared" si="4"/>
        <v>5.5092918693674421E-2</v>
      </c>
      <c r="Z36" s="17">
        <f t="shared" si="5"/>
        <v>3.5179418986616813E-2</v>
      </c>
      <c r="AA36" s="17">
        <f t="shared" si="6"/>
        <v>0.1828816315245512</v>
      </c>
      <c r="AB36" s="17">
        <f t="shared" si="7"/>
        <v>0.99999999999999989</v>
      </c>
      <c r="AC36" s="18"/>
      <c r="AD36" s="18"/>
    </row>
    <row r="37" spans="1:30" x14ac:dyDescent="0.25">
      <c r="A37" s="33">
        <v>39142</v>
      </c>
      <c r="B37" s="27">
        <f>'Data '!B203</f>
        <v>16015</v>
      </c>
      <c r="C37" s="27">
        <f>'Data '!C203</f>
        <v>2857</v>
      </c>
      <c r="D37" s="27">
        <f>'Data '!D203</f>
        <v>2865</v>
      </c>
      <c r="E37" s="27">
        <f>'Data '!E203</f>
        <v>5900</v>
      </c>
      <c r="F37" s="27">
        <f>'Data '!F203</f>
        <v>28381</v>
      </c>
      <c r="G37" s="27">
        <f>'Data '!G203</f>
        <v>2965</v>
      </c>
      <c r="H37" s="27">
        <f>'Data '!H203</f>
        <v>7573</v>
      </c>
      <c r="I37" s="27">
        <f>'Data '!I203</f>
        <v>8528</v>
      </c>
      <c r="J37" s="27">
        <f>'Data '!J203</f>
        <v>4881</v>
      </c>
      <c r="K37" s="27">
        <f>'Data '!K203</f>
        <v>9028</v>
      </c>
      <c r="L37" s="27">
        <f>'Data '!L203</f>
        <v>5052</v>
      </c>
      <c r="M37" s="27">
        <f>'Data '!M203</f>
        <v>4258</v>
      </c>
      <c r="N37" s="27">
        <f>'Data '!N203</f>
        <v>17056</v>
      </c>
      <c r="O37" s="27">
        <f>'Data '!O203</f>
        <v>5452</v>
      </c>
      <c r="P37" s="27">
        <f>'Data '!P203</f>
        <v>11299</v>
      </c>
      <c r="Q37" s="27">
        <f>'Data '!Q203</f>
        <v>12754</v>
      </c>
      <c r="R37" s="27">
        <f>'Data '!R203</f>
        <v>10489</v>
      </c>
      <c r="S37" s="27">
        <f>'Data '!S203</f>
        <v>-2582</v>
      </c>
      <c r="T37" s="27">
        <f>'Data '!T203</f>
        <v>155352</v>
      </c>
      <c r="U37" s="16">
        <f t="shared" si="0"/>
        <v>84223</v>
      </c>
      <c r="V37" s="17">
        <f t="shared" si="1"/>
        <v>0.54214300427416451</v>
      </c>
      <c r="W37" s="17">
        <f t="shared" si="2"/>
        <v>0.10308847005510068</v>
      </c>
      <c r="X37" s="17">
        <f t="shared" si="3"/>
        <v>8.209743035171739E-2</v>
      </c>
      <c r="Y37" s="17">
        <f t="shared" si="4"/>
        <v>5.4894690766774806E-2</v>
      </c>
      <c r="Z37" s="17">
        <f t="shared" si="5"/>
        <v>3.5094495082136051E-2</v>
      </c>
      <c r="AA37" s="17">
        <f t="shared" si="6"/>
        <v>0.1826883464648025</v>
      </c>
      <c r="AB37" s="17">
        <f t="shared" si="7"/>
        <v>1.0000064369946959</v>
      </c>
      <c r="AC37" s="18"/>
      <c r="AD37" s="18"/>
    </row>
    <row r="38" spans="1:30" x14ac:dyDescent="0.25">
      <c r="A38" s="33">
        <v>39234</v>
      </c>
      <c r="B38" s="27">
        <f>'Data '!B204</f>
        <v>16365</v>
      </c>
      <c r="C38" s="27">
        <f>'Data '!C204</f>
        <v>2896</v>
      </c>
      <c r="D38" s="27">
        <f>'Data '!D204</f>
        <v>2907</v>
      </c>
      <c r="E38" s="27">
        <f>'Data '!E204</f>
        <v>5999</v>
      </c>
      <c r="F38" s="27">
        <f>'Data '!F204</f>
        <v>29014</v>
      </c>
      <c r="G38" s="27">
        <f>'Data '!G204</f>
        <v>3050</v>
      </c>
      <c r="H38" s="27">
        <f>'Data '!H204</f>
        <v>7717</v>
      </c>
      <c r="I38" s="27">
        <f>'Data '!I204</f>
        <v>8689</v>
      </c>
      <c r="J38" s="27">
        <f>'Data '!J204</f>
        <v>5089</v>
      </c>
      <c r="K38" s="27">
        <f>'Data '!K204</f>
        <v>9288</v>
      </c>
      <c r="L38" s="27">
        <f>'Data '!L204</f>
        <v>5415</v>
      </c>
      <c r="M38" s="27">
        <f>'Data '!M204</f>
        <v>4322</v>
      </c>
      <c r="N38" s="27">
        <f>'Data '!N204</f>
        <v>17341</v>
      </c>
      <c r="O38" s="27">
        <f>'Data '!O204</f>
        <v>5525</v>
      </c>
      <c r="P38" s="27">
        <f>'Data '!P204</f>
        <v>11506</v>
      </c>
      <c r="Q38" s="27">
        <f>'Data '!Q204</f>
        <v>13104</v>
      </c>
      <c r="R38" s="27">
        <f>'Data '!R204</f>
        <v>10676</v>
      </c>
      <c r="S38" s="27">
        <f>'Data '!S204</f>
        <v>-2518</v>
      </c>
      <c r="T38" s="27">
        <f>'Data '!T204</f>
        <v>158904</v>
      </c>
      <c r="U38" s="16">
        <f t="shared" si="0"/>
        <v>86206</v>
      </c>
      <c r="V38" s="17">
        <f t="shared" si="1"/>
        <v>0.54250365000251721</v>
      </c>
      <c r="W38" s="17">
        <f t="shared" si="2"/>
        <v>0.10298670895635101</v>
      </c>
      <c r="X38" s="17">
        <f t="shared" si="3"/>
        <v>8.2464884458540999E-2</v>
      </c>
      <c r="Y38" s="17">
        <f t="shared" si="4"/>
        <v>5.4680813572974878E-2</v>
      </c>
      <c r="Z38" s="17">
        <f t="shared" si="5"/>
        <v>3.4769420530634851E-2</v>
      </c>
      <c r="AA38" s="17">
        <f t="shared" si="6"/>
        <v>0.18258822937119268</v>
      </c>
      <c r="AB38" s="17">
        <f t="shared" si="7"/>
        <v>0.99999370689221156</v>
      </c>
      <c r="AC38" s="18"/>
      <c r="AD38" s="18"/>
    </row>
    <row r="39" spans="1:30" x14ac:dyDescent="0.25">
      <c r="A39" s="33">
        <v>39326</v>
      </c>
      <c r="B39" s="27">
        <f>'Data '!B205</f>
        <v>16620</v>
      </c>
      <c r="C39" s="27">
        <f>'Data '!C205</f>
        <v>2928</v>
      </c>
      <c r="D39" s="27">
        <f>'Data '!D205</f>
        <v>2964</v>
      </c>
      <c r="E39" s="27">
        <f>'Data '!E205</f>
        <v>6119</v>
      </c>
      <c r="F39" s="27">
        <f>'Data '!F205</f>
        <v>29684</v>
      </c>
      <c r="G39" s="27">
        <f>'Data '!G205</f>
        <v>3108</v>
      </c>
      <c r="H39" s="27">
        <f>'Data '!H205</f>
        <v>7876</v>
      </c>
      <c r="I39" s="27">
        <f>'Data '!I205</f>
        <v>8894</v>
      </c>
      <c r="J39" s="27">
        <f>'Data '!J205</f>
        <v>5209</v>
      </c>
      <c r="K39" s="27">
        <f>'Data '!K205</f>
        <v>9631</v>
      </c>
      <c r="L39" s="27">
        <f>'Data '!L205</f>
        <v>5734</v>
      </c>
      <c r="M39" s="27">
        <f>'Data '!M205</f>
        <v>4398</v>
      </c>
      <c r="N39" s="27">
        <f>'Data '!N205</f>
        <v>17690</v>
      </c>
      <c r="O39" s="27">
        <f>'Data '!O205</f>
        <v>5595</v>
      </c>
      <c r="P39" s="27">
        <f>'Data '!P205</f>
        <v>11684</v>
      </c>
      <c r="Q39" s="27">
        <f>'Data '!Q205</f>
        <v>13372</v>
      </c>
      <c r="R39" s="27">
        <f>'Data '!R205</f>
        <v>10870</v>
      </c>
      <c r="S39" s="27">
        <f>'Data '!S205</f>
        <v>-2382</v>
      </c>
      <c r="T39" s="27">
        <f>'Data '!T205</f>
        <v>162377</v>
      </c>
      <c r="U39" s="16">
        <f t="shared" ref="U39:U70" si="9">C39+D39+E39+H39+G39+J39+K39+L39+M39+N39+P39+R39</f>
        <v>88211</v>
      </c>
      <c r="V39" s="17">
        <f t="shared" ref="V39:V70" si="10">U39/T39</f>
        <v>0.54324812011553358</v>
      </c>
      <c r="W39" s="17">
        <f t="shared" si="2"/>
        <v>0.10235439748240206</v>
      </c>
      <c r="X39" s="17">
        <f t="shared" si="3"/>
        <v>8.2351564568873672E-2</v>
      </c>
      <c r="Y39" s="17">
        <f t="shared" si="4"/>
        <v>5.4773767220727076E-2</v>
      </c>
      <c r="Z39" s="17">
        <f t="shared" si="5"/>
        <v>3.4456850416007191E-2</v>
      </c>
      <c r="AA39" s="17">
        <f t="shared" si="6"/>
        <v>0.18280914168878598</v>
      </c>
      <c r="AB39" s="17">
        <f t="shared" ref="AB39:AB66" si="11">SUM(V39:AA39)</f>
        <v>0.99999384149232973</v>
      </c>
      <c r="AC39" s="18"/>
      <c r="AD39" s="18"/>
    </row>
    <row r="40" spans="1:30" x14ac:dyDescent="0.25">
      <c r="A40" s="33">
        <v>39417</v>
      </c>
      <c r="B40" s="27">
        <f>'Data '!B206</f>
        <v>16739</v>
      </c>
      <c r="C40" s="27">
        <f>'Data '!C206</f>
        <v>2953</v>
      </c>
      <c r="D40" s="27">
        <f>'Data '!D206</f>
        <v>3012</v>
      </c>
      <c r="E40" s="27">
        <f>'Data '!E206</f>
        <v>6198</v>
      </c>
      <c r="F40" s="27">
        <f>'Data '!F206</f>
        <v>30391</v>
      </c>
      <c r="G40" s="27">
        <f>'Data '!G206</f>
        <v>3189</v>
      </c>
      <c r="H40" s="27">
        <f>'Data '!H206</f>
        <v>7995</v>
      </c>
      <c r="I40" s="27">
        <f>'Data '!I206</f>
        <v>9100</v>
      </c>
      <c r="J40" s="27">
        <f>'Data '!J206</f>
        <v>5248</v>
      </c>
      <c r="K40" s="27">
        <f>'Data '!K206</f>
        <v>10065</v>
      </c>
      <c r="L40" s="27">
        <f>'Data '!L206</f>
        <v>5892</v>
      </c>
      <c r="M40" s="27">
        <f>'Data '!M206</f>
        <v>4470</v>
      </c>
      <c r="N40" s="27">
        <f>'Data '!N206</f>
        <v>17990</v>
      </c>
      <c r="O40" s="27">
        <f>'Data '!O206</f>
        <v>5703</v>
      </c>
      <c r="P40" s="27">
        <f>'Data '!P206</f>
        <v>11777</v>
      </c>
      <c r="Q40" s="27">
        <f>'Data '!Q206</f>
        <v>13627</v>
      </c>
      <c r="R40" s="27">
        <f>'Data '!R206</f>
        <v>11035</v>
      </c>
      <c r="S40" s="27">
        <f>'Data '!S206</f>
        <v>-2262</v>
      </c>
      <c r="T40" s="27">
        <f>'Data '!T206</f>
        <v>165383</v>
      </c>
      <c r="U40" s="16">
        <f t="shared" si="9"/>
        <v>89824</v>
      </c>
      <c r="V40" s="17">
        <f t="shared" si="10"/>
        <v>0.54312716542812745</v>
      </c>
      <c r="W40" s="17">
        <f t="shared" ref="W40:W70" si="12">B40/T40</f>
        <v>0.10121354673696813</v>
      </c>
      <c r="X40" s="17">
        <f t="shared" ref="X40:X70" si="13">Q40/T40</f>
        <v>8.2396618757671583E-2</v>
      </c>
      <c r="Y40" s="17">
        <f t="shared" ref="Y40:Y70" si="14">I40/T40</f>
        <v>5.5023793255655054E-2</v>
      </c>
      <c r="Z40" s="17">
        <f t="shared" ref="Z40:Z70" si="15">O40/T40</f>
        <v>3.4483592630439645E-2</v>
      </c>
      <c r="AA40" s="17">
        <f t="shared" ref="AA40:AA70" si="16">F40/T40</f>
        <v>0.18376132976182558</v>
      </c>
      <c r="AB40" s="17">
        <f t="shared" si="11"/>
        <v>1.0000060465706875</v>
      </c>
      <c r="AC40" s="18"/>
      <c r="AD40" s="18"/>
    </row>
    <row r="41" spans="1:30" x14ac:dyDescent="0.25">
      <c r="A41" s="33">
        <v>39508</v>
      </c>
      <c r="B41" s="27">
        <f>'Data '!B207</f>
        <v>16795</v>
      </c>
      <c r="C41" s="27">
        <f>'Data '!C207</f>
        <v>2968</v>
      </c>
      <c r="D41" s="27">
        <f>'Data '!D207</f>
        <v>3034</v>
      </c>
      <c r="E41" s="27">
        <f>'Data '!E207</f>
        <v>6191</v>
      </c>
      <c r="F41" s="27">
        <f>'Data '!F207</f>
        <v>31156</v>
      </c>
      <c r="G41" s="27">
        <f>'Data '!G207</f>
        <v>3277</v>
      </c>
      <c r="H41" s="27">
        <f>'Data '!H207</f>
        <v>8015</v>
      </c>
      <c r="I41" s="27">
        <f>'Data '!I207</f>
        <v>9329</v>
      </c>
      <c r="J41" s="27">
        <f>'Data '!J207</f>
        <v>5111</v>
      </c>
      <c r="K41" s="27">
        <f>'Data '!K207</f>
        <v>10510</v>
      </c>
      <c r="L41" s="27">
        <f>'Data '!L207</f>
        <v>5916</v>
      </c>
      <c r="M41" s="27">
        <f>'Data '!M207</f>
        <v>4508</v>
      </c>
      <c r="N41" s="27">
        <f>'Data '!N207</f>
        <v>18063</v>
      </c>
      <c r="O41" s="27">
        <f>'Data '!O207</f>
        <v>5856</v>
      </c>
      <c r="P41" s="27">
        <f>'Data '!P207</f>
        <v>11778</v>
      </c>
      <c r="Q41" s="27">
        <f>'Data '!Q207</f>
        <v>13985</v>
      </c>
      <c r="R41" s="27">
        <f>'Data '!R207</f>
        <v>11104</v>
      </c>
      <c r="S41" s="27">
        <f>'Data '!S207</f>
        <v>-2149</v>
      </c>
      <c r="T41" s="27">
        <f>'Data '!T207</f>
        <v>167595</v>
      </c>
      <c r="U41" s="16">
        <f t="shared" si="9"/>
        <v>90475</v>
      </c>
      <c r="V41" s="17">
        <f t="shared" si="10"/>
        <v>0.53984307407738896</v>
      </c>
      <c r="W41" s="17">
        <f t="shared" si="12"/>
        <v>0.10021182016169934</v>
      </c>
      <c r="X41" s="17">
        <f t="shared" si="13"/>
        <v>8.3445210179301288E-2</v>
      </c>
      <c r="Y41" s="17">
        <f t="shared" si="14"/>
        <v>5.5663951788537842E-2</v>
      </c>
      <c r="Z41" s="17">
        <f t="shared" si="15"/>
        <v>3.4941376532712787E-2</v>
      </c>
      <c r="AA41" s="17">
        <f t="shared" si="16"/>
        <v>0.1859005340254781</v>
      </c>
      <c r="AB41" s="17">
        <f t="shared" si="11"/>
        <v>1.0000059667651184</v>
      </c>
      <c r="AC41" s="18"/>
      <c r="AD41" s="18"/>
    </row>
    <row r="42" spans="1:30" x14ac:dyDescent="0.25">
      <c r="A42" s="33">
        <v>39600</v>
      </c>
      <c r="B42" s="27">
        <f>'Data '!B208</f>
        <v>16924</v>
      </c>
      <c r="C42" s="27">
        <f>'Data '!C208</f>
        <v>2966</v>
      </c>
      <c r="D42" s="27">
        <f>'Data '!D208</f>
        <v>3049</v>
      </c>
      <c r="E42" s="27">
        <f>'Data '!E208</f>
        <v>6115</v>
      </c>
      <c r="F42" s="27">
        <f>'Data '!F208</f>
        <v>31959</v>
      </c>
      <c r="G42" s="27">
        <f>'Data '!G208</f>
        <v>3319</v>
      </c>
      <c r="H42" s="27">
        <f>'Data '!H208</f>
        <v>7962</v>
      </c>
      <c r="I42" s="27">
        <f>'Data '!I208</f>
        <v>9520</v>
      </c>
      <c r="J42" s="27">
        <f>'Data '!J208</f>
        <v>4711</v>
      </c>
      <c r="K42" s="27">
        <f>'Data '!K208</f>
        <v>10569</v>
      </c>
      <c r="L42" s="27">
        <f>'Data '!L208</f>
        <v>5864</v>
      </c>
      <c r="M42" s="27">
        <f>'Data '!M208</f>
        <v>4521</v>
      </c>
      <c r="N42" s="27">
        <f>'Data '!N208</f>
        <v>18016</v>
      </c>
      <c r="O42" s="27">
        <f>'Data '!O208</f>
        <v>6017</v>
      </c>
      <c r="P42" s="27">
        <f>'Data '!P208</f>
        <v>11679</v>
      </c>
      <c r="Q42" s="27">
        <f>'Data '!Q208</f>
        <v>14441</v>
      </c>
      <c r="R42" s="27">
        <f>'Data '!R208</f>
        <v>11061</v>
      </c>
      <c r="S42" s="27">
        <f>'Data '!S208</f>
        <v>-2086</v>
      </c>
      <c r="T42" s="27">
        <f>'Data '!T208</f>
        <v>168693</v>
      </c>
      <c r="U42" s="16">
        <f t="shared" si="9"/>
        <v>89832</v>
      </c>
      <c r="V42" s="17">
        <f t="shared" si="10"/>
        <v>0.53251765040635946</v>
      </c>
      <c r="W42" s="17">
        <f t="shared" si="12"/>
        <v>0.1003242576751851</v>
      </c>
      <c r="X42" s="17">
        <f t="shared" si="13"/>
        <v>8.5605211834515957E-2</v>
      </c>
      <c r="Y42" s="17">
        <f t="shared" si="14"/>
        <v>5.6433876924353706E-2</v>
      </c>
      <c r="Z42" s="17">
        <f t="shared" si="15"/>
        <v>3.5668344270360954E-2</v>
      </c>
      <c r="AA42" s="17">
        <f t="shared" si="16"/>
        <v>0.1894506588892248</v>
      </c>
      <c r="AB42" s="17">
        <f t="shared" si="11"/>
        <v>1</v>
      </c>
      <c r="AC42" s="18"/>
      <c r="AD42" s="18"/>
    </row>
    <row r="43" spans="1:30" x14ac:dyDescent="0.25">
      <c r="A43" s="33">
        <v>39692</v>
      </c>
      <c r="B43" s="27">
        <f>'Data '!B209</f>
        <v>17181</v>
      </c>
      <c r="C43" s="27">
        <f>'Data '!C209</f>
        <v>2961</v>
      </c>
      <c r="D43" s="27">
        <f>'Data '!D209</f>
        <v>3084</v>
      </c>
      <c r="E43" s="27">
        <f>'Data '!E209</f>
        <v>6083</v>
      </c>
      <c r="F43" s="27">
        <f>'Data '!F209</f>
        <v>32753</v>
      </c>
      <c r="G43" s="27">
        <f>'Data '!G209</f>
        <v>3327</v>
      </c>
      <c r="H43" s="27">
        <f>'Data '!H209</f>
        <v>7924</v>
      </c>
      <c r="I43" s="27">
        <f>'Data '!I209</f>
        <v>9624</v>
      </c>
      <c r="J43" s="27">
        <f>'Data '!J209</f>
        <v>4203</v>
      </c>
      <c r="K43" s="27">
        <f>'Data '!K209</f>
        <v>10079</v>
      </c>
      <c r="L43" s="27">
        <f>'Data '!L209</f>
        <v>5726</v>
      </c>
      <c r="M43" s="27">
        <f>'Data '!M209</f>
        <v>4526</v>
      </c>
      <c r="N43" s="27">
        <f>'Data '!N209</f>
        <v>18024</v>
      </c>
      <c r="O43" s="27">
        <f>'Data '!O209</f>
        <v>6162</v>
      </c>
      <c r="P43" s="27">
        <f>'Data '!P209</f>
        <v>11547</v>
      </c>
      <c r="Q43" s="27">
        <f>'Data '!Q209</f>
        <v>14869</v>
      </c>
      <c r="R43" s="27">
        <f>'Data '!R209</f>
        <v>10993</v>
      </c>
      <c r="S43" s="27">
        <f>'Data '!S209</f>
        <v>-2169</v>
      </c>
      <c r="T43" s="27">
        <f>'Data '!T209</f>
        <v>169069</v>
      </c>
      <c r="U43" s="16">
        <f t="shared" si="9"/>
        <v>88477</v>
      </c>
      <c r="V43" s="17">
        <f t="shared" si="10"/>
        <v>0.52331888164004048</v>
      </c>
      <c r="W43" s="17">
        <f t="shared" si="12"/>
        <v>0.1016212315681763</v>
      </c>
      <c r="X43" s="17">
        <f t="shared" si="13"/>
        <v>8.7946341434562217E-2</v>
      </c>
      <c r="Y43" s="17">
        <f t="shared" si="14"/>
        <v>5.6923504604628881E-2</v>
      </c>
      <c r="Z43" s="17">
        <f t="shared" si="15"/>
        <v>3.6446657873412627E-2</v>
      </c>
      <c r="AA43" s="17">
        <f t="shared" si="16"/>
        <v>0.19372563864457706</v>
      </c>
      <c r="AB43" s="17">
        <f t="shared" si="11"/>
        <v>0.99998225576539757</v>
      </c>
      <c r="AC43" s="18"/>
      <c r="AD43" s="18"/>
    </row>
    <row r="44" spans="1:30" x14ac:dyDescent="0.25">
      <c r="A44" s="33">
        <v>39783</v>
      </c>
      <c r="B44" s="27">
        <f>'Data '!B210</f>
        <v>17491</v>
      </c>
      <c r="C44" s="27">
        <f>'Data '!C210</f>
        <v>2960</v>
      </c>
      <c r="D44" s="27">
        <f>'Data '!D210</f>
        <v>3151</v>
      </c>
      <c r="E44" s="27">
        <f>'Data '!E210</f>
        <v>6188</v>
      </c>
      <c r="F44" s="27">
        <f>'Data '!F210</f>
        <v>33530</v>
      </c>
      <c r="G44" s="27">
        <f>'Data '!G210</f>
        <v>3357</v>
      </c>
      <c r="H44" s="27">
        <f>'Data '!H210</f>
        <v>7942</v>
      </c>
      <c r="I44" s="27">
        <f>'Data '!I210</f>
        <v>9677</v>
      </c>
      <c r="J44" s="27">
        <f>'Data '!J210</f>
        <v>3825</v>
      </c>
      <c r="K44" s="27">
        <f>'Data '!K210</f>
        <v>9342</v>
      </c>
      <c r="L44" s="27">
        <f>'Data '!L210</f>
        <v>5487</v>
      </c>
      <c r="M44" s="27">
        <f>'Data '!M210</f>
        <v>4527</v>
      </c>
      <c r="N44" s="27">
        <f>'Data '!N210</f>
        <v>18166</v>
      </c>
      <c r="O44" s="27">
        <f>'Data '!O210</f>
        <v>6306</v>
      </c>
      <c r="P44" s="27">
        <f>'Data '!P210</f>
        <v>11525</v>
      </c>
      <c r="Q44" s="27">
        <f>'Data '!Q210</f>
        <v>15143</v>
      </c>
      <c r="R44" s="27">
        <f>'Data '!R210</f>
        <v>11021</v>
      </c>
      <c r="S44" s="27">
        <f>'Data '!S210</f>
        <v>-2408</v>
      </c>
      <c r="T44" s="27">
        <f>'Data '!T210</f>
        <v>169638</v>
      </c>
      <c r="U44" s="16">
        <f t="shared" si="9"/>
        <v>87491</v>
      </c>
      <c r="V44" s="17">
        <f t="shared" si="10"/>
        <v>0.51575118782348295</v>
      </c>
      <c r="W44" s="17">
        <f t="shared" si="12"/>
        <v>0.10310779424421415</v>
      </c>
      <c r="X44" s="17">
        <f t="shared" si="13"/>
        <v>8.9266555842440962E-2</v>
      </c>
      <c r="Y44" s="17">
        <f t="shared" si="14"/>
        <v>5.7045001709522633E-2</v>
      </c>
      <c r="Z44" s="17">
        <f t="shared" si="15"/>
        <v>3.7173274855869555E-2</v>
      </c>
      <c r="AA44" s="17">
        <f t="shared" si="16"/>
        <v>0.19765618552446976</v>
      </c>
      <c r="AB44" s="17">
        <f t="shared" si="11"/>
        <v>0.99999999999999989</v>
      </c>
      <c r="AC44" s="18"/>
      <c r="AD44" s="18"/>
    </row>
    <row r="45" spans="1:30" x14ac:dyDescent="0.25">
      <c r="A45" s="33">
        <v>39873</v>
      </c>
      <c r="B45" s="27">
        <f>'Data '!B211</f>
        <v>17754</v>
      </c>
      <c r="C45" s="27">
        <f>'Data '!C211</f>
        <v>2974</v>
      </c>
      <c r="D45" s="27">
        <f>'Data '!D211</f>
        <v>3231</v>
      </c>
      <c r="E45" s="27">
        <f>'Data '!E211</f>
        <v>6389</v>
      </c>
      <c r="F45" s="27">
        <f>'Data '!F211</f>
        <v>34260</v>
      </c>
      <c r="G45" s="27">
        <f>'Data '!G211</f>
        <v>3430</v>
      </c>
      <c r="H45" s="27">
        <f>'Data '!H211</f>
        <v>7986</v>
      </c>
      <c r="I45" s="27">
        <f>'Data '!I211</f>
        <v>9728</v>
      </c>
      <c r="J45" s="27">
        <f>'Data '!J211</f>
        <v>3647</v>
      </c>
      <c r="K45" s="27">
        <f>'Data '!K211</f>
        <v>8859</v>
      </c>
      <c r="L45" s="27">
        <f>'Data '!L211</f>
        <v>5225</v>
      </c>
      <c r="M45" s="27">
        <f>'Data '!M211</f>
        <v>4524</v>
      </c>
      <c r="N45" s="27">
        <f>'Data '!N211</f>
        <v>18379</v>
      </c>
      <c r="O45" s="27">
        <f>'Data '!O211</f>
        <v>6466</v>
      </c>
      <c r="P45" s="27">
        <f>'Data '!P211</f>
        <v>11587</v>
      </c>
      <c r="Q45" s="27">
        <f>'Data '!Q211</f>
        <v>15251</v>
      </c>
      <c r="R45" s="27">
        <f>'Data '!R211</f>
        <v>11147</v>
      </c>
      <c r="S45" s="27">
        <f>'Data '!S211</f>
        <v>-2689</v>
      </c>
      <c r="T45" s="27">
        <f>'Data '!T211</f>
        <v>170836</v>
      </c>
      <c r="U45" s="16">
        <f t="shared" si="9"/>
        <v>87378</v>
      </c>
      <c r="V45" s="17">
        <f t="shared" si="10"/>
        <v>0.51147299164110605</v>
      </c>
      <c r="W45" s="17">
        <f t="shared" si="12"/>
        <v>0.10392423142663139</v>
      </c>
      <c r="X45" s="17">
        <f t="shared" si="13"/>
        <v>8.9272752815565806E-2</v>
      </c>
      <c r="Y45" s="17">
        <f t="shared" si="14"/>
        <v>5.6943501369734716E-2</v>
      </c>
      <c r="Z45" s="17">
        <f t="shared" si="15"/>
        <v>3.7849165281322435E-2</v>
      </c>
      <c r="AA45" s="17">
        <f t="shared" si="16"/>
        <v>0.2005432110328034</v>
      </c>
      <c r="AB45" s="17">
        <f t="shared" si="11"/>
        <v>1.0000058535671639</v>
      </c>
      <c r="AC45" s="18"/>
      <c r="AD45" s="18"/>
    </row>
    <row r="46" spans="1:30" x14ac:dyDescent="0.25">
      <c r="A46" s="33">
        <v>39965</v>
      </c>
      <c r="B46" s="27">
        <f>'Data '!B212</f>
        <v>17969</v>
      </c>
      <c r="C46" s="27">
        <f>'Data '!C212</f>
        <v>2994</v>
      </c>
      <c r="D46" s="27">
        <f>'Data '!D212</f>
        <v>3289</v>
      </c>
      <c r="E46" s="27">
        <f>'Data '!E212</f>
        <v>6570</v>
      </c>
      <c r="F46" s="27">
        <f>'Data '!F212</f>
        <v>34920</v>
      </c>
      <c r="G46" s="27">
        <f>'Data '!G212</f>
        <v>3532</v>
      </c>
      <c r="H46" s="27">
        <f>'Data '!H212</f>
        <v>8064</v>
      </c>
      <c r="I46" s="27">
        <f>'Data '!I212</f>
        <v>9826</v>
      </c>
      <c r="J46" s="27">
        <f>'Data '!J212</f>
        <v>3633</v>
      </c>
      <c r="K46" s="27">
        <f>'Data '!K212</f>
        <v>8909</v>
      </c>
      <c r="L46" s="27">
        <f>'Data '!L212</f>
        <v>5107</v>
      </c>
      <c r="M46" s="27">
        <f>'Data '!M212</f>
        <v>4521</v>
      </c>
      <c r="N46" s="27">
        <f>'Data '!N212</f>
        <v>18511</v>
      </c>
      <c r="O46" s="27">
        <f>'Data '!O212</f>
        <v>6643</v>
      </c>
      <c r="P46" s="27">
        <f>'Data '!P212</f>
        <v>11727</v>
      </c>
      <c r="Q46" s="27">
        <f>'Data '!Q212</f>
        <v>15271</v>
      </c>
      <c r="R46" s="27">
        <f>'Data '!R212</f>
        <v>11342</v>
      </c>
      <c r="S46" s="27">
        <f>'Data '!S212</f>
        <v>-2814</v>
      </c>
      <c r="T46" s="27">
        <f>'Data '!T212</f>
        <v>172829</v>
      </c>
      <c r="U46" s="16">
        <f t="shared" si="9"/>
        <v>88199</v>
      </c>
      <c r="V46" s="17">
        <f t="shared" si="10"/>
        <v>0.51032523476962777</v>
      </c>
      <c r="W46" s="17">
        <f t="shared" si="12"/>
        <v>0.10396981987976554</v>
      </c>
      <c r="X46" s="17">
        <f t="shared" si="13"/>
        <v>8.835901382291167E-2</v>
      </c>
      <c r="Y46" s="17">
        <f t="shared" si="14"/>
        <v>5.6853884475406326E-2</v>
      </c>
      <c r="Z46" s="17">
        <f t="shared" si="15"/>
        <v>3.8436836410556098E-2</v>
      </c>
      <c r="AA46" s="17">
        <f t="shared" si="16"/>
        <v>0.20204942457573671</v>
      </c>
      <c r="AB46" s="17">
        <f t="shared" si="11"/>
        <v>0.99999421393400401</v>
      </c>
      <c r="AC46" s="18"/>
      <c r="AD46" s="18"/>
    </row>
    <row r="47" spans="1:30" x14ac:dyDescent="0.25">
      <c r="A47" s="33">
        <v>40057</v>
      </c>
      <c r="B47" s="27">
        <f>'Data '!B213</f>
        <v>18184</v>
      </c>
      <c r="C47" s="27">
        <f>'Data '!C213</f>
        <v>3018</v>
      </c>
      <c r="D47" s="27">
        <f>'Data '!D213</f>
        <v>3319</v>
      </c>
      <c r="E47" s="27">
        <f>'Data '!E213</f>
        <v>6654</v>
      </c>
      <c r="F47" s="27">
        <f>'Data '!F213</f>
        <v>35502</v>
      </c>
      <c r="G47" s="27">
        <f>'Data '!G213</f>
        <v>3634</v>
      </c>
      <c r="H47" s="27">
        <f>'Data '!H213</f>
        <v>8161</v>
      </c>
      <c r="I47" s="27">
        <f>'Data '!I213</f>
        <v>9984</v>
      </c>
      <c r="J47" s="27">
        <f>'Data '!J213</f>
        <v>3686</v>
      </c>
      <c r="K47" s="27">
        <f>'Data '!K213</f>
        <v>9251</v>
      </c>
      <c r="L47" s="27">
        <f>'Data '!L213</f>
        <v>5215</v>
      </c>
      <c r="M47" s="27">
        <f>'Data '!M213</f>
        <v>4531</v>
      </c>
      <c r="N47" s="27">
        <f>'Data '!N213</f>
        <v>18579</v>
      </c>
      <c r="O47" s="27">
        <f>'Data '!O213</f>
        <v>6820</v>
      </c>
      <c r="P47" s="27">
        <f>'Data '!P213</f>
        <v>11949</v>
      </c>
      <c r="Q47" s="27">
        <f>'Data '!Q213</f>
        <v>15340</v>
      </c>
      <c r="R47" s="27">
        <f>'Data '!R213</f>
        <v>11550</v>
      </c>
      <c r="S47" s="27">
        <f>'Data '!S213</f>
        <v>-2725</v>
      </c>
      <c r="T47" s="27">
        <f>'Data '!T213</f>
        <v>175378</v>
      </c>
      <c r="U47" s="16">
        <f t="shared" si="9"/>
        <v>89547</v>
      </c>
      <c r="V47" s="17">
        <f t="shared" si="10"/>
        <v>0.51059425925714741</v>
      </c>
      <c r="W47" s="17">
        <f t="shared" si="12"/>
        <v>0.10368461266521456</v>
      </c>
      <c r="X47" s="17">
        <f t="shared" si="13"/>
        <v>8.7468211520259104E-2</v>
      </c>
      <c r="Y47" s="17">
        <f t="shared" si="14"/>
        <v>5.6928463091151682E-2</v>
      </c>
      <c r="Z47" s="17">
        <f t="shared" si="15"/>
        <v>3.8887431718915712E-2</v>
      </c>
      <c r="AA47" s="17">
        <f t="shared" si="16"/>
        <v>0.20243131977785128</v>
      </c>
      <c r="AB47" s="17">
        <f t="shared" si="11"/>
        <v>0.99999429803053963</v>
      </c>
      <c r="AC47" s="18"/>
      <c r="AD47" s="18"/>
    </row>
    <row r="48" spans="1:30" x14ac:dyDescent="0.25">
      <c r="A48" s="33">
        <v>40148</v>
      </c>
      <c r="B48" s="27">
        <f>'Data '!B214</f>
        <v>18381</v>
      </c>
      <c r="C48" s="27">
        <f>'Data '!C214</f>
        <v>3044</v>
      </c>
      <c r="D48" s="27">
        <f>'Data '!D214</f>
        <v>3325</v>
      </c>
      <c r="E48" s="27">
        <f>'Data '!E214</f>
        <v>6635</v>
      </c>
      <c r="F48" s="27">
        <f>'Data '!F214</f>
        <v>36066</v>
      </c>
      <c r="G48" s="27">
        <f>'Data '!G214</f>
        <v>3743</v>
      </c>
      <c r="H48" s="27">
        <f>'Data '!H214</f>
        <v>8257</v>
      </c>
      <c r="I48" s="27">
        <f>'Data '!I214</f>
        <v>10201</v>
      </c>
      <c r="J48" s="27">
        <f>'Data '!J214</f>
        <v>3795</v>
      </c>
      <c r="K48" s="27">
        <f>'Data '!K214</f>
        <v>9524</v>
      </c>
      <c r="L48" s="27">
        <f>'Data '!L214</f>
        <v>5420</v>
      </c>
      <c r="M48" s="27">
        <f>'Data '!M214</f>
        <v>4554</v>
      </c>
      <c r="N48" s="27">
        <f>'Data '!N214</f>
        <v>18706</v>
      </c>
      <c r="O48" s="27">
        <f>'Data '!O214</f>
        <v>6963</v>
      </c>
      <c r="P48" s="27">
        <f>'Data '!P214</f>
        <v>12164</v>
      </c>
      <c r="Q48" s="27">
        <f>'Data '!Q214</f>
        <v>15471</v>
      </c>
      <c r="R48" s="27">
        <f>'Data '!R214</f>
        <v>11745</v>
      </c>
      <c r="S48" s="27">
        <f>'Data '!S214</f>
        <v>-2613</v>
      </c>
      <c r="T48" s="27">
        <f>'Data '!T214</f>
        <v>177996</v>
      </c>
      <c r="U48" s="16">
        <f t="shared" si="9"/>
        <v>90912</v>
      </c>
      <c r="V48" s="17">
        <f t="shared" si="10"/>
        <v>0.51075305063035126</v>
      </c>
      <c r="W48" s="17">
        <f t="shared" si="12"/>
        <v>0.10326636553630418</v>
      </c>
      <c r="X48" s="17">
        <f t="shared" si="13"/>
        <v>8.6917683543450419E-2</v>
      </c>
      <c r="Y48" s="17">
        <f t="shared" si="14"/>
        <v>5.7310276635430007E-2</v>
      </c>
      <c r="Z48" s="17">
        <f t="shared" si="15"/>
        <v>3.911885660351918E-2</v>
      </c>
      <c r="AA48" s="17">
        <f t="shared" si="16"/>
        <v>0.20262253084338974</v>
      </c>
      <c r="AB48" s="17">
        <f t="shared" si="11"/>
        <v>0.99998876379244483</v>
      </c>
      <c r="AC48" s="18"/>
      <c r="AD48" s="18"/>
    </row>
    <row r="49" spans="1:30" x14ac:dyDescent="0.25">
      <c r="A49" s="33">
        <v>40238</v>
      </c>
      <c r="B49" s="27">
        <f>'Data '!B215</f>
        <v>18522</v>
      </c>
      <c r="C49" s="27">
        <f>'Data '!C215</f>
        <v>3078</v>
      </c>
      <c r="D49" s="27">
        <f>'Data '!D215</f>
        <v>3316</v>
      </c>
      <c r="E49" s="27">
        <f>'Data '!E215</f>
        <v>6628</v>
      </c>
      <c r="F49" s="27">
        <f>'Data '!F215</f>
        <v>36648</v>
      </c>
      <c r="G49" s="27">
        <f>'Data '!G215</f>
        <v>3872</v>
      </c>
      <c r="H49" s="27">
        <f>'Data '!H215</f>
        <v>8326</v>
      </c>
      <c r="I49" s="27">
        <f>'Data '!I215</f>
        <v>10422</v>
      </c>
      <c r="J49" s="27">
        <f>'Data '!J215</f>
        <v>3925</v>
      </c>
      <c r="K49" s="27">
        <f>'Data '!K215</f>
        <v>9624</v>
      </c>
      <c r="L49" s="27">
        <f>'Data '!L215</f>
        <v>5635</v>
      </c>
      <c r="M49" s="27">
        <f>'Data '!M215</f>
        <v>4577</v>
      </c>
      <c r="N49" s="27">
        <f>'Data '!N215</f>
        <v>18941</v>
      </c>
      <c r="O49" s="27">
        <f>'Data '!O215</f>
        <v>7082</v>
      </c>
      <c r="P49" s="27">
        <f>'Data '!P215</f>
        <v>12354</v>
      </c>
      <c r="Q49" s="27">
        <f>'Data '!Q215</f>
        <v>15590</v>
      </c>
      <c r="R49" s="27">
        <f>'Data '!R215</f>
        <v>11951</v>
      </c>
      <c r="S49" s="27">
        <f>'Data '!S215</f>
        <v>-2566</v>
      </c>
      <c r="T49" s="27">
        <f>'Data '!T215</f>
        <v>180483</v>
      </c>
      <c r="U49" s="16">
        <f t="shared" si="9"/>
        <v>92227</v>
      </c>
      <c r="V49" s="17">
        <f t="shared" si="10"/>
        <v>0.51100103610866399</v>
      </c>
      <c r="W49" s="17">
        <f t="shared" si="12"/>
        <v>0.1026246239257991</v>
      </c>
      <c r="X49" s="17">
        <f t="shared" si="13"/>
        <v>8.6379326584775304E-2</v>
      </c>
      <c r="Y49" s="17">
        <f t="shared" si="14"/>
        <v>5.7745050780405913E-2</v>
      </c>
      <c r="Z49" s="17">
        <f t="shared" si="15"/>
        <v>3.9239152717984518E-2</v>
      </c>
      <c r="AA49" s="17">
        <f t="shared" si="16"/>
        <v>0.20305513538671233</v>
      </c>
      <c r="AB49" s="17">
        <f t="shared" si="11"/>
        <v>1.0000443255043412</v>
      </c>
      <c r="AC49" s="18"/>
      <c r="AD49" s="18"/>
    </row>
    <row r="50" spans="1:30" x14ac:dyDescent="0.25">
      <c r="A50" s="33">
        <v>40330</v>
      </c>
      <c r="B50" s="27">
        <f>'Data '!B216</f>
        <v>18615</v>
      </c>
      <c r="C50" s="27">
        <f>'Data '!C216</f>
        <v>3542</v>
      </c>
      <c r="D50" s="27">
        <f>'Data '!D216</f>
        <v>3327</v>
      </c>
      <c r="E50" s="27">
        <f>'Data '!E216</f>
        <v>6663</v>
      </c>
      <c r="F50" s="27">
        <f>'Data '!F216</f>
        <v>37240</v>
      </c>
      <c r="G50" s="27">
        <f>'Data '!G216</f>
        <v>4020</v>
      </c>
      <c r="H50" s="27">
        <f>'Data '!H216</f>
        <v>8366</v>
      </c>
      <c r="I50" s="27">
        <f>'Data '!I216</f>
        <v>10597</v>
      </c>
      <c r="J50" s="27">
        <f>'Data '!J216</f>
        <v>3991</v>
      </c>
      <c r="K50" s="27">
        <f>'Data '!K216</f>
        <v>9646</v>
      </c>
      <c r="L50" s="27">
        <f>'Data '!L216</f>
        <v>5840</v>
      </c>
      <c r="M50" s="27">
        <f>'Data '!M216</f>
        <v>4596</v>
      </c>
      <c r="N50" s="27">
        <f>'Data '!N216</f>
        <v>19267</v>
      </c>
      <c r="O50" s="27">
        <f>'Data '!O216</f>
        <v>7212</v>
      </c>
      <c r="P50" s="27">
        <f>'Data '!P216</f>
        <v>12524</v>
      </c>
      <c r="Q50" s="27">
        <f>'Data '!Q216</f>
        <v>15663</v>
      </c>
      <c r="R50" s="27">
        <f>'Data '!R216</f>
        <v>12142</v>
      </c>
      <c r="S50" s="27">
        <f>'Data '!S216</f>
        <v>-2542</v>
      </c>
      <c r="T50" s="27">
        <f>'Data '!T216</f>
        <v>183256</v>
      </c>
      <c r="U50" s="16">
        <f t="shared" si="9"/>
        <v>93924</v>
      </c>
      <c r="V50" s="17">
        <f t="shared" si="10"/>
        <v>0.51252892129043526</v>
      </c>
      <c r="W50" s="17">
        <f t="shared" si="12"/>
        <v>0.10157921159470903</v>
      </c>
      <c r="X50" s="17">
        <f t="shared" si="13"/>
        <v>8.5470598507006598E-2</v>
      </c>
      <c r="Y50" s="17">
        <f t="shared" si="14"/>
        <v>5.7826210328720477E-2</v>
      </c>
      <c r="Z50" s="17">
        <f t="shared" si="15"/>
        <v>3.935478238093159E-2</v>
      </c>
      <c r="AA50" s="17">
        <f t="shared" si="16"/>
        <v>0.2032129916619374</v>
      </c>
      <c r="AB50" s="17">
        <f t="shared" si="11"/>
        <v>0.99997271576374036</v>
      </c>
      <c r="AC50" s="18"/>
      <c r="AD50" s="18"/>
    </row>
    <row r="51" spans="1:30" x14ac:dyDescent="0.25">
      <c r="A51" s="33">
        <v>40422</v>
      </c>
      <c r="B51" s="27">
        <f>'Data '!B217</f>
        <v>18706</v>
      </c>
      <c r="C51" s="27">
        <f>'Data '!C217</f>
        <v>3604</v>
      </c>
      <c r="D51" s="27">
        <f>'Data '!D217</f>
        <v>3360</v>
      </c>
      <c r="E51" s="27">
        <f>'Data '!E217</f>
        <v>6678</v>
      </c>
      <c r="F51" s="27">
        <f>'Data '!F217</f>
        <v>37842</v>
      </c>
      <c r="G51" s="27">
        <f>'Data '!G217</f>
        <v>4172</v>
      </c>
      <c r="H51" s="27">
        <f>'Data '!H217</f>
        <v>8386</v>
      </c>
      <c r="I51" s="27">
        <f>'Data '!I217</f>
        <v>10730</v>
      </c>
      <c r="J51" s="27">
        <f>'Data '!J217</f>
        <v>4026</v>
      </c>
      <c r="K51" s="27">
        <f>'Data '!K217</f>
        <v>9820</v>
      </c>
      <c r="L51" s="27">
        <f>'Data '!L217</f>
        <v>6027</v>
      </c>
      <c r="M51" s="27">
        <f>'Data '!M217</f>
        <v>4630</v>
      </c>
      <c r="N51" s="27">
        <f>'Data '!N217</f>
        <v>19553</v>
      </c>
      <c r="O51" s="27">
        <f>'Data '!O217</f>
        <v>7380</v>
      </c>
      <c r="P51" s="27">
        <f>'Data '!P217</f>
        <v>12641</v>
      </c>
      <c r="Q51" s="27">
        <f>'Data '!Q217</f>
        <v>15752</v>
      </c>
      <c r="R51" s="27">
        <f>'Data '!R217</f>
        <v>12288</v>
      </c>
      <c r="S51" s="27">
        <f>'Data '!S217</f>
        <v>-2429</v>
      </c>
      <c r="T51" s="27">
        <f>'Data '!T217</f>
        <v>185593</v>
      </c>
      <c r="U51" s="16">
        <f t="shared" si="9"/>
        <v>95185</v>
      </c>
      <c r="V51" s="17">
        <f t="shared" si="10"/>
        <v>0.5128695586579235</v>
      </c>
      <c r="W51" s="17">
        <f t="shared" si="12"/>
        <v>0.10079043929458546</v>
      </c>
      <c r="X51" s="17">
        <f t="shared" si="13"/>
        <v>8.4873890717861125E-2</v>
      </c>
      <c r="Y51" s="17">
        <f t="shared" si="14"/>
        <v>5.78146805105796E-2</v>
      </c>
      <c r="Z51" s="17">
        <f t="shared" si="15"/>
        <v>3.976443077055708E-2</v>
      </c>
      <c r="AA51" s="17">
        <f t="shared" si="16"/>
        <v>0.20389777631699471</v>
      </c>
      <c r="AB51" s="17">
        <f t="shared" si="11"/>
        <v>1.0000107762685013</v>
      </c>
      <c r="AC51" s="18"/>
      <c r="AD51" s="18"/>
    </row>
    <row r="52" spans="1:30" x14ac:dyDescent="0.25">
      <c r="A52" s="33">
        <v>40513</v>
      </c>
      <c r="B52" s="27">
        <f>'Data '!B218</f>
        <v>18838</v>
      </c>
      <c r="C52" s="27">
        <f>'Data '!C218</f>
        <v>3649</v>
      </c>
      <c r="D52" s="27">
        <f>'Data '!D218</f>
        <v>3411</v>
      </c>
      <c r="E52" s="27">
        <f>'Data '!E218</f>
        <v>6651</v>
      </c>
      <c r="F52" s="27">
        <f>'Data '!F218</f>
        <v>38481</v>
      </c>
      <c r="G52" s="27">
        <f>'Data '!G218</f>
        <v>4286</v>
      </c>
      <c r="H52" s="27">
        <f>'Data '!H218</f>
        <v>8412</v>
      </c>
      <c r="I52" s="27">
        <f>'Data '!I218</f>
        <v>10881</v>
      </c>
      <c r="J52" s="27">
        <f>'Data '!J218</f>
        <v>4016</v>
      </c>
      <c r="K52" s="27">
        <f>'Data '!K218</f>
        <v>10165</v>
      </c>
      <c r="L52" s="27">
        <f>'Data '!L218</f>
        <v>6204</v>
      </c>
      <c r="M52" s="27">
        <f>'Data '!M218</f>
        <v>4677</v>
      </c>
      <c r="N52" s="27">
        <f>'Data '!N218</f>
        <v>19801</v>
      </c>
      <c r="O52" s="27">
        <f>'Data '!O218</f>
        <v>7579</v>
      </c>
      <c r="P52" s="27">
        <f>'Data '!P218</f>
        <v>12805</v>
      </c>
      <c r="Q52" s="27">
        <f>'Data '!Q218</f>
        <v>15938</v>
      </c>
      <c r="R52" s="27">
        <f>'Data '!R218</f>
        <v>12393</v>
      </c>
      <c r="S52" s="27">
        <f>'Data '!S218</f>
        <v>-2210</v>
      </c>
      <c r="T52" s="27">
        <f>'Data '!T218</f>
        <v>188188</v>
      </c>
      <c r="U52" s="16">
        <f t="shared" si="9"/>
        <v>96470</v>
      </c>
      <c r="V52" s="17">
        <f t="shared" si="10"/>
        <v>0.51262567220014033</v>
      </c>
      <c r="W52" s="17">
        <f t="shared" si="12"/>
        <v>0.10010202563394052</v>
      </c>
      <c r="X52" s="17">
        <f t="shared" si="13"/>
        <v>8.4691903840840008E-2</v>
      </c>
      <c r="Y52" s="17">
        <f t="shared" si="14"/>
        <v>5.7819839734733348E-2</v>
      </c>
      <c r="Z52" s="17">
        <f t="shared" si="15"/>
        <v>4.0273556231003038E-2</v>
      </c>
      <c r="AA52" s="17">
        <f t="shared" si="16"/>
        <v>0.20448168852424173</v>
      </c>
      <c r="AB52" s="17">
        <f t="shared" si="11"/>
        <v>0.99999468616489906</v>
      </c>
      <c r="AC52" s="18"/>
      <c r="AD52" s="18"/>
    </row>
    <row r="53" spans="1:30" x14ac:dyDescent="0.25">
      <c r="A53" s="33">
        <v>40603</v>
      </c>
      <c r="B53" s="27">
        <f>'Data '!B219</f>
        <v>19684</v>
      </c>
      <c r="C53" s="27">
        <f>'Data '!C219</f>
        <v>3657</v>
      </c>
      <c r="D53" s="27">
        <f>'Data '!D219</f>
        <v>3465</v>
      </c>
      <c r="E53" s="27">
        <f>'Data '!E219</f>
        <v>6583</v>
      </c>
      <c r="F53" s="27">
        <f>'Data '!F219</f>
        <v>39156</v>
      </c>
      <c r="G53" s="27">
        <f>'Data '!G219</f>
        <v>4375</v>
      </c>
      <c r="H53" s="27">
        <f>'Data '!H219</f>
        <v>8462</v>
      </c>
      <c r="I53" s="27">
        <f>'Data '!I219</f>
        <v>11086</v>
      </c>
      <c r="J53" s="27">
        <f>'Data '!J219</f>
        <v>3962</v>
      </c>
      <c r="K53" s="27">
        <f>'Data '!K219</f>
        <v>10524</v>
      </c>
      <c r="L53" s="27">
        <f>'Data '!L219</f>
        <v>6381</v>
      </c>
      <c r="M53" s="27">
        <f>'Data '!M219</f>
        <v>4718</v>
      </c>
      <c r="N53" s="27">
        <f>'Data '!N219</f>
        <v>20084</v>
      </c>
      <c r="O53" s="27">
        <f>'Data '!O219</f>
        <v>7771</v>
      </c>
      <c r="P53" s="27">
        <f>'Data '!P219</f>
        <v>12959</v>
      </c>
      <c r="Q53" s="27">
        <f>'Data '!Q219</f>
        <v>16230</v>
      </c>
      <c r="R53" s="27">
        <f>'Data '!R219</f>
        <v>12513</v>
      </c>
      <c r="S53" s="27">
        <f>'Data '!S219</f>
        <v>-1977</v>
      </c>
      <c r="T53" s="27">
        <f>'Data '!T219</f>
        <v>191608</v>
      </c>
      <c r="U53" s="16">
        <f t="shared" si="9"/>
        <v>97683</v>
      </c>
      <c r="V53" s="17">
        <f t="shared" si="10"/>
        <v>0.50980647989645522</v>
      </c>
      <c r="W53" s="17">
        <f t="shared" si="12"/>
        <v>0.10273057492380276</v>
      </c>
      <c r="X53" s="17">
        <f t="shared" si="13"/>
        <v>8.4704187716588039E-2</v>
      </c>
      <c r="Y53" s="17">
        <f t="shared" si="14"/>
        <v>5.7857709490209179E-2</v>
      </c>
      <c r="Z53" s="17">
        <f t="shared" si="15"/>
        <v>4.0556761721848772E-2</v>
      </c>
      <c r="AA53" s="17">
        <f t="shared" si="16"/>
        <v>0.20435472422863346</v>
      </c>
      <c r="AB53" s="17">
        <f t="shared" si="11"/>
        <v>1.0000104379775374</v>
      </c>
      <c r="AC53" s="18"/>
      <c r="AD53" s="18"/>
    </row>
    <row r="54" spans="1:30" x14ac:dyDescent="0.25">
      <c r="A54" s="33">
        <v>40695</v>
      </c>
      <c r="B54" s="27">
        <f>'Data '!B220</f>
        <v>19873</v>
      </c>
      <c r="C54" s="27">
        <f>'Data '!C220</f>
        <v>3615</v>
      </c>
      <c r="D54" s="27">
        <f>'Data '!D220</f>
        <v>3514</v>
      </c>
      <c r="E54" s="27">
        <f>'Data '!E220</f>
        <v>6531</v>
      </c>
      <c r="F54" s="27">
        <f>'Data '!F220</f>
        <v>39847</v>
      </c>
      <c r="G54" s="27">
        <f>'Data '!G220</f>
        <v>4457</v>
      </c>
      <c r="H54" s="27">
        <f>'Data '!H220</f>
        <v>8575</v>
      </c>
      <c r="I54" s="27">
        <f>'Data '!I220</f>
        <v>11270</v>
      </c>
      <c r="J54" s="27">
        <f>'Data '!J220</f>
        <v>3914</v>
      </c>
      <c r="K54" s="27">
        <f>'Data '!K220</f>
        <v>10732</v>
      </c>
      <c r="L54" s="27">
        <f>'Data '!L220</f>
        <v>6545</v>
      </c>
      <c r="M54" s="27">
        <f>'Data '!M220</f>
        <v>4747</v>
      </c>
      <c r="N54" s="27">
        <f>'Data '!N220</f>
        <v>20369</v>
      </c>
      <c r="O54" s="27">
        <f>'Data '!O220</f>
        <v>7934</v>
      </c>
      <c r="P54" s="27">
        <f>'Data '!P220</f>
        <v>13119</v>
      </c>
      <c r="Q54" s="27">
        <f>'Data '!Q220</f>
        <v>16393</v>
      </c>
      <c r="R54" s="27">
        <f>'Data '!R220</f>
        <v>12691</v>
      </c>
      <c r="S54" s="27">
        <f>'Data '!S220</f>
        <v>-1857</v>
      </c>
      <c r="T54" s="27">
        <f>'Data '!T220</f>
        <v>194128</v>
      </c>
      <c r="U54" s="16">
        <f t="shared" si="9"/>
        <v>98809</v>
      </c>
      <c r="V54" s="17">
        <f t="shared" si="10"/>
        <v>0.50898891453061901</v>
      </c>
      <c r="W54" s="17">
        <f t="shared" si="12"/>
        <v>0.10237060084068243</v>
      </c>
      <c r="X54" s="17">
        <f t="shared" si="13"/>
        <v>8.4444284183631424E-2</v>
      </c>
      <c r="Y54" s="17">
        <f t="shared" si="14"/>
        <v>5.8054479518668094E-2</v>
      </c>
      <c r="Z54" s="17">
        <f t="shared" si="15"/>
        <v>4.0869941481908846E-2</v>
      </c>
      <c r="AA54" s="17">
        <f t="shared" si="16"/>
        <v>0.20526147696365285</v>
      </c>
      <c r="AB54" s="17">
        <f t="shared" si="11"/>
        <v>0.99998969751916256</v>
      </c>
      <c r="AC54" s="18"/>
      <c r="AD54" s="18"/>
    </row>
    <row r="55" spans="1:30" x14ac:dyDescent="0.25">
      <c r="A55" s="33">
        <v>40787</v>
      </c>
      <c r="B55" s="27">
        <f>'Data '!B221</f>
        <v>19980</v>
      </c>
      <c r="C55" s="27">
        <f>'Data '!C221</f>
        <v>3570</v>
      </c>
      <c r="D55" s="27">
        <f>'Data '!D221</f>
        <v>3559</v>
      </c>
      <c r="E55" s="27">
        <f>'Data '!E221</f>
        <v>6544</v>
      </c>
      <c r="F55" s="27">
        <f>'Data '!F221</f>
        <v>40516</v>
      </c>
      <c r="G55" s="27">
        <f>'Data '!G221</f>
        <v>4571</v>
      </c>
      <c r="H55" s="27">
        <f>'Data '!H221</f>
        <v>8676</v>
      </c>
      <c r="I55" s="27">
        <f>'Data '!I221</f>
        <v>11372</v>
      </c>
      <c r="J55" s="27">
        <f>'Data '!J221</f>
        <v>3920</v>
      </c>
      <c r="K55" s="27">
        <f>'Data '!K221</f>
        <v>10784</v>
      </c>
      <c r="L55" s="27">
        <f>'Data '!L221</f>
        <v>6711</v>
      </c>
      <c r="M55" s="27">
        <f>'Data '!M221</f>
        <v>4767</v>
      </c>
      <c r="N55" s="27">
        <f>'Data '!N221</f>
        <v>20570</v>
      </c>
      <c r="O55" s="27">
        <f>'Data '!O221</f>
        <v>8094</v>
      </c>
      <c r="P55" s="27">
        <f>'Data '!P221</f>
        <v>13345</v>
      </c>
      <c r="Q55" s="27">
        <f>'Data '!Q221</f>
        <v>16378</v>
      </c>
      <c r="R55" s="27">
        <f>'Data '!R221</f>
        <v>12899</v>
      </c>
      <c r="S55" s="27">
        <f>'Data '!S221</f>
        <v>-1811</v>
      </c>
      <c r="T55" s="27">
        <f>'Data '!T221</f>
        <v>196297</v>
      </c>
      <c r="U55" s="16">
        <f t="shared" si="9"/>
        <v>99916</v>
      </c>
      <c r="V55" s="17">
        <f t="shared" si="10"/>
        <v>0.50900421300376475</v>
      </c>
      <c r="W55" s="17">
        <f t="shared" si="12"/>
        <v>0.10178454077240101</v>
      </c>
      <c r="X55" s="17">
        <f t="shared" si="13"/>
        <v>8.343479523375294E-2</v>
      </c>
      <c r="Y55" s="17">
        <f t="shared" si="14"/>
        <v>5.7932622505692907E-2</v>
      </c>
      <c r="Z55" s="17">
        <f t="shared" si="15"/>
        <v>4.1233437087678362E-2</v>
      </c>
      <c r="AA55" s="17">
        <f t="shared" si="16"/>
        <v>0.2064015242209509</v>
      </c>
      <c r="AB55" s="17">
        <f t="shared" si="11"/>
        <v>0.99979113282424092</v>
      </c>
      <c r="AC55" s="18"/>
      <c r="AD55" s="18"/>
    </row>
    <row r="56" spans="1:30" x14ac:dyDescent="0.25">
      <c r="A56" s="33">
        <v>40878</v>
      </c>
      <c r="B56" s="27">
        <f>'Data '!B222</f>
        <v>20035</v>
      </c>
      <c r="C56" s="27">
        <f>'Data '!C222</f>
        <v>3568</v>
      </c>
      <c r="D56" s="27">
        <f>'Data '!D222</f>
        <v>3593</v>
      </c>
      <c r="E56" s="27">
        <f>'Data '!E222</f>
        <v>6607</v>
      </c>
      <c r="F56" s="27">
        <f>'Data '!F222</f>
        <v>41195</v>
      </c>
      <c r="G56" s="27">
        <f>'Data '!G222</f>
        <v>4731</v>
      </c>
      <c r="H56" s="27">
        <f>'Data '!H222</f>
        <v>8721</v>
      </c>
      <c r="I56" s="27">
        <f>'Data '!I222</f>
        <v>11523</v>
      </c>
      <c r="J56" s="27">
        <f>'Data '!J222</f>
        <v>4034</v>
      </c>
      <c r="K56" s="27">
        <f>'Data '!K222</f>
        <v>10817</v>
      </c>
      <c r="L56" s="27">
        <f>'Data '!L222</f>
        <v>6869</v>
      </c>
      <c r="M56" s="27">
        <f>'Data '!M222</f>
        <v>4787</v>
      </c>
      <c r="N56" s="27">
        <f>'Data '!N222</f>
        <v>20697</v>
      </c>
      <c r="O56" s="27">
        <f>'Data '!O222</f>
        <v>8281</v>
      </c>
      <c r="P56" s="27">
        <f>'Data '!P222</f>
        <v>13560</v>
      </c>
      <c r="Q56" s="27">
        <f>'Data '!Q222</f>
        <v>16330</v>
      </c>
      <c r="R56" s="27">
        <f>'Data '!R222</f>
        <v>13081</v>
      </c>
      <c r="S56" s="27">
        <f>'Data '!S222</f>
        <v>-1788</v>
      </c>
      <c r="T56" s="27">
        <f>'Data '!T222</f>
        <v>198431</v>
      </c>
      <c r="U56" s="16">
        <f t="shared" si="9"/>
        <v>101065</v>
      </c>
      <c r="V56" s="17">
        <f t="shared" si="10"/>
        <v>0.50932062026598668</v>
      </c>
      <c r="W56" s="17">
        <f t="shared" si="12"/>
        <v>0.10096708679591394</v>
      </c>
      <c r="X56" s="17">
        <f t="shared" si="13"/>
        <v>8.2295609053020954E-2</v>
      </c>
      <c r="Y56" s="17">
        <f t="shared" si="14"/>
        <v>5.8070563571216191E-2</v>
      </c>
      <c r="Z56" s="17">
        <f t="shared" si="15"/>
        <v>4.173239060429066E-2</v>
      </c>
      <c r="AA56" s="17">
        <f t="shared" si="16"/>
        <v>0.20760365063926503</v>
      </c>
      <c r="AB56" s="17">
        <f t="shared" si="11"/>
        <v>0.99998992092969341</v>
      </c>
      <c r="AC56" s="18"/>
      <c r="AD56" s="18"/>
    </row>
    <row r="57" spans="1:30" x14ac:dyDescent="0.25">
      <c r="A57" s="33">
        <v>40969</v>
      </c>
      <c r="B57" s="27">
        <f>'Data '!B223</f>
        <v>20142</v>
      </c>
      <c r="C57" s="27">
        <f>'Data '!C223</f>
        <v>3615</v>
      </c>
      <c r="D57" s="27">
        <f>'Data '!D223</f>
        <v>3606</v>
      </c>
      <c r="E57" s="27">
        <f>'Data '!E223</f>
        <v>6692</v>
      </c>
      <c r="F57" s="27">
        <f>'Data '!F223</f>
        <v>41891</v>
      </c>
      <c r="G57" s="27">
        <f>'Data '!G223</f>
        <v>4937</v>
      </c>
      <c r="H57" s="27">
        <f>'Data '!H223</f>
        <v>8734</v>
      </c>
      <c r="I57" s="27">
        <f>'Data '!I223</f>
        <v>11809</v>
      </c>
      <c r="J57" s="27">
        <f>'Data '!J223</f>
        <v>4236</v>
      </c>
      <c r="K57" s="27">
        <f>'Data '!K223</f>
        <v>10848</v>
      </c>
      <c r="L57" s="27">
        <f>'Data '!L223</f>
        <v>6975</v>
      </c>
      <c r="M57" s="27">
        <f>'Data '!M223</f>
        <v>4814</v>
      </c>
      <c r="N57" s="27">
        <f>'Data '!N223</f>
        <v>20891</v>
      </c>
      <c r="O57" s="27">
        <f>'Data '!O223</f>
        <v>8487</v>
      </c>
      <c r="P57" s="27">
        <f>'Data '!P223</f>
        <v>13723</v>
      </c>
      <c r="Q57" s="27">
        <f>'Data '!Q223</f>
        <v>16443</v>
      </c>
      <c r="R57" s="27">
        <f>'Data '!R223</f>
        <v>13237</v>
      </c>
      <c r="S57" s="27">
        <f>'Data '!S223</f>
        <v>-1802</v>
      </c>
      <c r="T57" s="27">
        <f>'Data '!T223</f>
        <v>200879</v>
      </c>
      <c r="U57" s="16">
        <f t="shared" si="9"/>
        <v>102308</v>
      </c>
      <c r="V57" s="17">
        <f t="shared" si="10"/>
        <v>0.50930161938281249</v>
      </c>
      <c r="W57" s="17">
        <f t="shared" si="12"/>
        <v>0.10026931635462144</v>
      </c>
      <c r="X57" s="17">
        <f t="shared" si="13"/>
        <v>8.1855246192981845E-2</v>
      </c>
      <c r="Y57" s="17">
        <f t="shared" si="14"/>
        <v>5.8786632749067848E-2</v>
      </c>
      <c r="Z57" s="17">
        <f t="shared" si="15"/>
        <v>4.2249314263810553E-2</v>
      </c>
      <c r="AA57" s="17">
        <f t="shared" si="16"/>
        <v>0.20853847340936585</v>
      </c>
      <c r="AB57" s="17">
        <f t="shared" si="11"/>
        <v>1.0010006023526599</v>
      </c>
      <c r="AC57" s="18"/>
      <c r="AD57" s="18"/>
    </row>
    <row r="58" spans="1:30" x14ac:dyDescent="0.25">
      <c r="A58" s="33">
        <v>41061</v>
      </c>
      <c r="B58" s="27">
        <f>'Data '!B224</f>
        <v>20367</v>
      </c>
      <c r="C58" s="27">
        <f>'Data '!C224</f>
        <v>3651</v>
      </c>
      <c r="D58" s="27">
        <f>'Data '!D224</f>
        <v>3606</v>
      </c>
      <c r="E58" s="27">
        <f>'Data '!E224</f>
        <v>6744</v>
      </c>
      <c r="F58" s="27">
        <f>'Data '!F224</f>
        <v>42559</v>
      </c>
      <c r="G58" s="27">
        <f>'Data '!G224</f>
        <v>5152</v>
      </c>
      <c r="H58" s="27">
        <f>'Data '!H224</f>
        <v>8720</v>
      </c>
      <c r="I58" s="27">
        <f>'Data '!I224</f>
        <v>12202</v>
      </c>
      <c r="J58" s="27">
        <f>'Data '!J224</f>
        <v>4467</v>
      </c>
      <c r="K58" s="27">
        <f>'Data '!K224</f>
        <v>10868</v>
      </c>
      <c r="L58" s="27">
        <f>'Data '!L224</f>
        <v>6989</v>
      </c>
      <c r="M58" s="27">
        <f>'Data '!M224</f>
        <v>4843</v>
      </c>
      <c r="N58" s="27">
        <f>'Data '!N224</f>
        <v>21065</v>
      </c>
      <c r="O58" s="27">
        <f>'Data '!O224</f>
        <v>8678</v>
      </c>
      <c r="P58" s="27">
        <f>'Data '!P224</f>
        <v>13835</v>
      </c>
      <c r="Q58" s="27">
        <f>'Data '!Q224</f>
        <v>16847</v>
      </c>
      <c r="R58" s="27">
        <f>'Data '!R224</f>
        <v>13345</v>
      </c>
      <c r="S58" s="27">
        <f>'Data '!S224</f>
        <v>-1840</v>
      </c>
      <c r="T58" s="27">
        <f>'Data '!T224</f>
        <v>204139</v>
      </c>
      <c r="U58" s="16">
        <f t="shared" si="9"/>
        <v>103285</v>
      </c>
      <c r="V58" s="17">
        <f t="shared" si="10"/>
        <v>0.50595427625294531</v>
      </c>
      <c r="W58" s="17">
        <f t="shared" si="12"/>
        <v>9.9770254581437151E-2</v>
      </c>
      <c r="X58" s="17">
        <f t="shared" si="13"/>
        <v>8.2527101631731326E-2</v>
      </c>
      <c r="Y58" s="17">
        <f t="shared" si="14"/>
        <v>5.9772997810315517E-2</v>
      </c>
      <c r="Z58" s="17">
        <f t="shared" si="15"/>
        <v>4.2510250368621383E-2</v>
      </c>
      <c r="AA58" s="17">
        <f t="shared" si="16"/>
        <v>0.20848049613253714</v>
      </c>
      <c r="AB58" s="17">
        <f t="shared" si="11"/>
        <v>0.99901537677758789</v>
      </c>
      <c r="AC58" s="18"/>
      <c r="AD58" s="18"/>
    </row>
    <row r="59" spans="1:30" x14ac:dyDescent="0.25">
      <c r="A59" s="33">
        <v>41153</v>
      </c>
      <c r="B59" s="27">
        <f>'Data '!B225</f>
        <v>20665</v>
      </c>
      <c r="C59" s="27">
        <f>'Data '!C225</f>
        <v>3653</v>
      </c>
      <c r="D59" s="27">
        <f>'Data '!D225</f>
        <v>3589</v>
      </c>
      <c r="E59" s="27">
        <f>'Data '!E225</f>
        <v>6729</v>
      </c>
      <c r="F59" s="27">
        <f>'Data '!F225</f>
        <v>43194</v>
      </c>
      <c r="G59" s="27">
        <f>'Data '!G225</f>
        <v>5299</v>
      </c>
      <c r="H59" s="27">
        <f>'Data '!H225</f>
        <v>8711</v>
      </c>
      <c r="I59" s="27">
        <f>'Data '!I225</f>
        <v>12577</v>
      </c>
      <c r="J59" s="27">
        <f>'Data '!J225</f>
        <v>4647</v>
      </c>
      <c r="K59" s="27">
        <f>'Data '!K225</f>
        <v>10912</v>
      </c>
      <c r="L59" s="27">
        <f>'Data '!L225</f>
        <v>6899</v>
      </c>
      <c r="M59" s="27">
        <f>'Data '!M225</f>
        <v>4884</v>
      </c>
      <c r="N59" s="27">
        <f>'Data '!N225</f>
        <v>21125</v>
      </c>
      <c r="O59" s="27">
        <f>'Data '!O225</f>
        <v>8863</v>
      </c>
      <c r="P59" s="27">
        <f>'Data '!P225</f>
        <v>13840</v>
      </c>
      <c r="Q59" s="27">
        <f>'Data '!Q225</f>
        <v>17383</v>
      </c>
      <c r="R59" s="27">
        <f>'Data '!R225</f>
        <v>13423</v>
      </c>
      <c r="S59" s="27">
        <f>'Data '!S225</f>
        <v>-1863</v>
      </c>
      <c r="T59" s="27">
        <f>'Data '!T225</f>
        <v>206393</v>
      </c>
      <c r="U59" s="16">
        <f t="shared" si="9"/>
        <v>103711</v>
      </c>
      <c r="V59" s="17">
        <f t="shared" si="10"/>
        <v>0.50249281710135518</v>
      </c>
      <c r="W59" s="17">
        <f t="shared" si="12"/>
        <v>0.10012451972692872</v>
      </c>
      <c r="X59" s="17">
        <f t="shared" si="13"/>
        <v>8.4222817634318992E-2</v>
      </c>
      <c r="Y59" s="17">
        <f t="shared" si="14"/>
        <v>6.0937144186091585E-2</v>
      </c>
      <c r="Z59" s="17">
        <f t="shared" si="15"/>
        <v>4.2942347850944557E-2</v>
      </c>
      <c r="AA59" s="17">
        <f t="shared" si="16"/>
        <v>0.20928035350036095</v>
      </c>
      <c r="AB59" s="17">
        <f t="shared" si="11"/>
        <v>0.99999999999999978</v>
      </c>
      <c r="AC59" s="18"/>
      <c r="AD59" s="18"/>
    </row>
    <row r="60" spans="1:30" x14ac:dyDescent="0.25">
      <c r="A60" s="33">
        <v>41244</v>
      </c>
      <c r="B60" s="27">
        <f>'Data '!B226</f>
        <v>20933</v>
      </c>
      <c r="C60" s="27">
        <f>'Data '!C226</f>
        <v>3665</v>
      </c>
      <c r="D60" s="27">
        <f>'Data '!D226</f>
        <v>3567</v>
      </c>
      <c r="E60" s="27">
        <f>'Data '!E226</f>
        <v>6697</v>
      </c>
      <c r="F60" s="27">
        <f>'Data '!F226</f>
        <v>43832</v>
      </c>
      <c r="G60" s="27">
        <f>'Data '!G226</f>
        <v>5373</v>
      </c>
      <c r="H60" s="27">
        <f>'Data '!H226</f>
        <v>8719</v>
      </c>
      <c r="I60" s="27">
        <f>'Data '!I226</f>
        <v>12839</v>
      </c>
      <c r="J60" s="27">
        <f>'Data '!J226</f>
        <v>4685</v>
      </c>
      <c r="K60" s="27">
        <f>'Data '!K226</f>
        <v>10960</v>
      </c>
      <c r="L60" s="27">
        <f>'Data '!L226</f>
        <v>6813</v>
      </c>
      <c r="M60" s="27">
        <f>'Data '!M226</f>
        <v>4956</v>
      </c>
      <c r="N60" s="27">
        <f>'Data '!N226</f>
        <v>21028</v>
      </c>
      <c r="O60" s="27">
        <f>'Data '!O226</f>
        <v>9055</v>
      </c>
      <c r="P60" s="27">
        <f>'Data '!P226</f>
        <v>13799</v>
      </c>
      <c r="Q60" s="27">
        <f>'Data '!Q226</f>
        <v>17750</v>
      </c>
      <c r="R60" s="27">
        <f>'Data '!R226</f>
        <v>13499</v>
      </c>
      <c r="S60" s="27">
        <f>'Data '!S226</f>
        <v>-1821</v>
      </c>
      <c r="T60" s="27">
        <f>'Data '!T226</f>
        <v>208130</v>
      </c>
      <c r="U60" s="16">
        <f t="shared" si="9"/>
        <v>103761</v>
      </c>
      <c r="V60" s="17">
        <f t="shared" si="10"/>
        <v>0.49853937442944313</v>
      </c>
      <c r="W60" s="17">
        <f t="shared" si="12"/>
        <v>0.10057656272521981</v>
      </c>
      <c r="X60" s="17">
        <f t="shared" si="13"/>
        <v>8.5283236438764232E-2</v>
      </c>
      <c r="Y60" s="17">
        <f t="shared" si="14"/>
        <v>6.1687406909143323E-2</v>
      </c>
      <c r="Z60" s="17">
        <f t="shared" si="15"/>
        <v>4.3506462307211842E-2</v>
      </c>
      <c r="AA60" s="17">
        <f t="shared" si="16"/>
        <v>0.21059914476529093</v>
      </c>
      <c r="AB60" s="17">
        <f t="shared" si="11"/>
        <v>1.0001921875750732</v>
      </c>
      <c r="AC60" s="18"/>
      <c r="AD60" s="18"/>
    </row>
    <row r="61" spans="1:30" x14ac:dyDescent="0.25">
      <c r="A61" s="33">
        <v>41334</v>
      </c>
      <c r="B61" s="27">
        <f>'Data '!B227</f>
        <v>21147</v>
      </c>
      <c r="C61" s="27">
        <f>'Data '!C227</f>
        <v>3739</v>
      </c>
      <c r="D61" s="27">
        <f>'Data '!D227</f>
        <v>3563</v>
      </c>
      <c r="E61" s="27">
        <f>'Data '!E227</f>
        <v>6739</v>
      </c>
      <c r="F61" s="27">
        <f>'Data '!F227</f>
        <v>44503</v>
      </c>
      <c r="G61" s="27">
        <f>'Data '!G227</f>
        <v>5423</v>
      </c>
      <c r="H61" s="27">
        <f>'Data '!H227</f>
        <v>8750</v>
      </c>
      <c r="I61" s="27">
        <f>'Data '!I227</f>
        <v>13038</v>
      </c>
      <c r="J61" s="27">
        <f>'Data '!J227</f>
        <v>4629</v>
      </c>
      <c r="K61" s="27">
        <f>'Data '!K227</f>
        <v>11016</v>
      </c>
      <c r="L61" s="27">
        <f>'Data '!L227</f>
        <v>6815</v>
      </c>
      <c r="M61" s="27">
        <f>'Data '!M227</f>
        <v>5035</v>
      </c>
      <c r="N61" s="27">
        <f>'Data '!N227</f>
        <v>20906</v>
      </c>
      <c r="O61" s="27">
        <f>'Data '!O227</f>
        <v>9266</v>
      </c>
      <c r="P61" s="27">
        <f>'Data '!P227</f>
        <v>13775</v>
      </c>
      <c r="Q61" s="27">
        <f>'Data '!Q227</f>
        <v>17991</v>
      </c>
      <c r="R61" s="27">
        <f>'Data '!R227</f>
        <v>13605</v>
      </c>
      <c r="S61" s="27">
        <f>'Data '!S227</f>
        <v>-1683</v>
      </c>
      <c r="T61" s="27">
        <f>'Data '!T227</f>
        <v>209939</v>
      </c>
      <c r="U61" s="16">
        <f t="shared" si="9"/>
        <v>103995</v>
      </c>
      <c r="V61" s="17">
        <f t="shared" si="10"/>
        <v>0.49535817547001748</v>
      </c>
      <c r="W61" s="17">
        <f t="shared" si="12"/>
        <v>0.10072925945155498</v>
      </c>
      <c r="X61" s="17">
        <f t="shared" si="13"/>
        <v>8.569632131238121E-2</v>
      </c>
      <c r="Y61" s="17">
        <f t="shared" si="14"/>
        <v>6.2103753947575245E-2</v>
      </c>
      <c r="Z61" s="17">
        <f t="shared" si="15"/>
        <v>4.4136630164000018E-2</v>
      </c>
      <c r="AA61" s="17">
        <f t="shared" si="16"/>
        <v>0.21198062294285483</v>
      </c>
      <c r="AB61" s="17">
        <f t="shared" si="11"/>
        <v>1.0000047632883839</v>
      </c>
      <c r="AC61" s="18"/>
      <c r="AD61" s="18"/>
    </row>
    <row r="62" spans="1:30" x14ac:dyDescent="0.25">
      <c r="A62" s="33">
        <v>41426</v>
      </c>
      <c r="B62" s="27">
        <f>'Data '!B228</f>
        <v>21326</v>
      </c>
      <c r="C62" s="27">
        <f>'Data '!C228</f>
        <v>3872</v>
      </c>
      <c r="D62" s="27">
        <f>'Data '!D228</f>
        <v>3584</v>
      </c>
      <c r="E62" s="27">
        <f>'Data '!E228</f>
        <v>6883</v>
      </c>
      <c r="F62" s="27">
        <f>'Data '!F228</f>
        <v>45189</v>
      </c>
      <c r="G62" s="27">
        <f>'Data '!G228</f>
        <v>5506</v>
      </c>
      <c r="H62" s="27">
        <f>'Data '!H228</f>
        <v>8808</v>
      </c>
      <c r="I62" s="27">
        <f>'Data '!I228</f>
        <v>13191</v>
      </c>
      <c r="J62" s="27">
        <f>'Data '!J228</f>
        <v>4577</v>
      </c>
      <c r="K62" s="27">
        <f>'Data '!K228</f>
        <v>11107</v>
      </c>
      <c r="L62" s="27">
        <f>'Data '!L228</f>
        <v>6925</v>
      </c>
      <c r="M62" s="27">
        <f>'Data '!M228</f>
        <v>5093</v>
      </c>
      <c r="N62" s="27">
        <f>'Data '!N228</f>
        <v>20891</v>
      </c>
      <c r="O62" s="27">
        <f>'Data '!O228</f>
        <v>9470</v>
      </c>
      <c r="P62" s="27">
        <f>'Data '!P228</f>
        <v>13818</v>
      </c>
      <c r="Q62" s="27">
        <f>'Data '!Q228</f>
        <v>18284</v>
      </c>
      <c r="R62" s="27">
        <f>'Data '!R228</f>
        <v>13746</v>
      </c>
      <c r="S62" s="27">
        <f>'Data '!S228</f>
        <v>-1548</v>
      </c>
      <c r="T62" s="27">
        <f>'Data '!T228</f>
        <v>212271</v>
      </c>
      <c r="U62" s="16">
        <f t="shared" si="9"/>
        <v>104810</v>
      </c>
      <c r="V62" s="17">
        <f t="shared" si="10"/>
        <v>0.49375562370743059</v>
      </c>
      <c r="W62" s="17">
        <f t="shared" si="12"/>
        <v>0.10046591385540182</v>
      </c>
      <c r="X62" s="17">
        <f t="shared" si="13"/>
        <v>8.6135176260534879E-2</v>
      </c>
      <c r="Y62" s="17">
        <f t="shared" si="14"/>
        <v>6.2142261543027544E-2</v>
      </c>
      <c r="Z62" s="17">
        <f t="shared" si="15"/>
        <v>4.4612782716433236E-2</v>
      </c>
      <c r="AA62" s="17">
        <f t="shared" si="16"/>
        <v>0.21288353095806775</v>
      </c>
      <c r="AB62" s="17">
        <f t="shared" si="11"/>
        <v>0.99999528904089585</v>
      </c>
      <c r="AC62" s="18"/>
      <c r="AD62" s="18"/>
    </row>
    <row r="63" spans="1:30" x14ac:dyDescent="0.25">
      <c r="A63" s="33">
        <v>41518</v>
      </c>
      <c r="B63" s="27">
        <f>'Data '!B229</f>
        <v>21567</v>
      </c>
      <c r="C63" s="27">
        <f>'Data '!C229</f>
        <v>3988</v>
      </c>
      <c r="D63" s="27">
        <f>'Data '!D229</f>
        <v>3621</v>
      </c>
      <c r="E63" s="27">
        <f>'Data '!E229</f>
        <v>7058</v>
      </c>
      <c r="F63" s="27">
        <f>'Data '!F229</f>
        <v>45837</v>
      </c>
      <c r="G63" s="27">
        <f>'Data '!G229</f>
        <v>5646</v>
      </c>
      <c r="H63" s="27">
        <f>'Data '!H229</f>
        <v>8895</v>
      </c>
      <c r="I63" s="27">
        <f>'Data '!I229</f>
        <v>13354</v>
      </c>
      <c r="J63" s="27">
        <f>'Data '!J229</f>
        <v>4573</v>
      </c>
      <c r="K63" s="27">
        <f>'Data '!K229</f>
        <v>11243</v>
      </c>
      <c r="L63" s="27">
        <f>'Data '!L229</f>
        <v>7027</v>
      </c>
      <c r="M63" s="27">
        <f>'Data '!M229</f>
        <v>5123</v>
      </c>
      <c r="N63" s="27">
        <f>'Data '!N229</f>
        <v>21021</v>
      </c>
      <c r="O63" s="27">
        <f>'Data '!O229</f>
        <v>9659</v>
      </c>
      <c r="P63" s="27">
        <f>'Data '!P229</f>
        <v>13987</v>
      </c>
      <c r="Q63" s="27">
        <f>'Data '!Q229</f>
        <v>18769</v>
      </c>
      <c r="R63" s="27">
        <f>'Data '!R229</f>
        <v>13895</v>
      </c>
      <c r="S63" s="27">
        <f>'Data '!S229</f>
        <v>-1548</v>
      </c>
      <c r="T63" s="27">
        <f>'Data '!T229</f>
        <v>215262</v>
      </c>
      <c r="U63" s="16">
        <f t="shared" si="9"/>
        <v>106077</v>
      </c>
      <c r="V63" s="17">
        <f t="shared" si="10"/>
        <v>0.49278089026395738</v>
      </c>
      <c r="W63" s="17">
        <f t="shared" si="12"/>
        <v>0.10018953647183432</v>
      </c>
      <c r="X63" s="17">
        <f t="shared" si="13"/>
        <v>8.7191422545549138E-2</v>
      </c>
      <c r="Y63" s="17">
        <f t="shared" si="14"/>
        <v>6.2036030511655564E-2</v>
      </c>
      <c r="Z63" s="17">
        <f t="shared" si="15"/>
        <v>4.4870901506071668E-2</v>
      </c>
      <c r="AA63" s="17">
        <f t="shared" si="16"/>
        <v>0.21293586420269253</v>
      </c>
      <c r="AB63" s="17">
        <f t="shared" si="11"/>
        <v>1.0000046455017606</v>
      </c>
      <c r="AC63" s="18"/>
      <c r="AD63" s="18"/>
    </row>
    <row r="64" spans="1:30" x14ac:dyDescent="0.25">
      <c r="A64" s="33">
        <v>41609</v>
      </c>
      <c r="B64" s="27">
        <f>'Data '!B230</f>
        <v>21852</v>
      </c>
      <c r="C64" s="27">
        <f>'Data '!C230</f>
        <v>4048</v>
      </c>
      <c r="D64" s="27">
        <f>'Data '!D230</f>
        <v>3676</v>
      </c>
      <c r="E64" s="27">
        <f>'Data '!E230</f>
        <v>7148</v>
      </c>
      <c r="F64" s="27">
        <f>'Data '!F230</f>
        <v>46464</v>
      </c>
      <c r="G64" s="27">
        <f>'Data '!G230</f>
        <v>5764</v>
      </c>
      <c r="H64" s="27">
        <f>'Data '!H230</f>
        <v>9013</v>
      </c>
      <c r="I64" s="27">
        <f>'Data '!I230</f>
        <v>13552</v>
      </c>
      <c r="J64" s="27">
        <f>'Data '!J230</f>
        <v>4620</v>
      </c>
      <c r="K64" s="27">
        <f>'Data '!K230</f>
        <v>11372</v>
      </c>
      <c r="L64" s="27">
        <f>'Data '!L230</f>
        <v>7048</v>
      </c>
      <c r="M64" s="27">
        <f>'Data '!M230</f>
        <v>5128</v>
      </c>
      <c r="N64" s="27">
        <f>'Data '!N230</f>
        <v>21234</v>
      </c>
      <c r="O64" s="27">
        <f>'Data '!O230</f>
        <v>9828</v>
      </c>
      <c r="P64" s="27">
        <f>'Data '!P230</f>
        <v>14301</v>
      </c>
      <c r="Q64" s="27">
        <f>'Data '!Q230</f>
        <v>19352</v>
      </c>
      <c r="R64" s="27">
        <f>'Data '!R230</f>
        <v>14030</v>
      </c>
      <c r="S64" s="27">
        <f>'Data '!S230</f>
        <v>-1686</v>
      </c>
      <c r="T64" s="27">
        <f>'Data '!T230</f>
        <v>218428</v>
      </c>
      <c r="U64" s="16">
        <f t="shared" si="9"/>
        <v>107382</v>
      </c>
      <c r="V64" s="17">
        <f t="shared" si="10"/>
        <v>0.49161279689417109</v>
      </c>
      <c r="W64" s="17">
        <f t="shared" si="12"/>
        <v>0.10004211914223451</v>
      </c>
      <c r="X64" s="17">
        <f t="shared" si="13"/>
        <v>8.8596700056769284E-2</v>
      </c>
      <c r="Y64" s="17">
        <f t="shared" si="14"/>
        <v>6.2043327778489935E-2</v>
      </c>
      <c r="Z64" s="17">
        <f t="shared" si="15"/>
        <v>4.4994231508780923E-2</v>
      </c>
      <c r="AA64" s="17">
        <f t="shared" si="16"/>
        <v>0.21271998095482264</v>
      </c>
      <c r="AB64" s="17">
        <f t="shared" si="11"/>
        <v>1.0000091563352684</v>
      </c>
      <c r="AC64" s="18"/>
      <c r="AD64" s="18"/>
    </row>
    <row r="65" spans="1:30" x14ac:dyDescent="0.25">
      <c r="A65" s="33">
        <v>41699</v>
      </c>
      <c r="B65" s="27">
        <f>'Data '!B231</f>
        <v>22110</v>
      </c>
      <c r="C65" s="27">
        <f>'Data '!C231</f>
        <v>4086</v>
      </c>
      <c r="D65" s="27">
        <f>'Data '!D231</f>
        <v>3742</v>
      </c>
      <c r="E65" s="27">
        <f>'Data '!E231</f>
        <v>7105</v>
      </c>
      <c r="F65" s="27">
        <f>'Data '!F231</f>
        <v>47075</v>
      </c>
      <c r="G65" s="27">
        <f>'Data '!G231</f>
        <v>5776</v>
      </c>
      <c r="H65" s="27">
        <f>'Data '!H231</f>
        <v>9144</v>
      </c>
      <c r="I65" s="27">
        <f>'Data '!I231</f>
        <v>13775</v>
      </c>
      <c r="J65" s="27">
        <f>'Data '!J231</f>
        <v>4636</v>
      </c>
      <c r="K65" s="27">
        <f>'Data '!K231</f>
        <v>11394</v>
      </c>
      <c r="L65" s="27">
        <f>'Data '!L231</f>
        <v>6991</v>
      </c>
      <c r="M65" s="27">
        <f>'Data '!M231</f>
        <v>5150</v>
      </c>
      <c r="N65" s="27">
        <f>'Data '!N231</f>
        <v>21531</v>
      </c>
      <c r="O65" s="27">
        <f>'Data '!O231</f>
        <v>9978</v>
      </c>
      <c r="P65" s="27">
        <f>'Data '!P231</f>
        <v>14713</v>
      </c>
      <c r="Q65" s="27">
        <f>'Data '!Q231</f>
        <v>19730</v>
      </c>
      <c r="R65" s="27">
        <f>'Data '!R231</f>
        <v>14153</v>
      </c>
      <c r="S65" s="27">
        <f>'Data '!S231</f>
        <v>-1936</v>
      </c>
      <c r="T65" s="27">
        <f>'Data '!T231</f>
        <v>221088</v>
      </c>
      <c r="U65" s="16">
        <f t="shared" si="9"/>
        <v>108421</v>
      </c>
      <c r="V65" s="17">
        <f t="shared" si="10"/>
        <v>0.49039748878274714</v>
      </c>
      <c r="W65" s="17">
        <f t="shared" si="12"/>
        <v>0.10000542770299609</v>
      </c>
      <c r="X65" s="17">
        <f t="shared" si="13"/>
        <v>8.9240483427413517E-2</v>
      </c>
      <c r="Y65" s="17">
        <f t="shared" si="14"/>
        <v>6.2305507309306701E-2</v>
      </c>
      <c r="Z65" s="17">
        <f t="shared" si="15"/>
        <v>4.5131350412505426E-2</v>
      </c>
      <c r="AA65" s="17">
        <f t="shared" si="16"/>
        <v>0.21292426545086118</v>
      </c>
      <c r="AB65" s="17">
        <f t="shared" si="11"/>
        <v>1.0000045230858299</v>
      </c>
      <c r="AC65" s="18"/>
      <c r="AD65" s="18"/>
    </row>
    <row r="66" spans="1:30" x14ac:dyDescent="0.25">
      <c r="A66" s="33">
        <v>41791</v>
      </c>
      <c r="B66" s="27">
        <f>'Data '!B232</f>
        <v>22288</v>
      </c>
      <c r="C66" s="27">
        <f>'Data '!C232</f>
        <v>4125</v>
      </c>
      <c r="D66" s="27">
        <f>'Data '!D232</f>
        <v>3812</v>
      </c>
      <c r="E66" s="27">
        <f>'Data '!E232</f>
        <v>7015</v>
      </c>
      <c r="F66" s="27">
        <f>'Data '!F232</f>
        <v>47682</v>
      </c>
      <c r="G66" s="27">
        <f>'Data '!G232</f>
        <v>5698</v>
      </c>
      <c r="H66" s="27">
        <f>'Data '!H232</f>
        <v>9245</v>
      </c>
      <c r="I66" s="27">
        <f>'Data '!I232</f>
        <v>14025</v>
      </c>
      <c r="J66" s="27">
        <f>'Data '!J232</f>
        <v>4611</v>
      </c>
      <c r="K66" s="27">
        <f>'Data '!K232</f>
        <v>11331</v>
      </c>
      <c r="L66" s="27">
        <f>'Data '!L232</f>
        <v>6931</v>
      </c>
      <c r="M66" s="27">
        <f>'Data '!M232</f>
        <v>5195</v>
      </c>
      <c r="N66" s="27">
        <f>'Data '!N232</f>
        <v>21855</v>
      </c>
      <c r="O66" s="27">
        <f>'Data '!O232</f>
        <v>10125</v>
      </c>
      <c r="P66" s="27">
        <f>'Data '!P232</f>
        <v>15069</v>
      </c>
      <c r="Q66" s="27">
        <f>'Data '!Q232</f>
        <v>19885</v>
      </c>
      <c r="R66" s="27">
        <f>'Data '!R232</f>
        <v>14285</v>
      </c>
      <c r="S66" s="27">
        <f>'Data '!S232</f>
        <v>-2244</v>
      </c>
      <c r="T66" s="27">
        <f>'Data '!T232</f>
        <v>223175</v>
      </c>
      <c r="U66" s="16">
        <f t="shared" si="9"/>
        <v>109172</v>
      </c>
      <c r="V66" s="17">
        <f t="shared" si="10"/>
        <v>0.48917665509129604</v>
      </c>
      <c r="W66" s="17">
        <f t="shared" si="12"/>
        <v>9.986781673574549E-2</v>
      </c>
      <c r="X66" s="17">
        <f t="shared" si="13"/>
        <v>8.9100481684776522E-2</v>
      </c>
      <c r="Y66" s="17">
        <f t="shared" si="14"/>
        <v>6.2843060378626636E-2</v>
      </c>
      <c r="Z66" s="17">
        <f t="shared" si="15"/>
        <v>4.5367984765318697E-2</v>
      </c>
      <c r="AA66" s="17">
        <f t="shared" si="16"/>
        <v>0.21365296292147418</v>
      </c>
      <c r="AB66" s="17">
        <f t="shared" si="11"/>
        <v>1.0000089615772376</v>
      </c>
      <c r="AC66" s="18"/>
      <c r="AD66" s="18"/>
    </row>
    <row r="67" spans="1:30" x14ac:dyDescent="0.25">
      <c r="A67" s="33">
        <v>41883</v>
      </c>
      <c r="B67" s="27">
        <f>'Data '!B233</f>
        <v>22391</v>
      </c>
      <c r="C67" s="27">
        <f>'Data '!C233</f>
        <v>4145</v>
      </c>
      <c r="D67" s="27">
        <f>'Data '!D233</f>
        <v>3883</v>
      </c>
      <c r="E67" s="27">
        <f>'Data '!E233</f>
        <v>6989</v>
      </c>
      <c r="F67" s="27">
        <f>'Data '!F233</f>
        <v>48281</v>
      </c>
      <c r="G67" s="27">
        <f>'Data '!G233</f>
        <v>5631</v>
      </c>
      <c r="H67" s="27">
        <f>'Data '!H233</f>
        <v>9353</v>
      </c>
      <c r="I67" s="27">
        <f>'Data '!I233</f>
        <v>14239</v>
      </c>
      <c r="J67" s="27">
        <f>'Data '!J233</f>
        <v>4590</v>
      </c>
      <c r="K67" s="27">
        <f>'Data '!K233</f>
        <v>11127</v>
      </c>
      <c r="L67" s="27">
        <f>'Data '!L233</f>
        <v>6986</v>
      </c>
      <c r="M67" s="27">
        <f>'Data '!M233</f>
        <v>5234</v>
      </c>
      <c r="N67" s="27">
        <f>'Data '!N233</f>
        <v>22223</v>
      </c>
      <c r="O67" s="27">
        <f>'Data '!O233</f>
        <v>10285</v>
      </c>
      <c r="P67" s="27">
        <f>'Data '!P233</f>
        <v>15312</v>
      </c>
      <c r="Q67" s="27">
        <f>'Data '!Q233</f>
        <v>19999</v>
      </c>
      <c r="R67" s="27">
        <f>'Data '!R233</f>
        <v>14465</v>
      </c>
      <c r="S67" s="27">
        <f>'Data '!S233</f>
        <v>-2560</v>
      </c>
      <c r="T67" s="27">
        <f>'Data '!T233</f>
        <v>225133</v>
      </c>
      <c r="U67" s="16">
        <f t="shared" si="9"/>
        <v>109938</v>
      </c>
      <c r="V67" s="17">
        <f t="shared" si="10"/>
        <v>0.48832467918963457</v>
      </c>
      <c r="W67" s="17">
        <f t="shared" si="12"/>
        <v>9.9456765556360016E-2</v>
      </c>
      <c r="X67" s="17">
        <f t="shared" si="13"/>
        <v>8.8831934900703138E-2</v>
      </c>
      <c r="Y67" s="17">
        <f t="shared" si="14"/>
        <v>6.324705840547587E-2</v>
      </c>
      <c r="Z67" s="17">
        <f t="shared" si="15"/>
        <v>4.5684106728022991E-2</v>
      </c>
      <c r="AA67" s="17">
        <f t="shared" si="16"/>
        <v>0.21445545521980341</v>
      </c>
      <c r="AB67" s="17">
        <f t="shared" ref="AB67" ca="1" si="17">SUM(V67:AB67)</f>
        <v>0</v>
      </c>
      <c r="AC67" s="18"/>
      <c r="AD67" s="18"/>
    </row>
    <row r="68" spans="1:30" x14ac:dyDescent="0.25">
      <c r="A68" s="33">
        <v>41974</v>
      </c>
      <c r="B68" s="27">
        <f>'Data '!B234</f>
        <v>22504</v>
      </c>
      <c r="C68" s="27">
        <f>'Data '!C234</f>
        <v>4113</v>
      </c>
      <c r="D68" s="27">
        <f>'Data '!D234</f>
        <v>3920</v>
      </c>
      <c r="E68" s="27">
        <f>'Data '!E234</f>
        <v>7065</v>
      </c>
      <c r="F68" s="27">
        <f>'Data '!F234</f>
        <v>48874</v>
      </c>
      <c r="G68" s="27">
        <f>'Data '!G234</f>
        <v>5668</v>
      </c>
      <c r="H68" s="27">
        <f>'Data '!H234</f>
        <v>9497</v>
      </c>
      <c r="I68" s="27">
        <f>'Data '!I234</f>
        <v>14444</v>
      </c>
      <c r="J68" s="27">
        <f>'Data '!J234</f>
        <v>4635</v>
      </c>
      <c r="K68" s="27">
        <f>'Data '!K234</f>
        <v>10912</v>
      </c>
      <c r="L68" s="27">
        <f>'Data '!L234</f>
        <v>7120</v>
      </c>
      <c r="M68" s="27">
        <f>'Data '!M234</f>
        <v>5262</v>
      </c>
      <c r="N68" s="27">
        <f>'Data '!N234</f>
        <v>22539</v>
      </c>
      <c r="O68" s="27">
        <f>'Data '!O234</f>
        <v>10454</v>
      </c>
      <c r="P68" s="27">
        <f>'Data '!P234</f>
        <v>15425</v>
      </c>
      <c r="Q68" s="27">
        <f>'Data '!Q234</f>
        <v>20198</v>
      </c>
      <c r="R68" s="27">
        <f>'Data '!R234</f>
        <v>14674</v>
      </c>
      <c r="S68" s="27">
        <f>'Data '!S234</f>
        <v>-2843</v>
      </c>
      <c r="T68" s="27">
        <f>'Data '!T234</f>
        <v>227302</v>
      </c>
      <c r="U68" s="16">
        <f t="shared" si="9"/>
        <v>110830</v>
      </c>
      <c r="V68" s="17">
        <f t="shared" si="10"/>
        <v>0.48758919851123178</v>
      </c>
      <c r="W68" s="17">
        <f t="shared" si="12"/>
        <v>9.9004848175554994E-2</v>
      </c>
      <c r="X68" s="17">
        <f t="shared" si="13"/>
        <v>8.8859754863573573E-2</v>
      </c>
      <c r="Y68" s="17">
        <f t="shared" si="14"/>
        <v>6.3545415350502857E-2</v>
      </c>
      <c r="Z68" s="17">
        <f t="shared" si="15"/>
        <v>4.5991676272096153E-2</v>
      </c>
      <c r="AA68" s="17">
        <f t="shared" si="16"/>
        <v>0.21501790569374665</v>
      </c>
      <c r="AB68" s="17">
        <f>SUM(V68:AA68)</f>
        <v>1.0000087988667059</v>
      </c>
      <c r="AC68" s="18"/>
      <c r="AD68" s="18"/>
    </row>
    <row r="69" spans="1:30" x14ac:dyDescent="0.25">
      <c r="A69" s="33">
        <v>42064</v>
      </c>
      <c r="B69" s="27">
        <f>'Data '!B235</f>
        <v>22643</v>
      </c>
      <c r="C69" s="27">
        <f>'Data '!C235</f>
        <v>4053</v>
      </c>
      <c r="D69" s="27">
        <f>'Data '!D235</f>
        <v>3934</v>
      </c>
      <c r="E69" s="27">
        <f>'Data '!E235</f>
        <v>7179</v>
      </c>
      <c r="F69" s="27">
        <f>'Data '!F235</f>
        <v>49463</v>
      </c>
      <c r="G69" s="27">
        <f>'Data '!G235</f>
        <v>5757</v>
      </c>
      <c r="H69" s="27">
        <f>'Data '!H235</f>
        <v>9661</v>
      </c>
      <c r="I69" s="27">
        <f>'Data '!I235</f>
        <v>14663</v>
      </c>
      <c r="J69" s="27">
        <f>'Data '!J235</f>
        <v>4731</v>
      </c>
      <c r="K69" s="27">
        <f>'Data '!K235</f>
        <v>10808</v>
      </c>
      <c r="L69" s="27">
        <f>'Data '!L235</f>
        <v>7228</v>
      </c>
      <c r="M69" s="27">
        <f>'Data '!M235</f>
        <v>5285</v>
      </c>
      <c r="N69" s="27">
        <f>'Data '!N235</f>
        <v>22781</v>
      </c>
      <c r="O69" s="27">
        <f>'Data '!O235</f>
        <v>10620</v>
      </c>
      <c r="P69" s="27">
        <f>'Data '!P235</f>
        <v>15507</v>
      </c>
      <c r="Q69" s="27">
        <f>'Data '!Q235</f>
        <v>20501</v>
      </c>
      <c r="R69" s="27">
        <f>'Data '!R235</f>
        <v>14863</v>
      </c>
      <c r="S69" s="27">
        <f>'Data '!S235</f>
        <v>-3053</v>
      </c>
      <c r="T69" s="27">
        <f>'Data '!T235</f>
        <v>229678</v>
      </c>
      <c r="U69" s="16">
        <f t="shared" si="9"/>
        <v>111787</v>
      </c>
      <c r="V69" s="17">
        <f t="shared" si="10"/>
        <v>0.48671183134649376</v>
      </c>
      <c r="W69" s="17">
        <f t="shared" si="12"/>
        <v>9.8585846271736957E-2</v>
      </c>
      <c r="X69" s="17">
        <f t="shared" si="13"/>
        <v>8.9259746253450484E-2</v>
      </c>
      <c r="Y69" s="17">
        <f t="shared" si="14"/>
        <v>6.3841552085963829E-2</v>
      </c>
      <c r="Z69" s="17">
        <f t="shared" si="15"/>
        <v>4.6238647149487541E-2</v>
      </c>
      <c r="AA69" s="17">
        <f t="shared" si="16"/>
        <v>0.21535802297129025</v>
      </c>
      <c r="AB69" s="17">
        <f>SUM(V69:AA69)</f>
        <v>0.99999564607842284</v>
      </c>
      <c r="AC69" s="18"/>
      <c r="AD69" s="18"/>
    </row>
    <row r="70" spans="1:30" x14ac:dyDescent="0.25">
      <c r="A70" s="33">
        <v>42156</v>
      </c>
      <c r="B70" s="27">
        <f>'Data '!B236</f>
        <v>22787</v>
      </c>
      <c r="C70" s="27">
        <f>'Data '!C236</f>
        <v>3996</v>
      </c>
      <c r="D70" s="27">
        <f>'Data '!D236</f>
        <v>3932</v>
      </c>
      <c r="E70" s="27">
        <f>'Data '!E236</f>
        <v>7296</v>
      </c>
      <c r="F70" s="27">
        <f>'Data '!F236</f>
        <v>50043</v>
      </c>
      <c r="G70" s="27">
        <f>'Data '!G236</f>
        <v>5853</v>
      </c>
      <c r="H70" s="27">
        <f>'Data '!H236</f>
        <v>9822</v>
      </c>
      <c r="I70" s="27">
        <f>'Data '!I236</f>
        <v>14889</v>
      </c>
      <c r="J70" s="27">
        <f>'Data '!J236</f>
        <v>4839</v>
      </c>
      <c r="K70" s="27">
        <f>'Data '!K236</f>
        <v>10819</v>
      </c>
      <c r="L70" s="27">
        <f>'Data '!L236</f>
        <v>7310</v>
      </c>
      <c r="M70" s="27">
        <f>'Data '!M236</f>
        <v>5309</v>
      </c>
      <c r="N70" s="27">
        <f>'Data '!N236</f>
        <v>22982</v>
      </c>
      <c r="O70" s="27">
        <f>'Data '!O236</f>
        <v>10773</v>
      </c>
      <c r="P70" s="27">
        <f>'Data '!P236</f>
        <v>15574</v>
      </c>
      <c r="Q70" s="27">
        <f>'Data '!Q236</f>
        <v>20845</v>
      </c>
      <c r="R70" s="27">
        <f>'Data '!R236</f>
        <v>15027</v>
      </c>
      <c r="S70" s="27">
        <f>'Data '!S236</f>
        <v>-3181</v>
      </c>
      <c r="T70" s="27">
        <f>'Data '!T236</f>
        <v>232138</v>
      </c>
      <c r="U70" s="16">
        <f t="shared" si="9"/>
        <v>112759</v>
      </c>
      <c r="V70" s="17">
        <f t="shared" si="10"/>
        <v>0.48574124012440878</v>
      </c>
      <c r="W70" s="17">
        <f t="shared" si="12"/>
        <v>9.8161438454712285E-2</v>
      </c>
      <c r="X70" s="17">
        <f t="shared" si="13"/>
        <v>8.9795724956706791E-2</v>
      </c>
      <c r="Y70" s="17">
        <f t="shared" si="14"/>
        <v>6.4138572745522066E-2</v>
      </c>
      <c r="Z70" s="17">
        <f t="shared" si="15"/>
        <v>4.6407740223487752E-2</v>
      </c>
      <c r="AA70" s="17">
        <f t="shared" si="16"/>
        <v>0.21557435663269262</v>
      </c>
      <c r="AB70" s="17">
        <f>SUM(V70:AA70)</f>
        <v>0.99981907313753016</v>
      </c>
      <c r="AC70" s="18"/>
      <c r="AD70" s="18"/>
    </row>
    <row r="71" spans="1:30" x14ac:dyDescent="0.25">
      <c r="AC71" s="18"/>
      <c r="AD71" s="18"/>
    </row>
    <row r="72" spans="1:30" x14ac:dyDescent="0.25">
      <c r="AC72" s="18"/>
      <c r="AD72" s="18"/>
    </row>
    <row r="73" spans="1:30" x14ac:dyDescent="0.25">
      <c r="AC73" s="18"/>
      <c r="AD73" s="18"/>
    </row>
    <row r="74" spans="1:30" x14ac:dyDescent="0.25">
      <c r="AC74" s="18"/>
      <c r="AD74" s="18"/>
    </row>
    <row r="75" spans="1:30" x14ac:dyDescent="0.25">
      <c r="AC75" s="18"/>
      <c r="AD75" s="18"/>
    </row>
    <row r="76" spans="1:30" x14ac:dyDescent="0.25">
      <c r="AC76" s="18"/>
      <c r="AD76" s="18"/>
    </row>
    <row r="77" spans="1:30" x14ac:dyDescent="0.25">
      <c r="AC77" s="18"/>
      <c r="AD77" s="18"/>
    </row>
    <row r="78" spans="1:30" x14ac:dyDescent="0.25">
      <c r="AC78" s="18"/>
      <c r="AD78" s="18"/>
    </row>
    <row r="79" spans="1:30" x14ac:dyDescent="0.25">
      <c r="AC79" s="18"/>
      <c r="AD79" s="18"/>
    </row>
    <row r="80" spans="1:30" x14ac:dyDescent="0.25">
      <c r="AC80" s="18"/>
      <c r="AD80" s="18"/>
    </row>
    <row r="81" spans="29:30" x14ac:dyDescent="0.25">
      <c r="AC81" s="18"/>
      <c r="AD81" s="18"/>
    </row>
    <row r="82" spans="29:30" x14ac:dyDescent="0.25">
      <c r="AC82" s="18"/>
      <c r="AD82" s="18"/>
    </row>
    <row r="83" spans="29:30" x14ac:dyDescent="0.25">
      <c r="AC83" s="18"/>
      <c r="AD83" s="18"/>
    </row>
    <row r="84" spans="29:30" x14ac:dyDescent="0.25">
      <c r="AC84" s="18"/>
      <c r="AD84" s="18"/>
    </row>
    <row r="85" spans="29:30" x14ac:dyDescent="0.25">
      <c r="AC85" s="18"/>
      <c r="AD85" s="18"/>
    </row>
    <row r="86" spans="29:30" x14ac:dyDescent="0.25">
      <c r="AC86" s="18"/>
      <c r="AD86" s="18"/>
    </row>
    <row r="87" spans="29:30" x14ac:dyDescent="0.25">
      <c r="AC87" s="18"/>
      <c r="AD87" s="18"/>
    </row>
    <row r="88" spans="29:30" x14ac:dyDescent="0.25">
      <c r="AC88" s="18"/>
      <c r="AD88" s="18"/>
    </row>
    <row r="89" spans="29:30" x14ac:dyDescent="0.25">
      <c r="AC89" s="18"/>
      <c r="AD89" s="18"/>
    </row>
    <row r="90" spans="29:30" x14ac:dyDescent="0.25">
      <c r="AC90" s="18"/>
      <c r="AD90" s="18"/>
    </row>
    <row r="91" spans="29:30" x14ac:dyDescent="0.25">
      <c r="AC91" s="18"/>
      <c r="AD91" s="18"/>
    </row>
    <row r="92" spans="29:30" x14ac:dyDescent="0.25">
      <c r="AC92" s="18"/>
      <c r="AD92" s="18"/>
    </row>
    <row r="93" spans="29:30" x14ac:dyDescent="0.25">
      <c r="AC93" s="18"/>
      <c r="AD93" s="18"/>
    </row>
    <row r="94" spans="29:30" x14ac:dyDescent="0.25">
      <c r="AC94" s="18"/>
      <c r="AD94" s="18"/>
    </row>
    <row r="95" spans="29:30" x14ac:dyDescent="0.25">
      <c r="AC95" s="18"/>
      <c r="AD95" s="18"/>
    </row>
    <row r="96" spans="29:30" x14ac:dyDescent="0.25">
      <c r="AC96" s="18"/>
      <c r="AD96" s="18"/>
    </row>
    <row r="97" spans="29:30" x14ac:dyDescent="0.25">
      <c r="AC97" s="18"/>
      <c r="AD97" s="18"/>
    </row>
    <row r="98" spans="29:30" x14ac:dyDescent="0.25">
      <c r="AC98" s="18"/>
      <c r="AD98" s="18"/>
    </row>
    <row r="99" spans="29:30" x14ac:dyDescent="0.25">
      <c r="AC99" s="18"/>
      <c r="AD99" s="18"/>
    </row>
    <row r="100" spans="29:30" x14ac:dyDescent="0.25">
      <c r="AC100" s="18"/>
      <c r="AD100" s="18"/>
    </row>
    <row r="101" spans="29:30" x14ac:dyDescent="0.25">
      <c r="AC101" s="18"/>
      <c r="AD101" s="18"/>
    </row>
    <row r="102" spans="29:30" x14ac:dyDescent="0.25">
      <c r="AC102" s="18"/>
      <c r="AD102" s="18"/>
    </row>
    <row r="103" spans="29:30" x14ac:dyDescent="0.25">
      <c r="AC103" s="18"/>
      <c r="AD103" s="18"/>
    </row>
    <row r="104" spans="29:30" x14ac:dyDescent="0.25">
      <c r="AC104" s="18"/>
      <c r="AD104" s="18"/>
    </row>
    <row r="105" spans="29:30" x14ac:dyDescent="0.25">
      <c r="AC105" s="18"/>
      <c r="AD105" s="18"/>
    </row>
    <row r="106" spans="29:30" x14ac:dyDescent="0.25">
      <c r="AC106" s="18"/>
      <c r="AD106" s="18"/>
    </row>
    <row r="107" spans="29:30" x14ac:dyDescent="0.25">
      <c r="AC107" s="18"/>
      <c r="AD107" s="18"/>
    </row>
    <row r="108" spans="29:30" x14ac:dyDescent="0.25">
      <c r="AC108" s="18"/>
      <c r="AD108" s="18"/>
    </row>
    <row r="109" spans="29:30" x14ac:dyDescent="0.25">
      <c r="AC109" s="18"/>
      <c r="AD109" s="18"/>
    </row>
    <row r="110" spans="29:30" x14ac:dyDescent="0.25">
      <c r="AC110" s="18"/>
      <c r="AD110" s="18"/>
    </row>
    <row r="111" spans="29:30" x14ac:dyDescent="0.25">
      <c r="AC111" s="18"/>
      <c r="AD111" s="18"/>
    </row>
    <row r="112" spans="29:30" x14ac:dyDescent="0.25">
      <c r="AC112" s="18"/>
      <c r="AD112" s="18"/>
    </row>
    <row r="113" spans="29:30" x14ac:dyDescent="0.25">
      <c r="AC113" s="18"/>
      <c r="AD113" s="18"/>
    </row>
    <row r="114" spans="29:30" x14ac:dyDescent="0.25">
      <c r="AC114" s="18"/>
      <c r="AD114" s="18"/>
    </row>
    <row r="115" spans="29:30" x14ac:dyDescent="0.25">
      <c r="AC115" s="18"/>
      <c r="AD115" s="18"/>
    </row>
    <row r="116" spans="29:30" x14ac:dyDescent="0.25">
      <c r="AC116" s="18"/>
      <c r="AD116" s="18"/>
    </row>
    <row r="117" spans="29:30" x14ac:dyDescent="0.25">
      <c r="AC117" s="18"/>
      <c r="AD117" s="18"/>
    </row>
    <row r="118" spans="29:30" x14ac:dyDescent="0.25">
      <c r="AC118" s="18"/>
      <c r="AD118" s="18"/>
    </row>
    <row r="119" spans="29:30" x14ac:dyDescent="0.25">
      <c r="AC119" s="18"/>
      <c r="AD119" s="18"/>
    </row>
    <row r="120" spans="29:30" x14ac:dyDescent="0.25">
      <c r="AC120" s="18"/>
      <c r="AD120" s="18"/>
    </row>
    <row r="121" spans="29:30" x14ac:dyDescent="0.25">
      <c r="AC121" s="18"/>
      <c r="AD121" s="18"/>
    </row>
    <row r="122" spans="29:30" x14ac:dyDescent="0.25">
      <c r="AC122" s="18"/>
      <c r="AD122" s="18"/>
    </row>
    <row r="123" spans="29:30" x14ac:dyDescent="0.25">
      <c r="AC123" s="18"/>
      <c r="AD123" s="18"/>
    </row>
    <row r="124" spans="29:30" x14ac:dyDescent="0.25">
      <c r="AC124" s="18"/>
      <c r="AD124" s="18"/>
    </row>
    <row r="125" spans="29:30" x14ac:dyDescent="0.25">
      <c r="AC125" s="18"/>
      <c r="AD125" s="18"/>
    </row>
    <row r="126" spans="29:30" x14ac:dyDescent="0.25">
      <c r="AC126" s="18"/>
      <c r="AD126" s="18"/>
    </row>
    <row r="127" spans="29:30" x14ac:dyDescent="0.25">
      <c r="AC127" s="18"/>
      <c r="AD127" s="18"/>
    </row>
    <row r="128" spans="29:30" x14ac:dyDescent="0.25">
      <c r="AC128" s="18"/>
      <c r="AD128" s="18"/>
    </row>
    <row r="129" spans="29:30" x14ac:dyDescent="0.25">
      <c r="AC129" s="18"/>
      <c r="AD129" s="18"/>
    </row>
    <row r="130" spans="29:30" x14ac:dyDescent="0.25">
      <c r="AC130" s="18"/>
      <c r="AD130" s="18"/>
    </row>
    <row r="131" spans="29:30" x14ac:dyDescent="0.25">
      <c r="AC131" s="18"/>
      <c r="AD131" s="18"/>
    </row>
    <row r="132" spans="29:30" x14ac:dyDescent="0.25">
      <c r="AC132" s="18"/>
      <c r="AD132" s="18"/>
    </row>
    <row r="133" spans="29:30" x14ac:dyDescent="0.25">
      <c r="AC133" s="18"/>
      <c r="AD133" s="18"/>
    </row>
    <row r="134" spans="29:30" x14ac:dyDescent="0.25">
      <c r="AC134" s="18"/>
      <c r="AD134" s="18"/>
    </row>
    <row r="135" spans="29:30" x14ac:dyDescent="0.25">
      <c r="AC135" s="18"/>
      <c r="AD135" s="18"/>
    </row>
    <row r="136" spans="29:30" x14ac:dyDescent="0.25">
      <c r="AC136" s="18"/>
      <c r="AD136" s="18"/>
    </row>
    <row r="137" spans="29:30" x14ac:dyDescent="0.25">
      <c r="AC137" s="18"/>
      <c r="AD137" s="18"/>
    </row>
    <row r="138" spans="29:30" x14ac:dyDescent="0.25">
      <c r="AC138" s="18"/>
      <c r="AD138" s="18"/>
    </row>
    <row r="139" spans="29:30" x14ac:dyDescent="0.25">
      <c r="AC139" s="18"/>
      <c r="AD139" s="18"/>
    </row>
    <row r="140" spans="29:30" x14ac:dyDescent="0.25">
      <c r="AC140" s="18"/>
      <c r="AD140" s="18"/>
    </row>
    <row r="141" spans="29:30" x14ac:dyDescent="0.25">
      <c r="AC141" s="18"/>
      <c r="AD141" s="18"/>
    </row>
    <row r="142" spans="29:30" x14ac:dyDescent="0.25">
      <c r="AC142" s="18"/>
      <c r="AD142" s="18"/>
    </row>
    <row r="143" spans="29:30" x14ac:dyDescent="0.25">
      <c r="AC143" s="18"/>
      <c r="AD143" s="18"/>
    </row>
    <row r="144" spans="29:30" x14ac:dyDescent="0.25">
      <c r="AC144" s="18"/>
      <c r="AD144" s="18"/>
    </row>
    <row r="145" spans="29:30" x14ac:dyDescent="0.25">
      <c r="AC145" s="18"/>
      <c r="AD145" s="18"/>
    </row>
    <row r="146" spans="29:30" x14ac:dyDescent="0.25">
      <c r="AC146" s="18"/>
      <c r="AD146" s="18"/>
    </row>
    <row r="147" spans="29:30" x14ac:dyDescent="0.25">
      <c r="AC147" s="18"/>
      <c r="AD147" s="18"/>
    </row>
    <row r="148" spans="29:30" x14ac:dyDescent="0.25">
      <c r="AC148" s="18"/>
      <c r="AD148" s="18"/>
    </row>
    <row r="149" spans="29:30" x14ac:dyDescent="0.25">
      <c r="AC149" s="18"/>
      <c r="AD149" s="18"/>
    </row>
    <row r="150" spans="29:30" x14ac:dyDescent="0.25">
      <c r="AC150" s="18"/>
      <c r="AD150" s="18"/>
    </row>
    <row r="151" spans="29:30" x14ac:dyDescent="0.25">
      <c r="AC151" s="18"/>
      <c r="AD151" s="18"/>
    </row>
    <row r="152" spans="29:30" x14ac:dyDescent="0.25">
      <c r="AC152" s="18"/>
      <c r="AD152" s="18"/>
    </row>
    <row r="153" spans="29:30" x14ac:dyDescent="0.25">
      <c r="AC153" s="18"/>
      <c r="AD153" s="18"/>
    </row>
    <row r="154" spans="29:30" x14ac:dyDescent="0.25">
      <c r="AC154" s="18"/>
      <c r="AD154" s="18"/>
    </row>
    <row r="155" spans="29:30" x14ac:dyDescent="0.25">
      <c r="AC155" s="18"/>
      <c r="AD155" s="18"/>
    </row>
    <row r="156" spans="29:30" x14ac:dyDescent="0.25">
      <c r="AC156" s="18"/>
      <c r="AD156" s="18"/>
    </row>
    <row r="157" spans="29:30" x14ac:dyDescent="0.25">
      <c r="AC157" s="18"/>
      <c r="AD157" s="18"/>
    </row>
    <row r="158" spans="29:30" x14ac:dyDescent="0.25">
      <c r="AC158" s="18"/>
      <c r="AD158" s="18"/>
    </row>
    <row r="159" spans="29:30" x14ac:dyDescent="0.25">
      <c r="AC159" s="18"/>
      <c r="AD159" s="18"/>
    </row>
    <row r="160" spans="29:30" x14ac:dyDescent="0.25">
      <c r="AC160" s="18"/>
      <c r="AD160" s="18"/>
    </row>
    <row r="161" spans="29:30" x14ac:dyDescent="0.25">
      <c r="AC161" s="18"/>
      <c r="AD161" s="18"/>
    </row>
    <row r="162" spans="29:30" x14ac:dyDescent="0.25">
      <c r="AC162" s="18"/>
      <c r="AD162" s="18"/>
    </row>
    <row r="163" spans="29:30" x14ac:dyDescent="0.25">
      <c r="AC163" s="18"/>
      <c r="AD163" s="18"/>
    </row>
    <row r="164" spans="29:30" x14ac:dyDescent="0.25">
      <c r="AC164" s="18"/>
      <c r="AD164" s="18"/>
    </row>
    <row r="165" spans="29:30" x14ac:dyDescent="0.25">
      <c r="AC165" s="18"/>
      <c r="AD165" s="18"/>
    </row>
    <row r="166" spans="29:30" x14ac:dyDescent="0.25">
      <c r="AC166" s="18"/>
      <c r="AD166" s="18"/>
    </row>
    <row r="167" spans="29:30" x14ac:dyDescent="0.25">
      <c r="AC167" s="18"/>
      <c r="AD167" s="18"/>
    </row>
    <row r="168" spans="29:30" x14ac:dyDescent="0.25">
      <c r="AC168" s="18"/>
      <c r="AD168" s="18"/>
    </row>
    <row r="169" spans="29:30" x14ac:dyDescent="0.25">
      <c r="AC169" s="18"/>
      <c r="AD169" s="18"/>
    </row>
    <row r="170" spans="29:30" x14ac:dyDescent="0.25">
      <c r="AC170" s="18"/>
      <c r="AD170" s="18"/>
    </row>
    <row r="171" spans="29:30" x14ac:dyDescent="0.25">
      <c r="AC171" s="18"/>
      <c r="AD171" s="18"/>
    </row>
    <row r="172" spans="29:30" x14ac:dyDescent="0.25">
      <c r="AC172" s="18"/>
      <c r="AD172" s="18"/>
    </row>
    <row r="173" spans="29:30" x14ac:dyDescent="0.25">
      <c r="AC173" s="18"/>
      <c r="AD173" s="18"/>
    </row>
    <row r="174" spans="29:30" x14ac:dyDescent="0.25">
      <c r="AC174" s="18"/>
      <c r="AD174" s="18"/>
    </row>
    <row r="175" spans="29:30" x14ac:dyDescent="0.25">
      <c r="AC175" s="18"/>
      <c r="AD175" s="18"/>
    </row>
    <row r="176" spans="29:30" x14ac:dyDescent="0.25">
      <c r="AC176" s="18"/>
      <c r="AD176" s="18"/>
    </row>
    <row r="177" spans="29:30" x14ac:dyDescent="0.25">
      <c r="AC177" s="18"/>
      <c r="AD177" s="18"/>
    </row>
    <row r="178" spans="29:30" x14ac:dyDescent="0.25">
      <c r="AC178" s="18"/>
      <c r="AD178" s="18"/>
    </row>
    <row r="179" spans="29:30" x14ac:dyDescent="0.25">
      <c r="AC179" s="18"/>
      <c r="AD179" s="18"/>
    </row>
    <row r="180" spans="29:30" x14ac:dyDescent="0.25">
      <c r="AC180" s="18"/>
      <c r="AD180" s="18"/>
    </row>
    <row r="181" spans="29:30" x14ac:dyDescent="0.25">
      <c r="AC181" s="18"/>
      <c r="AD181" s="18"/>
    </row>
    <row r="182" spans="29:30" x14ac:dyDescent="0.25">
      <c r="AC182" s="18"/>
      <c r="AD182" s="18"/>
    </row>
    <row r="183" spans="29:30" x14ac:dyDescent="0.25">
      <c r="AC183" s="18"/>
      <c r="AD183" s="18"/>
    </row>
    <row r="184" spans="29:30" x14ac:dyDescent="0.25">
      <c r="AC184" s="18"/>
      <c r="AD184" s="18"/>
    </row>
    <row r="185" spans="29:30" x14ac:dyDescent="0.25">
      <c r="AC185" s="18"/>
      <c r="AD185" s="18"/>
    </row>
    <row r="186" spans="29:30" x14ac:dyDescent="0.25">
      <c r="AC186" s="18"/>
      <c r="AD186" s="18"/>
    </row>
    <row r="187" spans="29:30" x14ac:dyDescent="0.25">
      <c r="AC187" s="18"/>
      <c r="AD187" s="18"/>
    </row>
    <row r="188" spans="29:30" x14ac:dyDescent="0.25">
      <c r="AC188" s="18"/>
      <c r="AD188" s="18"/>
    </row>
    <row r="189" spans="29:30" x14ac:dyDescent="0.25">
      <c r="AC189" s="18"/>
      <c r="AD189" s="18"/>
    </row>
    <row r="190" spans="29:30" x14ac:dyDescent="0.25">
      <c r="AC190" s="18"/>
      <c r="AD190" s="18"/>
    </row>
    <row r="191" spans="29:30" x14ac:dyDescent="0.25">
      <c r="AC191" s="18"/>
      <c r="AD191" s="18"/>
    </row>
    <row r="192" spans="29:30" x14ac:dyDescent="0.25">
      <c r="AC192" s="18"/>
      <c r="AD192" s="18"/>
    </row>
    <row r="193" spans="29:30" x14ac:dyDescent="0.25">
      <c r="AC193" s="18"/>
      <c r="AD193" s="18"/>
    </row>
    <row r="194" spans="29:30" x14ac:dyDescent="0.25">
      <c r="AC194" s="18"/>
      <c r="AD194" s="18"/>
    </row>
    <row r="195" spans="29:30" x14ac:dyDescent="0.25">
      <c r="AC195" s="18"/>
      <c r="AD195" s="18"/>
    </row>
    <row r="196" spans="29:30" x14ac:dyDescent="0.25">
      <c r="AC196" s="18"/>
      <c r="AD196" s="18"/>
    </row>
    <row r="197" spans="29:30" x14ac:dyDescent="0.25">
      <c r="AC197" s="18"/>
      <c r="AD197" s="18"/>
    </row>
    <row r="198" spans="29:30" x14ac:dyDescent="0.25">
      <c r="AC198" s="18"/>
      <c r="AD198" s="18"/>
    </row>
    <row r="199" spans="29:30" x14ac:dyDescent="0.25">
      <c r="AC199" s="18"/>
      <c r="AD199" s="18"/>
    </row>
    <row r="200" spans="29:30" x14ac:dyDescent="0.25">
      <c r="AC200" s="18"/>
      <c r="AD200" s="18"/>
    </row>
    <row r="201" spans="29:30" x14ac:dyDescent="0.25">
      <c r="AC201" s="18"/>
      <c r="AD201" s="18"/>
    </row>
    <row r="202" spans="29:30" x14ac:dyDescent="0.25">
      <c r="AC202" s="18"/>
      <c r="AD202" s="18"/>
    </row>
    <row r="203" spans="29:30" x14ac:dyDescent="0.25">
      <c r="AC203" s="18"/>
      <c r="AD203" s="18"/>
    </row>
    <row r="204" spans="29:30" x14ac:dyDescent="0.25">
      <c r="AC204" s="18"/>
      <c r="AD204" s="18"/>
    </row>
    <row r="205" spans="29:30" x14ac:dyDescent="0.25">
      <c r="AC205" s="18"/>
      <c r="AD205" s="18"/>
    </row>
    <row r="206" spans="29:30" x14ac:dyDescent="0.25">
      <c r="AC206" s="18"/>
      <c r="AD206" s="18"/>
    </row>
    <row r="207" spans="29:30" x14ac:dyDescent="0.25">
      <c r="AC207" s="18"/>
      <c r="AD207" s="18"/>
    </row>
    <row r="208" spans="29:30" x14ac:dyDescent="0.25">
      <c r="AC208" s="18"/>
      <c r="AD208" s="18"/>
    </row>
    <row r="209" spans="29:30" x14ac:dyDescent="0.25">
      <c r="AC209" s="18"/>
      <c r="AD209" s="18"/>
    </row>
    <row r="210" spans="29:30" x14ac:dyDescent="0.25">
      <c r="AC210" s="18"/>
      <c r="AD210" s="18"/>
    </row>
    <row r="211" spans="29:30" x14ac:dyDescent="0.25">
      <c r="AC211" s="18"/>
      <c r="AD211" s="18"/>
    </row>
    <row r="212" spans="29:30" x14ac:dyDescent="0.25">
      <c r="AC212" s="18"/>
      <c r="AD212" s="18"/>
    </row>
    <row r="213" spans="29:30" x14ac:dyDescent="0.25">
      <c r="AC213" s="18"/>
      <c r="AD213" s="18"/>
    </row>
    <row r="214" spans="29:30" x14ac:dyDescent="0.25">
      <c r="AC214" s="18"/>
      <c r="AD214" s="18"/>
    </row>
    <row r="215" spans="29:30" x14ac:dyDescent="0.25">
      <c r="AC215" s="18"/>
      <c r="AD215" s="18"/>
    </row>
    <row r="216" spans="29:30" x14ac:dyDescent="0.25">
      <c r="AC216" s="18"/>
      <c r="AD216" s="18"/>
    </row>
    <row r="217" spans="29:30" x14ac:dyDescent="0.25">
      <c r="AC217" s="18"/>
      <c r="AD217" s="18"/>
    </row>
    <row r="218" spans="29:30" x14ac:dyDescent="0.25">
      <c r="AC218" s="18"/>
      <c r="AD218" s="18"/>
    </row>
    <row r="219" spans="29:30" x14ac:dyDescent="0.25">
      <c r="AC219" s="18"/>
      <c r="AD219" s="18"/>
    </row>
    <row r="220" spans="29:30" x14ac:dyDescent="0.25">
      <c r="AC220" s="18"/>
      <c r="AD220" s="18"/>
    </row>
    <row r="221" spans="29:30" x14ac:dyDescent="0.25">
      <c r="AC221" s="18"/>
      <c r="AD221" s="18"/>
    </row>
    <row r="222" spans="29:30" x14ac:dyDescent="0.25">
      <c r="AC222" s="18"/>
      <c r="AD222" s="18"/>
    </row>
    <row r="223" spans="29:30" x14ac:dyDescent="0.25">
      <c r="AC223" s="18"/>
      <c r="AD223" s="18"/>
    </row>
    <row r="224" spans="29:30" x14ac:dyDescent="0.25">
      <c r="AC224" s="18"/>
      <c r="AD224" s="18"/>
    </row>
    <row r="225" spans="29:30" x14ac:dyDescent="0.25">
      <c r="AC225" s="18"/>
      <c r="AD225" s="18"/>
    </row>
    <row r="226" spans="29:30" x14ac:dyDescent="0.25">
      <c r="AC226" s="18"/>
      <c r="AD226" s="18"/>
    </row>
    <row r="227" spans="29:30" x14ac:dyDescent="0.25">
      <c r="AC227" s="18"/>
      <c r="AD227" s="18"/>
    </row>
    <row r="228" spans="29:30" x14ac:dyDescent="0.25">
      <c r="AC228" s="20"/>
      <c r="AD228" s="20"/>
    </row>
    <row r="229" spans="29:30" x14ac:dyDescent="0.25">
      <c r="AC229" s="20"/>
      <c r="AD229" s="20"/>
    </row>
    <row r="230" spans="29:30" x14ac:dyDescent="0.25">
      <c r="AC230" s="20"/>
      <c r="AD230" s="20"/>
    </row>
    <row r="231" spans="29:30" x14ac:dyDescent="0.25">
      <c r="AC231" s="20"/>
      <c r="AD231" s="20"/>
    </row>
    <row r="232" spans="29:30" x14ac:dyDescent="0.25">
      <c r="AC232" s="20"/>
      <c r="AD232" s="20"/>
    </row>
    <row r="233" spans="29:30" x14ac:dyDescent="0.25">
      <c r="AC233" s="20"/>
      <c r="AD233" s="20"/>
    </row>
    <row r="234" spans="29:30" x14ac:dyDescent="0.25">
      <c r="AC234" s="20"/>
      <c r="AD234" s="20"/>
    </row>
  </sheetData>
  <mergeCells count="1">
    <mergeCell ref="U1:AB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G2" sqref="G2"/>
    </sheetView>
  </sheetViews>
  <sheetFormatPr defaultRowHeight="15" x14ac:dyDescent="0.25"/>
  <cols>
    <col min="1" max="1" width="9.7109375" style="35" bestFit="1" customWidth="1"/>
  </cols>
  <sheetData>
    <row r="1" spans="1:7" x14ac:dyDescent="0.25">
      <c r="A1" s="35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25">
      <c r="A2" s="35">
        <f>Analysis!A7</f>
        <v>36404</v>
      </c>
      <c r="B2">
        <f>Analysis!V7</f>
        <v>0.55037422679314785</v>
      </c>
      <c r="C2">
        <f>Analysis!W7</f>
        <v>0.10531583037891128</v>
      </c>
      <c r="D2">
        <f>Analysis!X7</f>
        <v>8.5779381860380935E-2</v>
      </c>
      <c r="E2">
        <f>Analysis!Y7</f>
        <v>4.9027436200453543E-2</v>
      </c>
      <c r="F2">
        <f>Analysis!Z7</f>
        <v>3.107732600849596E-2</v>
      </c>
      <c r="G2">
        <f>Analysis!AA7</f>
        <v>0.17841515219266027</v>
      </c>
    </row>
    <row r="3" spans="1:7" x14ac:dyDescent="0.25">
      <c r="A3" s="35">
        <f>Analysis!A8</f>
        <v>36495</v>
      </c>
      <c r="B3">
        <f>Analysis!V8</f>
        <v>0.54916811782724551</v>
      </c>
      <c r="C3">
        <f>Analysis!W8</f>
        <v>0.10459895516438328</v>
      </c>
      <c r="D3">
        <f>Analysis!X8</f>
        <v>8.6943750917902782E-2</v>
      </c>
      <c r="E3">
        <f>Analysis!Y8</f>
        <v>4.9304491953926527E-2</v>
      </c>
      <c r="F3">
        <f>Analysis!Z8</f>
        <v>3.1082810565847722E-2</v>
      </c>
      <c r="G3">
        <f>Analysis!AA8</f>
        <v>0.1782304932547259</v>
      </c>
    </row>
    <row r="4" spans="1:7" x14ac:dyDescent="0.25">
      <c r="A4" s="35">
        <f>Analysis!A9</f>
        <v>36586</v>
      </c>
      <c r="B4">
        <f>Analysis!V9</f>
        <v>0.55083982737744108</v>
      </c>
      <c r="C4">
        <f>Analysis!W9</f>
        <v>0.1034286483074089</v>
      </c>
      <c r="D4">
        <f>Analysis!X9</f>
        <v>8.7646310037567135E-2</v>
      </c>
      <c r="E4">
        <f>Analysis!Y9</f>
        <v>4.9054612064950792E-2</v>
      </c>
      <c r="F4">
        <f>Analysis!Z9</f>
        <v>3.0954081157440468E-2</v>
      </c>
      <c r="G4">
        <f>Analysis!AA9</f>
        <v>0.17873886180881121</v>
      </c>
    </row>
    <row r="5" spans="1:7" x14ac:dyDescent="0.25">
      <c r="A5" s="35">
        <f>Analysis!A10</f>
        <v>36678</v>
      </c>
      <c r="B5">
        <f>Analysis!V10</f>
        <v>0.55242419923028363</v>
      </c>
      <c r="C5">
        <f>Analysis!W10</f>
        <v>0.10192632714980961</v>
      </c>
      <c r="D5">
        <f>Analysis!X10</f>
        <v>8.7550143558207255E-2</v>
      </c>
      <c r="E5">
        <f>Analysis!Y10</f>
        <v>4.8331263108595167E-2</v>
      </c>
      <c r="F5">
        <f>Analysis!Z10</f>
        <v>3.0880286709157181E-2</v>
      </c>
      <c r="G5">
        <f>Analysis!AA10</f>
        <v>0.17890814311022418</v>
      </c>
    </row>
    <row r="6" spans="1:7" x14ac:dyDescent="0.25">
      <c r="A6" s="35">
        <f>Analysis!A11</f>
        <v>36770</v>
      </c>
      <c r="B6">
        <f>Analysis!V11</f>
        <v>0.55643576151051288</v>
      </c>
      <c r="C6">
        <f>Analysis!W11</f>
        <v>0.10148509937061966</v>
      </c>
      <c r="D6">
        <f>Analysis!X11</f>
        <v>8.6376000158834162E-2</v>
      </c>
      <c r="E6">
        <f>Analysis!Y11</f>
        <v>4.7421923084559336E-2</v>
      </c>
      <c r="F6">
        <f>Analysis!Z11</f>
        <v>3.0853535052713085E-2</v>
      </c>
      <c r="G6">
        <f>Analysis!AA11</f>
        <v>0.17729862806996644</v>
      </c>
    </row>
    <row r="7" spans="1:7" x14ac:dyDescent="0.25">
      <c r="A7" s="35">
        <f>Analysis!A12</f>
        <v>36861</v>
      </c>
      <c r="B7">
        <f>Analysis!V12</f>
        <v>0.55752867184609689</v>
      </c>
      <c r="C7">
        <f>Analysis!W12</f>
        <v>0.10151488599411959</v>
      </c>
      <c r="D7">
        <f>Analysis!X12</f>
        <v>8.5674786299822808E-2</v>
      </c>
      <c r="E7">
        <f>Analysis!Y12</f>
        <v>4.7588449481083393E-2</v>
      </c>
      <c r="F7">
        <f>Analysis!Z12</f>
        <v>3.1125260431878809E-2</v>
      </c>
      <c r="G7">
        <f>Analysis!AA12</f>
        <v>0.1765484744046576</v>
      </c>
    </row>
    <row r="8" spans="1:7" x14ac:dyDescent="0.25">
      <c r="A8" s="35">
        <f>Analysis!A13</f>
        <v>36951</v>
      </c>
      <c r="B8">
        <f>Analysis!V13</f>
        <v>0.55592319791307021</v>
      </c>
      <c r="C8">
        <f>Analysis!W13</f>
        <v>0.1023612230022634</v>
      </c>
      <c r="D8">
        <f>Analysis!X13</f>
        <v>8.5500824797636862E-2</v>
      </c>
      <c r="E8">
        <f>Analysis!Y13</f>
        <v>4.8346568458203856E-2</v>
      </c>
      <c r="F8">
        <f>Analysis!Z13</f>
        <v>3.1371082211224921E-2</v>
      </c>
      <c r="G8">
        <f>Analysis!AA13</f>
        <v>0.17650669428779683</v>
      </c>
    </row>
    <row r="9" spans="1:7" x14ac:dyDescent="0.25">
      <c r="A9" s="35">
        <f>Analysis!A14</f>
        <v>37043</v>
      </c>
      <c r="B9">
        <f>Analysis!V14</f>
        <v>0.55285068816246885</v>
      </c>
      <c r="C9">
        <f>Analysis!W14</f>
        <v>0.10342802474164306</v>
      </c>
      <c r="D9">
        <f>Analysis!X14</f>
        <v>8.5478019531879015E-2</v>
      </c>
      <c r="E9">
        <f>Analysis!Y14</f>
        <v>4.9644315200197027E-2</v>
      </c>
      <c r="F9">
        <f>Analysis!Z14</f>
        <v>3.1637476200850612E-2</v>
      </c>
      <c r="G9">
        <f>Analysis!AA14</f>
        <v>0.1769520038646977</v>
      </c>
    </row>
    <row r="10" spans="1:7" x14ac:dyDescent="0.25">
      <c r="A10" s="35">
        <f>Analysis!A15</f>
        <v>37135</v>
      </c>
      <c r="B10">
        <f>Analysis!V15</f>
        <v>0.54984362417364274</v>
      </c>
      <c r="C10">
        <f>Analysis!W15</f>
        <v>0.10435979549412888</v>
      </c>
      <c r="D10">
        <f>Analysis!X15</f>
        <v>8.5285690207315024E-2</v>
      </c>
      <c r="E10">
        <f>Analysis!Y15</f>
        <v>5.0939191340337475E-2</v>
      </c>
      <c r="F10">
        <f>Analysis!Z15</f>
        <v>3.1921268985148979E-2</v>
      </c>
      <c r="G10">
        <f>Analysis!AA15</f>
        <v>0.1776597936213645</v>
      </c>
    </row>
    <row r="11" spans="1:7" x14ac:dyDescent="0.25">
      <c r="A11" s="35">
        <f>Analysis!A16</f>
        <v>37226</v>
      </c>
      <c r="B11">
        <f>Analysis!V16</f>
        <v>0.54856852604359074</v>
      </c>
      <c r="C11">
        <f>Analysis!W16</f>
        <v>0.10482083487255264</v>
      </c>
      <c r="D11">
        <f>Analysis!X16</f>
        <v>8.4918729220539349E-2</v>
      </c>
      <c r="E11">
        <f>Analysis!Y16</f>
        <v>5.1431473956409311E-2</v>
      </c>
      <c r="F11">
        <f>Analysis!Z16</f>
        <v>3.2074251939416328E-2</v>
      </c>
      <c r="G11">
        <f>Analysis!AA16</f>
        <v>0.17816771333579609</v>
      </c>
    </row>
    <row r="12" spans="1:7" x14ac:dyDescent="0.25">
      <c r="A12" s="35">
        <f>Analysis!A17</f>
        <v>37316</v>
      </c>
      <c r="B12">
        <f>Analysis!V17</f>
        <v>0.54941581378498328</v>
      </c>
      <c r="C12">
        <f>Analysis!W17</f>
        <v>0.10472783262385653</v>
      </c>
      <c r="D12">
        <f>Analysis!X17</f>
        <v>8.4331129426682361E-2</v>
      </c>
      <c r="E12">
        <f>Analysis!Y17</f>
        <v>5.1788787247531928E-2</v>
      </c>
      <c r="F12">
        <f>Analysis!Z17</f>
        <v>3.1881170183860157E-2</v>
      </c>
      <c r="G12">
        <f>Analysis!AA17</f>
        <v>0.17786432388370618</v>
      </c>
    </row>
    <row r="13" spans="1:7" x14ac:dyDescent="0.25">
      <c r="A13" s="35">
        <f>Analysis!A18</f>
        <v>37408</v>
      </c>
      <c r="B13">
        <f>Analysis!V18</f>
        <v>0.55132726112843777</v>
      </c>
      <c r="C13">
        <f>Analysis!W18</f>
        <v>0.1043291040544372</v>
      </c>
      <c r="D13">
        <f>Analysis!X18</f>
        <v>8.3445562801247514E-2</v>
      </c>
      <c r="E13">
        <f>Analysis!Y18</f>
        <v>5.2098100368585198E-2</v>
      </c>
      <c r="F13">
        <f>Analysis!Z18</f>
        <v>3.1728451942160479E-2</v>
      </c>
      <c r="G13">
        <f>Analysis!AA18</f>
        <v>0.17707151970513185</v>
      </c>
    </row>
    <row r="14" spans="1:7" x14ac:dyDescent="0.25">
      <c r="A14" s="35">
        <f>Analysis!A19</f>
        <v>37500</v>
      </c>
      <c r="B14">
        <f>Analysis!V19</f>
        <v>0.55256640859205963</v>
      </c>
      <c r="C14">
        <f>Analysis!W19</f>
        <v>0.1038902357428986</v>
      </c>
      <c r="D14">
        <f>Analysis!X19</f>
        <v>8.2566495485866725E-2</v>
      </c>
      <c r="E14">
        <f>Analysis!Y19</f>
        <v>5.2440412571796005E-2</v>
      </c>
      <c r="F14">
        <f>Analysis!Z19</f>
        <v>3.1959542243424309E-2</v>
      </c>
      <c r="G14">
        <f>Analysis!AA19</f>
        <v>0.17660297350607823</v>
      </c>
    </row>
    <row r="15" spans="1:7" x14ac:dyDescent="0.25">
      <c r="A15" s="35">
        <f>Analysis!A20</f>
        <v>37591</v>
      </c>
      <c r="B15">
        <f>Analysis!V20</f>
        <v>0.55226154306987885</v>
      </c>
      <c r="C15">
        <f>Analysis!W20</f>
        <v>0.10353031794257349</v>
      </c>
      <c r="D15">
        <f>Analysis!X20</f>
        <v>8.1680859257991359E-2</v>
      </c>
      <c r="E15">
        <f>Analysis!Y20</f>
        <v>5.3232915400744575E-2</v>
      </c>
      <c r="F15">
        <f>Analysis!Z20</f>
        <v>3.2453250032093803E-2</v>
      </c>
      <c r="G15">
        <f>Analysis!AA20</f>
        <v>0.17684967264324533</v>
      </c>
    </row>
    <row r="16" spans="1:7" x14ac:dyDescent="0.25">
      <c r="A16" s="35">
        <f>Analysis!A21</f>
        <v>37681</v>
      </c>
      <c r="B16">
        <f>Analysis!V21</f>
        <v>0.55119422172603949</v>
      </c>
      <c r="C16">
        <f>Analysis!W21</f>
        <v>0.10314963293751481</v>
      </c>
      <c r="D16">
        <f>Analysis!X21</f>
        <v>8.1269664061707089E-2</v>
      </c>
      <c r="E16">
        <f>Analysis!Y21</f>
        <v>5.3909130890760854E-2</v>
      </c>
      <c r="F16">
        <f>Analysis!Z21</f>
        <v>3.2798809161338344E-2</v>
      </c>
      <c r="G16">
        <f>Analysis!AA21</f>
        <v>0.17767854122263946</v>
      </c>
    </row>
    <row r="17" spans="1:7" x14ac:dyDescent="0.25">
      <c r="A17" s="35">
        <f>Analysis!A22</f>
        <v>37773</v>
      </c>
      <c r="B17">
        <f>Analysis!V22</f>
        <v>0.55050450254963657</v>
      </c>
      <c r="C17">
        <f>Analysis!W22</f>
        <v>0.10256132063661628</v>
      </c>
      <c r="D17">
        <f>Analysis!X22</f>
        <v>8.165513557723604E-2</v>
      </c>
      <c r="E17">
        <f>Analysis!Y22</f>
        <v>5.4172473940294272E-2</v>
      </c>
      <c r="F17">
        <f>Analysis!Z22</f>
        <v>3.2815616628136972E-2</v>
      </c>
      <c r="G17">
        <f>Analysis!AA22</f>
        <v>0.17828260488562106</v>
      </c>
    </row>
    <row r="18" spans="1:7" x14ac:dyDescent="0.25">
      <c r="A18" s="35">
        <f>Analysis!A23</f>
        <v>37865</v>
      </c>
      <c r="B18">
        <f>Analysis!V23</f>
        <v>0.55048940042299932</v>
      </c>
      <c r="C18">
        <f>Analysis!W23</f>
        <v>0.10226583378420474</v>
      </c>
      <c r="D18">
        <f>Analysis!X23</f>
        <v>8.2370108045185519E-2</v>
      </c>
      <c r="E18">
        <f>Analysis!Y23</f>
        <v>5.4022592756545834E-2</v>
      </c>
      <c r="F18">
        <f>Analysis!Z23</f>
        <v>3.2684078500811571E-2</v>
      </c>
      <c r="G18">
        <f>Analysis!AA23</f>
        <v>0.17816798649025298</v>
      </c>
    </row>
    <row r="19" spans="1:7" x14ac:dyDescent="0.25">
      <c r="A19" s="35">
        <f>Analysis!A24</f>
        <v>37956</v>
      </c>
      <c r="B19">
        <f>Analysis!V24</f>
        <v>0.55044021721667047</v>
      </c>
      <c r="C19">
        <f>Analysis!W24</f>
        <v>0.1025754313807397</v>
      </c>
      <c r="D19">
        <f>Analysis!X24</f>
        <v>8.2677291860801388E-2</v>
      </c>
      <c r="E19">
        <f>Analysis!Y24</f>
        <v>5.3782012146139264E-2</v>
      </c>
      <c r="F19">
        <f>Analysis!Z24</f>
        <v>3.2735130619196043E-2</v>
      </c>
      <c r="G19">
        <f>Analysis!AA24</f>
        <v>0.17778188361556505</v>
      </c>
    </row>
    <row r="20" spans="1:7" x14ac:dyDescent="0.25">
      <c r="A20" s="35">
        <f>Analysis!A25</f>
        <v>38047</v>
      </c>
      <c r="B20">
        <f>Analysis!V25</f>
        <v>0.54999566591279814</v>
      </c>
      <c r="C20">
        <f>Analysis!W25</f>
        <v>0.10301731270833168</v>
      </c>
      <c r="D20">
        <f>Analysis!X25</f>
        <v>8.2087611602745442E-2</v>
      </c>
      <c r="E20">
        <f>Analysis!Y25</f>
        <v>5.4144569388736102E-2</v>
      </c>
      <c r="F20">
        <f>Analysis!Z25</f>
        <v>3.3088785746369219E-2</v>
      </c>
      <c r="G20">
        <f>Analysis!AA25</f>
        <v>0.17766605464101937</v>
      </c>
    </row>
    <row r="21" spans="1:7" x14ac:dyDescent="0.25">
      <c r="A21" s="35">
        <f>Analysis!A26</f>
        <v>38139</v>
      </c>
      <c r="B21">
        <f>Analysis!V26</f>
        <v>0.54991475511469312</v>
      </c>
      <c r="C21">
        <f>Analysis!W26</f>
        <v>0.10299907005579666</v>
      </c>
      <c r="D21">
        <f>Analysis!X26</f>
        <v>8.0579665220086791E-2</v>
      </c>
      <c r="E21">
        <f>Analysis!Y26</f>
        <v>5.500619962802232E-2</v>
      </c>
      <c r="F21">
        <f>Analysis!Z26</f>
        <v>3.3555486670799752E-2</v>
      </c>
      <c r="G21">
        <f>Analysis!AA26</f>
        <v>0.17792932424054556</v>
      </c>
    </row>
    <row r="22" spans="1:7" x14ac:dyDescent="0.25">
      <c r="A22" s="35">
        <f>Analysis!A27</f>
        <v>38231</v>
      </c>
      <c r="B22">
        <f>Analysis!V27</f>
        <v>0.55061994526747082</v>
      </c>
      <c r="C22">
        <f>Analysis!W27</f>
        <v>0.1022412817807947</v>
      </c>
      <c r="D22">
        <f>Analysis!X27</f>
        <v>7.9193994710208077E-2</v>
      </c>
      <c r="E22">
        <f>Analysis!Y27</f>
        <v>5.5344065801342324E-2</v>
      </c>
      <c r="F22">
        <f>Analysis!Z27</f>
        <v>3.4001437111100916E-2</v>
      </c>
      <c r="G22">
        <f>Analysis!AA27</f>
        <v>0.17859927532908315</v>
      </c>
    </row>
    <row r="23" spans="1:7" x14ac:dyDescent="0.25">
      <c r="A23" s="35">
        <f>Analysis!A28</f>
        <v>38322</v>
      </c>
      <c r="B23">
        <f>Analysis!V28</f>
        <v>0.55098819602304905</v>
      </c>
      <c r="C23">
        <f>Analysis!W28</f>
        <v>0.10113810577511272</v>
      </c>
      <c r="D23">
        <f>Analysis!X28</f>
        <v>7.8738492444095365E-2</v>
      </c>
      <c r="E23">
        <f>Analysis!Y28</f>
        <v>5.5160747056557893E-2</v>
      </c>
      <c r="F23">
        <f>Analysis!Z28</f>
        <v>3.4422602010376627E-2</v>
      </c>
      <c r="G23">
        <f>Analysis!AA28</f>
        <v>0.17955185669080831</v>
      </c>
    </row>
    <row r="24" spans="1:7" x14ac:dyDescent="0.25">
      <c r="A24" s="35">
        <f>Analysis!A29</f>
        <v>38412</v>
      </c>
      <c r="B24">
        <f>Analysis!V29</f>
        <v>0.55014209101283662</v>
      </c>
      <c r="C24">
        <f>Analysis!W29</f>
        <v>0.10055270047512847</v>
      </c>
      <c r="D24">
        <f>Analysis!X29</f>
        <v>7.969776756744662E-2</v>
      </c>
      <c r="E24">
        <f>Analysis!Y29</f>
        <v>5.4263103327391121E-2</v>
      </c>
      <c r="F24">
        <f>Analysis!Z29</f>
        <v>3.4855186508439683E-2</v>
      </c>
      <c r="G24">
        <f>Analysis!AA29</f>
        <v>0.18048915110875743</v>
      </c>
    </row>
    <row r="25" spans="1:7" x14ac:dyDescent="0.25">
      <c r="A25" s="35">
        <f>Analysis!A30</f>
        <v>38504</v>
      </c>
      <c r="B25">
        <f>Analysis!V30</f>
        <v>0.54802796173657098</v>
      </c>
      <c r="C25">
        <f>Analysis!W30</f>
        <v>0.10059602649006623</v>
      </c>
      <c r="D25">
        <f>Analysis!X30</f>
        <v>8.1655629139072844E-2</v>
      </c>
      <c r="E25">
        <f>Analysis!Y30</f>
        <v>5.3186166298749081E-2</v>
      </c>
      <c r="F25">
        <f>Analysis!Z30</f>
        <v>3.5239146431199408E-2</v>
      </c>
      <c r="G25">
        <f>Analysis!AA30</f>
        <v>0.18129506990434144</v>
      </c>
    </row>
    <row r="26" spans="1:7" x14ac:dyDescent="0.25">
      <c r="A26" s="35">
        <f>Analysis!A31</f>
        <v>38596</v>
      </c>
      <c r="B26">
        <f>Analysis!V31</f>
        <v>0.54525423114558036</v>
      </c>
      <c r="C26">
        <f>Analysis!W31</f>
        <v>0.10096763671945784</v>
      </c>
      <c r="D26">
        <f>Analysis!X31</f>
        <v>8.3586416844851949E-2</v>
      </c>
      <c r="E26">
        <f>Analysis!Y31</f>
        <v>5.2911970427282282E-2</v>
      </c>
      <c r="F26">
        <f>Analysis!Z31</f>
        <v>3.543652375602508E-2</v>
      </c>
      <c r="G26">
        <f>Analysis!AA31</f>
        <v>0.18184322110680246</v>
      </c>
    </row>
    <row r="27" spans="1:7" x14ac:dyDescent="0.25">
      <c r="A27" s="35">
        <f>Analysis!A32</f>
        <v>38687</v>
      </c>
      <c r="B27">
        <f>Analysis!V32</f>
        <v>0.5430117107035688</v>
      </c>
      <c r="C27">
        <f>Analysis!W32</f>
        <v>0.10147613311570289</v>
      </c>
      <c r="D27">
        <f>Analysis!X32</f>
        <v>8.4590766862201447E-2</v>
      </c>
      <c r="E27">
        <f>Analysis!Y32</f>
        <v>5.3414493332097877E-2</v>
      </c>
      <c r="F27">
        <f>Analysis!Z32</f>
        <v>3.5438598992152473E-2</v>
      </c>
      <c r="G27">
        <f>Analysis!AA32</f>
        <v>0.18206829699427651</v>
      </c>
    </row>
    <row r="28" spans="1:7" x14ac:dyDescent="0.25">
      <c r="A28" s="35">
        <f>Analysis!A33</f>
        <v>38777</v>
      </c>
      <c r="B28">
        <f>Analysis!V33</f>
        <v>0.54199846056958922</v>
      </c>
      <c r="C28">
        <f>Analysis!W33</f>
        <v>0.10181932684906585</v>
      </c>
      <c r="D28">
        <f>Analysis!X33</f>
        <v>8.4185851235043033E-2</v>
      </c>
      <c r="E28">
        <f>Analysis!Y33</f>
        <v>5.4369883143236999E-2</v>
      </c>
      <c r="F28">
        <f>Analysis!Z33</f>
        <v>3.5308935693793293E-2</v>
      </c>
      <c r="G28">
        <f>Analysis!AA33</f>
        <v>0.18230354768735568</v>
      </c>
    </row>
    <row r="29" spans="1:7" x14ac:dyDescent="0.25">
      <c r="A29" s="35">
        <f>Analysis!A34</f>
        <v>38869</v>
      </c>
      <c r="B29">
        <f>Analysis!V34</f>
        <v>0.54199232822567922</v>
      </c>
      <c r="C29">
        <f>Analysis!W34</f>
        <v>0.10218968084595378</v>
      </c>
      <c r="D29">
        <f>Analysis!X34</f>
        <v>8.2900452209237696E-2</v>
      </c>
      <c r="E29">
        <f>Analysis!Y34</f>
        <v>5.5129727096185382E-2</v>
      </c>
      <c r="F29">
        <f>Analysis!Z34</f>
        <v>3.5113120929945313E-2</v>
      </c>
      <c r="G29">
        <f>Analysis!AA34</f>
        <v>0.18266096658866801</v>
      </c>
    </row>
    <row r="30" spans="1:7" x14ac:dyDescent="0.25">
      <c r="A30" s="35">
        <f>Analysis!A35</f>
        <v>38961</v>
      </c>
      <c r="B30">
        <f>Analysis!V35</f>
        <v>0.5423052867317224</v>
      </c>
      <c r="C30">
        <f>Analysis!W35</f>
        <v>0.10261411095344099</v>
      </c>
      <c r="D30">
        <f>Analysis!X35</f>
        <v>8.1812862744043091E-2</v>
      </c>
      <c r="E30">
        <f>Analysis!Y35</f>
        <v>5.5261511974336382E-2</v>
      </c>
      <c r="F30">
        <f>Analysis!Z35</f>
        <v>3.5099164049417257E-2</v>
      </c>
      <c r="G30">
        <f>Analysis!AA35</f>
        <v>0.18290706354703987</v>
      </c>
    </row>
    <row r="31" spans="1:7" x14ac:dyDescent="0.25">
      <c r="A31" s="35">
        <f>Analysis!A36</f>
        <v>39052</v>
      </c>
      <c r="B31">
        <f>Analysis!V36</f>
        <v>0.5423384044184929</v>
      </c>
      <c r="C31">
        <f>Analysis!W36</f>
        <v>0.10287215204039314</v>
      </c>
      <c r="D31">
        <f>Analysis!X36</f>
        <v>8.1635474336271538E-2</v>
      </c>
      <c r="E31">
        <f>Analysis!Y36</f>
        <v>5.5092918693674421E-2</v>
      </c>
      <c r="F31">
        <f>Analysis!Z36</f>
        <v>3.5179418986616813E-2</v>
      </c>
      <c r="G31">
        <f>Analysis!AA36</f>
        <v>0.1828816315245512</v>
      </c>
    </row>
    <row r="32" spans="1:7" x14ac:dyDescent="0.25">
      <c r="A32" s="35">
        <f>Analysis!A37</f>
        <v>39142</v>
      </c>
      <c r="B32">
        <f>Analysis!V37</f>
        <v>0.54214300427416451</v>
      </c>
      <c r="C32">
        <f>Analysis!W37</f>
        <v>0.10308847005510068</v>
      </c>
      <c r="D32">
        <f>Analysis!X37</f>
        <v>8.209743035171739E-2</v>
      </c>
      <c r="E32">
        <f>Analysis!Y37</f>
        <v>5.4894690766774806E-2</v>
      </c>
      <c r="F32">
        <f>Analysis!Z37</f>
        <v>3.5094495082136051E-2</v>
      </c>
      <c r="G32">
        <f>Analysis!AA37</f>
        <v>0.1826883464648025</v>
      </c>
    </row>
    <row r="33" spans="1:7" x14ac:dyDescent="0.25">
      <c r="A33" s="35">
        <f>Analysis!A38</f>
        <v>39234</v>
      </c>
      <c r="B33">
        <f>Analysis!V38</f>
        <v>0.54250365000251721</v>
      </c>
      <c r="C33">
        <f>Analysis!W38</f>
        <v>0.10298670895635101</v>
      </c>
      <c r="D33">
        <f>Analysis!X38</f>
        <v>8.2464884458540999E-2</v>
      </c>
      <c r="E33">
        <f>Analysis!Y38</f>
        <v>5.4680813572974878E-2</v>
      </c>
      <c r="F33">
        <f>Analysis!Z38</f>
        <v>3.4769420530634851E-2</v>
      </c>
      <c r="G33">
        <f>Analysis!AA38</f>
        <v>0.18258822937119268</v>
      </c>
    </row>
    <row r="34" spans="1:7" x14ac:dyDescent="0.25">
      <c r="A34" s="35">
        <f>Analysis!A39</f>
        <v>39326</v>
      </c>
      <c r="B34">
        <f>Analysis!V39</f>
        <v>0.54324812011553358</v>
      </c>
      <c r="C34">
        <f>Analysis!W39</f>
        <v>0.10235439748240206</v>
      </c>
      <c r="D34">
        <f>Analysis!X39</f>
        <v>8.2351564568873672E-2</v>
      </c>
      <c r="E34">
        <f>Analysis!Y39</f>
        <v>5.4773767220727076E-2</v>
      </c>
      <c r="F34">
        <f>Analysis!Z39</f>
        <v>3.4456850416007191E-2</v>
      </c>
      <c r="G34">
        <f>Analysis!AA39</f>
        <v>0.18280914168878598</v>
      </c>
    </row>
    <row r="35" spans="1:7" x14ac:dyDescent="0.25">
      <c r="A35" s="35">
        <f>Analysis!A40</f>
        <v>39417</v>
      </c>
      <c r="B35">
        <f>Analysis!V40</f>
        <v>0.54312716542812745</v>
      </c>
      <c r="C35">
        <f>Analysis!W40</f>
        <v>0.10121354673696813</v>
      </c>
      <c r="D35">
        <f>Analysis!X40</f>
        <v>8.2396618757671583E-2</v>
      </c>
      <c r="E35">
        <f>Analysis!Y40</f>
        <v>5.5023793255655054E-2</v>
      </c>
      <c r="F35">
        <f>Analysis!Z40</f>
        <v>3.4483592630439645E-2</v>
      </c>
      <c r="G35">
        <f>Analysis!AA40</f>
        <v>0.18376132976182558</v>
      </c>
    </row>
    <row r="36" spans="1:7" x14ac:dyDescent="0.25">
      <c r="A36" s="35">
        <f>Analysis!A41</f>
        <v>39508</v>
      </c>
      <c r="B36">
        <f>Analysis!V41</f>
        <v>0.53984307407738896</v>
      </c>
      <c r="C36">
        <f>Analysis!W41</f>
        <v>0.10021182016169934</v>
      </c>
      <c r="D36">
        <f>Analysis!X41</f>
        <v>8.3445210179301288E-2</v>
      </c>
      <c r="E36">
        <f>Analysis!Y41</f>
        <v>5.5663951788537842E-2</v>
      </c>
      <c r="F36">
        <f>Analysis!Z41</f>
        <v>3.4941376532712787E-2</v>
      </c>
      <c r="G36">
        <f>Analysis!AA41</f>
        <v>0.1859005340254781</v>
      </c>
    </row>
    <row r="37" spans="1:7" x14ac:dyDescent="0.25">
      <c r="A37" s="35">
        <f>Analysis!A42</f>
        <v>39600</v>
      </c>
      <c r="B37">
        <f>Analysis!V42</f>
        <v>0.53251765040635946</v>
      </c>
      <c r="C37">
        <f>Analysis!W42</f>
        <v>0.1003242576751851</v>
      </c>
      <c r="D37">
        <f>Analysis!X42</f>
        <v>8.5605211834515957E-2</v>
      </c>
      <c r="E37">
        <f>Analysis!Y42</f>
        <v>5.6433876924353706E-2</v>
      </c>
      <c r="F37">
        <f>Analysis!Z42</f>
        <v>3.5668344270360954E-2</v>
      </c>
      <c r="G37">
        <f>Analysis!AA42</f>
        <v>0.1894506588892248</v>
      </c>
    </row>
    <row r="38" spans="1:7" x14ac:dyDescent="0.25">
      <c r="A38" s="35">
        <f>Analysis!A43</f>
        <v>39692</v>
      </c>
      <c r="B38">
        <f>Analysis!V43</f>
        <v>0.52331888164004048</v>
      </c>
      <c r="C38">
        <f>Analysis!W43</f>
        <v>0.1016212315681763</v>
      </c>
      <c r="D38">
        <f>Analysis!X43</f>
        <v>8.7946341434562217E-2</v>
      </c>
      <c r="E38">
        <f>Analysis!Y43</f>
        <v>5.6923504604628881E-2</v>
      </c>
      <c r="F38">
        <f>Analysis!Z43</f>
        <v>3.6446657873412627E-2</v>
      </c>
      <c r="G38">
        <f>Analysis!AA43</f>
        <v>0.19372563864457706</v>
      </c>
    </row>
    <row r="39" spans="1:7" x14ac:dyDescent="0.25">
      <c r="A39" s="35">
        <f>Analysis!A44</f>
        <v>39783</v>
      </c>
      <c r="B39">
        <f>Analysis!V44</f>
        <v>0.51575118782348295</v>
      </c>
      <c r="C39">
        <f>Analysis!W44</f>
        <v>0.10310779424421415</v>
      </c>
      <c r="D39">
        <f>Analysis!X44</f>
        <v>8.9266555842440962E-2</v>
      </c>
      <c r="E39">
        <f>Analysis!Y44</f>
        <v>5.7045001709522633E-2</v>
      </c>
      <c r="F39">
        <f>Analysis!Z44</f>
        <v>3.7173274855869555E-2</v>
      </c>
      <c r="G39">
        <f>Analysis!AA44</f>
        <v>0.19765618552446976</v>
      </c>
    </row>
    <row r="40" spans="1:7" x14ac:dyDescent="0.25">
      <c r="A40" s="35">
        <f>Analysis!A45</f>
        <v>39873</v>
      </c>
      <c r="B40">
        <f>Analysis!V45</f>
        <v>0.51147299164110605</v>
      </c>
      <c r="C40">
        <f>Analysis!W45</f>
        <v>0.10392423142663139</v>
      </c>
      <c r="D40">
        <f>Analysis!X45</f>
        <v>8.9272752815565806E-2</v>
      </c>
      <c r="E40">
        <f>Analysis!Y45</f>
        <v>5.6943501369734716E-2</v>
      </c>
      <c r="F40">
        <f>Analysis!Z45</f>
        <v>3.7849165281322435E-2</v>
      </c>
      <c r="G40">
        <f>Analysis!AA45</f>
        <v>0.2005432110328034</v>
      </c>
    </row>
    <row r="41" spans="1:7" x14ac:dyDescent="0.25">
      <c r="A41" s="35">
        <f>Analysis!A46</f>
        <v>39965</v>
      </c>
      <c r="B41">
        <f>Analysis!V46</f>
        <v>0.51032523476962777</v>
      </c>
      <c r="C41">
        <f>Analysis!W46</f>
        <v>0.10396981987976554</v>
      </c>
      <c r="D41">
        <f>Analysis!X46</f>
        <v>8.835901382291167E-2</v>
      </c>
      <c r="E41">
        <f>Analysis!Y46</f>
        <v>5.6853884475406326E-2</v>
      </c>
      <c r="F41">
        <f>Analysis!Z46</f>
        <v>3.8436836410556098E-2</v>
      </c>
      <c r="G41">
        <f>Analysis!AA46</f>
        <v>0.20204942457573671</v>
      </c>
    </row>
    <row r="42" spans="1:7" x14ac:dyDescent="0.25">
      <c r="A42" s="35">
        <f>Analysis!A47</f>
        <v>40057</v>
      </c>
      <c r="B42">
        <f>Analysis!V47</f>
        <v>0.51059425925714741</v>
      </c>
      <c r="C42">
        <f>Analysis!W47</f>
        <v>0.10368461266521456</v>
      </c>
      <c r="D42">
        <f>Analysis!X47</f>
        <v>8.7468211520259104E-2</v>
      </c>
      <c r="E42">
        <f>Analysis!Y47</f>
        <v>5.6928463091151682E-2</v>
      </c>
      <c r="F42">
        <f>Analysis!Z47</f>
        <v>3.8887431718915712E-2</v>
      </c>
      <c r="G42">
        <f>Analysis!AA47</f>
        <v>0.20243131977785128</v>
      </c>
    </row>
    <row r="43" spans="1:7" x14ac:dyDescent="0.25">
      <c r="A43" s="35">
        <f>Analysis!A48</f>
        <v>40148</v>
      </c>
      <c r="B43">
        <f>Analysis!V48</f>
        <v>0.51075305063035126</v>
      </c>
      <c r="C43">
        <f>Analysis!W48</f>
        <v>0.10326636553630418</v>
      </c>
      <c r="D43">
        <f>Analysis!X48</f>
        <v>8.6917683543450419E-2</v>
      </c>
      <c r="E43">
        <f>Analysis!Y48</f>
        <v>5.7310276635430007E-2</v>
      </c>
      <c r="F43">
        <f>Analysis!Z48</f>
        <v>3.911885660351918E-2</v>
      </c>
      <c r="G43">
        <f>Analysis!AA48</f>
        <v>0.20262253084338974</v>
      </c>
    </row>
    <row r="44" spans="1:7" x14ac:dyDescent="0.25">
      <c r="A44" s="35">
        <f>Analysis!A49</f>
        <v>40238</v>
      </c>
      <c r="B44">
        <f>Analysis!V49</f>
        <v>0.51100103610866399</v>
      </c>
      <c r="C44">
        <f>Analysis!W49</f>
        <v>0.1026246239257991</v>
      </c>
      <c r="D44">
        <f>Analysis!X49</f>
        <v>8.6379326584775304E-2</v>
      </c>
      <c r="E44">
        <f>Analysis!Y49</f>
        <v>5.7745050780405913E-2</v>
      </c>
      <c r="F44">
        <f>Analysis!Z49</f>
        <v>3.9239152717984518E-2</v>
      </c>
      <c r="G44">
        <f>Analysis!AA49</f>
        <v>0.20305513538671233</v>
      </c>
    </row>
    <row r="45" spans="1:7" x14ac:dyDescent="0.25">
      <c r="A45" s="35">
        <f>Analysis!A50</f>
        <v>40330</v>
      </c>
      <c r="B45">
        <f>Analysis!V50</f>
        <v>0.51252892129043526</v>
      </c>
      <c r="C45">
        <f>Analysis!W50</f>
        <v>0.10157921159470903</v>
      </c>
      <c r="D45">
        <f>Analysis!X50</f>
        <v>8.5470598507006598E-2</v>
      </c>
      <c r="E45">
        <f>Analysis!Y50</f>
        <v>5.7826210328720477E-2</v>
      </c>
      <c r="F45">
        <f>Analysis!Z50</f>
        <v>3.935478238093159E-2</v>
      </c>
      <c r="G45">
        <f>Analysis!AA50</f>
        <v>0.2032129916619374</v>
      </c>
    </row>
    <row r="46" spans="1:7" x14ac:dyDescent="0.25">
      <c r="A46" s="35">
        <f>Analysis!A51</f>
        <v>40422</v>
      </c>
      <c r="B46">
        <f>Analysis!V51</f>
        <v>0.5128695586579235</v>
      </c>
      <c r="C46">
        <f>Analysis!W51</f>
        <v>0.10079043929458546</v>
      </c>
      <c r="D46">
        <f>Analysis!X51</f>
        <v>8.4873890717861125E-2</v>
      </c>
      <c r="E46">
        <f>Analysis!Y51</f>
        <v>5.78146805105796E-2</v>
      </c>
      <c r="F46">
        <f>Analysis!Z51</f>
        <v>3.976443077055708E-2</v>
      </c>
      <c r="G46">
        <f>Analysis!AA51</f>
        <v>0.20389777631699471</v>
      </c>
    </row>
    <row r="47" spans="1:7" x14ac:dyDescent="0.25">
      <c r="A47" s="35">
        <f>Analysis!A52</f>
        <v>40513</v>
      </c>
      <c r="B47">
        <f>Analysis!V52</f>
        <v>0.51262567220014033</v>
      </c>
      <c r="C47">
        <f>Analysis!W52</f>
        <v>0.10010202563394052</v>
      </c>
      <c r="D47">
        <f>Analysis!X52</f>
        <v>8.4691903840840008E-2</v>
      </c>
      <c r="E47">
        <f>Analysis!Y52</f>
        <v>5.7819839734733348E-2</v>
      </c>
      <c r="F47">
        <f>Analysis!Z52</f>
        <v>4.0273556231003038E-2</v>
      </c>
      <c r="G47">
        <f>Analysis!AA52</f>
        <v>0.20448168852424173</v>
      </c>
    </row>
    <row r="48" spans="1:7" x14ac:dyDescent="0.25">
      <c r="A48" s="35">
        <f>Analysis!A53</f>
        <v>40603</v>
      </c>
      <c r="B48">
        <f>Analysis!V53</f>
        <v>0.50980647989645522</v>
      </c>
      <c r="C48">
        <f>Analysis!W53</f>
        <v>0.10273057492380276</v>
      </c>
      <c r="D48">
        <f>Analysis!X53</f>
        <v>8.4704187716588039E-2</v>
      </c>
      <c r="E48">
        <f>Analysis!Y53</f>
        <v>5.7857709490209179E-2</v>
      </c>
      <c r="F48">
        <f>Analysis!Z53</f>
        <v>4.0556761721848772E-2</v>
      </c>
      <c r="G48">
        <f>Analysis!AA53</f>
        <v>0.20435472422863346</v>
      </c>
    </row>
    <row r="49" spans="1:7" x14ac:dyDescent="0.25">
      <c r="A49" s="35">
        <f>Analysis!A54</f>
        <v>40695</v>
      </c>
      <c r="B49">
        <f>Analysis!V54</f>
        <v>0.50898891453061901</v>
      </c>
      <c r="C49">
        <f>Analysis!W54</f>
        <v>0.10237060084068243</v>
      </c>
      <c r="D49">
        <f>Analysis!X54</f>
        <v>8.4444284183631424E-2</v>
      </c>
      <c r="E49">
        <f>Analysis!Y54</f>
        <v>5.8054479518668094E-2</v>
      </c>
      <c r="F49">
        <f>Analysis!Z54</f>
        <v>4.0869941481908846E-2</v>
      </c>
      <c r="G49">
        <f>Analysis!AA54</f>
        <v>0.20526147696365285</v>
      </c>
    </row>
    <row r="50" spans="1:7" x14ac:dyDescent="0.25">
      <c r="A50" s="35">
        <f>Analysis!A55</f>
        <v>40787</v>
      </c>
      <c r="B50">
        <f>Analysis!V55</f>
        <v>0.50900421300376475</v>
      </c>
      <c r="C50">
        <f>Analysis!W55</f>
        <v>0.10178454077240101</v>
      </c>
      <c r="D50">
        <f>Analysis!X55</f>
        <v>8.343479523375294E-2</v>
      </c>
      <c r="E50">
        <f>Analysis!Y55</f>
        <v>5.7932622505692907E-2</v>
      </c>
      <c r="F50">
        <f>Analysis!Z55</f>
        <v>4.1233437087678362E-2</v>
      </c>
      <c r="G50">
        <f>Analysis!AA55</f>
        <v>0.2064015242209509</v>
      </c>
    </row>
    <row r="51" spans="1:7" x14ac:dyDescent="0.25">
      <c r="A51" s="35">
        <f>Analysis!A56</f>
        <v>40878</v>
      </c>
      <c r="B51">
        <f>Analysis!V56</f>
        <v>0.50932062026598668</v>
      </c>
      <c r="C51">
        <f>Analysis!W56</f>
        <v>0.10096708679591394</v>
      </c>
      <c r="D51">
        <f>Analysis!X56</f>
        <v>8.2295609053020954E-2</v>
      </c>
      <c r="E51">
        <f>Analysis!Y56</f>
        <v>5.8070563571216191E-2</v>
      </c>
      <c r="F51">
        <f>Analysis!Z56</f>
        <v>4.173239060429066E-2</v>
      </c>
      <c r="G51">
        <f>Analysis!AA56</f>
        <v>0.20760365063926503</v>
      </c>
    </row>
    <row r="52" spans="1:7" x14ac:dyDescent="0.25">
      <c r="A52" s="35">
        <f>Analysis!A57</f>
        <v>40969</v>
      </c>
      <c r="B52">
        <f>Analysis!V57</f>
        <v>0.50930161938281249</v>
      </c>
      <c r="C52">
        <f>Analysis!W57</f>
        <v>0.10026931635462144</v>
      </c>
      <c r="D52">
        <f>Analysis!X57</f>
        <v>8.1855246192981845E-2</v>
      </c>
      <c r="E52">
        <f>Analysis!Y57</f>
        <v>5.8786632749067848E-2</v>
      </c>
      <c r="F52">
        <f>Analysis!Z57</f>
        <v>4.2249314263810553E-2</v>
      </c>
      <c r="G52">
        <f>Analysis!AA57</f>
        <v>0.20853847340936585</v>
      </c>
    </row>
    <row r="53" spans="1:7" x14ac:dyDescent="0.25">
      <c r="A53" s="35">
        <f>Analysis!A58</f>
        <v>41061</v>
      </c>
      <c r="B53">
        <f>Analysis!V58</f>
        <v>0.50595427625294531</v>
      </c>
      <c r="C53">
        <f>Analysis!W58</f>
        <v>9.9770254581437151E-2</v>
      </c>
      <c r="D53">
        <f>Analysis!X58</f>
        <v>8.2527101631731326E-2</v>
      </c>
      <c r="E53">
        <f>Analysis!Y58</f>
        <v>5.9772997810315517E-2</v>
      </c>
      <c r="F53">
        <f>Analysis!Z58</f>
        <v>4.2510250368621383E-2</v>
      </c>
      <c r="G53">
        <f>Analysis!AA58</f>
        <v>0.20848049613253714</v>
      </c>
    </row>
    <row r="54" spans="1:7" x14ac:dyDescent="0.25">
      <c r="A54" s="35">
        <f>Analysis!A59</f>
        <v>41153</v>
      </c>
      <c r="B54">
        <f>Analysis!V59</f>
        <v>0.50249281710135518</v>
      </c>
      <c r="C54">
        <f>Analysis!W59</f>
        <v>0.10012451972692872</v>
      </c>
      <c r="D54">
        <f>Analysis!X59</f>
        <v>8.4222817634318992E-2</v>
      </c>
      <c r="E54">
        <f>Analysis!Y59</f>
        <v>6.0937144186091585E-2</v>
      </c>
      <c r="F54">
        <f>Analysis!Z59</f>
        <v>4.2942347850944557E-2</v>
      </c>
      <c r="G54">
        <f>Analysis!AA59</f>
        <v>0.20928035350036095</v>
      </c>
    </row>
    <row r="55" spans="1:7" x14ac:dyDescent="0.25">
      <c r="A55" s="35">
        <f>Analysis!A60</f>
        <v>41244</v>
      </c>
      <c r="B55">
        <f>Analysis!V60</f>
        <v>0.49853937442944313</v>
      </c>
      <c r="C55">
        <f>Analysis!W60</f>
        <v>0.10057656272521981</v>
      </c>
      <c r="D55">
        <f>Analysis!X60</f>
        <v>8.5283236438764232E-2</v>
      </c>
      <c r="E55">
        <f>Analysis!Y60</f>
        <v>6.1687406909143323E-2</v>
      </c>
      <c r="F55">
        <f>Analysis!Z60</f>
        <v>4.3506462307211842E-2</v>
      </c>
      <c r="G55">
        <f>Analysis!AA60</f>
        <v>0.21059914476529093</v>
      </c>
    </row>
    <row r="56" spans="1:7" x14ac:dyDescent="0.25">
      <c r="A56" s="35">
        <f>Analysis!A61</f>
        <v>41334</v>
      </c>
      <c r="B56">
        <f>Analysis!V61</f>
        <v>0.49535817547001748</v>
      </c>
      <c r="C56">
        <f>Analysis!W61</f>
        <v>0.10072925945155498</v>
      </c>
      <c r="D56">
        <f>Analysis!X61</f>
        <v>8.569632131238121E-2</v>
      </c>
      <c r="E56">
        <f>Analysis!Y61</f>
        <v>6.2103753947575245E-2</v>
      </c>
      <c r="F56">
        <f>Analysis!Z61</f>
        <v>4.4136630164000018E-2</v>
      </c>
      <c r="G56">
        <f>Analysis!AA61</f>
        <v>0.21198062294285483</v>
      </c>
    </row>
    <row r="57" spans="1:7" x14ac:dyDescent="0.25">
      <c r="A57" s="35">
        <f>Analysis!A62</f>
        <v>41426</v>
      </c>
      <c r="B57">
        <f>Analysis!V62</f>
        <v>0.49375562370743059</v>
      </c>
      <c r="C57">
        <f>Analysis!W62</f>
        <v>0.10046591385540182</v>
      </c>
      <c r="D57">
        <f>Analysis!X62</f>
        <v>8.6135176260534879E-2</v>
      </c>
      <c r="E57">
        <f>Analysis!Y62</f>
        <v>6.2142261543027544E-2</v>
      </c>
      <c r="F57">
        <f>Analysis!Z62</f>
        <v>4.4612782716433236E-2</v>
      </c>
      <c r="G57">
        <f>Analysis!AA62</f>
        <v>0.21288353095806775</v>
      </c>
    </row>
    <row r="58" spans="1:7" x14ac:dyDescent="0.25">
      <c r="A58" s="35">
        <f>Analysis!A63</f>
        <v>41518</v>
      </c>
      <c r="B58">
        <f>Analysis!V63</f>
        <v>0.49278089026395738</v>
      </c>
      <c r="C58">
        <f>Analysis!W63</f>
        <v>0.10018953647183432</v>
      </c>
      <c r="D58">
        <f>Analysis!X63</f>
        <v>8.7191422545549138E-2</v>
      </c>
      <c r="E58">
        <f>Analysis!Y63</f>
        <v>6.2036030511655564E-2</v>
      </c>
      <c r="F58">
        <f>Analysis!Z63</f>
        <v>4.4870901506071668E-2</v>
      </c>
      <c r="G58">
        <f>Analysis!AA63</f>
        <v>0.21293586420269253</v>
      </c>
    </row>
    <row r="59" spans="1:7" x14ac:dyDescent="0.25">
      <c r="A59" s="35">
        <f>Analysis!A64</f>
        <v>41609</v>
      </c>
      <c r="B59">
        <f>Analysis!V64</f>
        <v>0.49161279689417109</v>
      </c>
      <c r="C59">
        <f>Analysis!W64</f>
        <v>0.10004211914223451</v>
      </c>
      <c r="D59">
        <f>Analysis!X64</f>
        <v>8.8596700056769284E-2</v>
      </c>
      <c r="E59">
        <f>Analysis!Y64</f>
        <v>6.2043327778489935E-2</v>
      </c>
      <c r="F59">
        <f>Analysis!Z64</f>
        <v>4.4994231508780923E-2</v>
      </c>
      <c r="G59">
        <f>Analysis!AA64</f>
        <v>0.21271998095482264</v>
      </c>
    </row>
    <row r="60" spans="1:7" x14ac:dyDescent="0.25">
      <c r="A60" s="35">
        <f>Analysis!A65</f>
        <v>41699</v>
      </c>
      <c r="B60">
        <f>Analysis!V65</f>
        <v>0.49039748878274714</v>
      </c>
      <c r="C60">
        <f>Analysis!W65</f>
        <v>0.10000542770299609</v>
      </c>
      <c r="D60">
        <f>Analysis!X65</f>
        <v>8.9240483427413517E-2</v>
      </c>
      <c r="E60">
        <f>Analysis!Y65</f>
        <v>6.2305507309306701E-2</v>
      </c>
      <c r="F60">
        <f>Analysis!Z65</f>
        <v>4.5131350412505426E-2</v>
      </c>
      <c r="G60">
        <f>Analysis!AA65</f>
        <v>0.21292426545086118</v>
      </c>
    </row>
    <row r="61" spans="1:7" x14ac:dyDescent="0.25">
      <c r="A61" s="35">
        <f>Analysis!A66</f>
        <v>41791</v>
      </c>
      <c r="B61">
        <f>Analysis!V66</f>
        <v>0.48917665509129604</v>
      </c>
      <c r="C61">
        <f>Analysis!W66</f>
        <v>9.986781673574549E-2</v>
      </c>
      <c r="D61">
        <f>Analysis!X66</f>
        <v>8.9100481684776522E-2</v>
      </c>
      <c r="E61">
        <f>Analysis!Y66</f>
        <v>6.2843060378626636E-2</v>
      </c>
      <c r="F61">
        <f>Analysis!Z66</f>
        <v>4.5367984765318697E-2</v>
      </c>
      <c r="G61">
        <f>Analysis!AA66</f>
        <v>0.21365296292147418</v>
      </c>
    </row>
    <row r="62" spans="1:7" x14ac:dyDescent="0.25">
      <c r="A62" s="35">
        <f>Analysis!A67</f>
        <v>41883</v>
      </c>
      <c r="B62">
        <f>Analysis!V67</f>
        <v>0.48832467918963457</v>
      </c>
      <c r="C62">
        <f>Analysis!W67</f>
        <v>9.9456765556360016E-2</v>
      </c>
      <c r="D62">
        <f>Analysis!X67</f>
        <v>8.8831934900703138E-2</v>
      </c>
      <c r="E62">
        <f>Analysis!Y67</f>
        <v>6.324705840547587E-2</v>
      </c>
      <c r="F62">
        <f>Analysis!Z67</f>
        <v>4.5684106728022991E-2</v>
      </c>
      <c r="G62">
        <f>Analysis!AA67</f>
        <v>0.21445545521980341</v>
      </c>
    </row>
    <row r="63" spans="1:7" x14ac:dyDescent="0.25">
      <c r="A63" s="35">
        <f>Analysis!A68</f>
        <v>41974</v>
      </c>
      <c r="B63">
        <f>Analysis!V68</f>
        <v>0.48758919851123178</v>
      </c>
      <c r="C63">
        <f>Analysis!W68</f>
        <v>9.9004848175554994E-2</v>
      </c>
      <c r="D63">
        <f>Analysis!X68</f>
        <v>8.8859754863573573E-2</v>
      </c>
      <c r="E63">
        <f>Analysis!Y68</f>
        <v>6.3545415350502857E-2</v>
      </c>
      <c r="F63">
        <f>Analysis!Z68</f>
        <v>4.5991676272096153E-2</v>
      </c>
      <c r="G63">
        <f>Analysis!AA68</f>
        <v>0.21501790569374665</v>
      </c>
    </row>
    <row r="64" spans="1:7" x14ac:dyDescent="0.25">
      <c r="A64" s="35">
        <f>Analysis!A69</f>
        <v>42064</v>
      </c>
      <c r="B64">
        <f>Analysis!V69</f>
        <v>0.48671183134649376</v>
      </c>
      <c r="C64">
        <f>Analysis!W69</f>
        <v>9.8585846271736957E-2</v>
      </c>
      <c r="D64">
        <f>Analysis!X69</f>
        <v>8.9259746253450484E-2</v>
      </c>
      <c r="E64">
        <f>Analysis!Y69</f>
        <v>6.3841552085963829E-2</v>
      </c>
      <c r="F64">
        <f>Analysis!Z69</f>
        <v>4.6238647149487541E-2</v>
      </c>
      <c r="G64">
        <f>Analysis!AA69</f>
        <v>0.21535802297129025</v>
      </c>
    </row>
    <row r="65" spans="1:7" x14ac:dyDescent="0.25">
      <c r="A65" s="35">
        <f>Analysis!A70</f>
        <v>42156</v>
      </c>
      <c r="B65">
        <f>Analysis!V70</f>
        <v>0.48574124012440878</v>
      </c>
      <c r="C65">
        <f>Analysis!W70</f>
        <v>9.8161438454712285E-2</v>
      </c>
      <c r="D65">
        <f>Analysis!X70</f>
        <v>8.9795724956706791E-2</v>
      </c>
      <c r="E65">
        <f>Analysis!Y70</f>
        <v>6.4138572745522066E-2</v>
      </c>
      <c r="F65">
        <f>Analysis!Z70</f>
        <v>4.6407740223487752E-2</v>
      </c>
      <c r="G65">
        <f>Analysis!AA70</f>
        <v>0.21557435663269262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</vt:lpstr>
      <vt:lpstr>Analysis</vt:lpstr>
      <vt:lpstr>For_output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Wood</dc:creator>
  <cp:lastModifiedBy>Hugh Parsonage</cp:lastModifiedBy>
  <dcterms:created xsi:type="dcterms:W3CDTF">2015-01-23T00:31:14Z</dcterms:created>
  <dcterms:modified xsi:type="dcterms:W3CDTF">2015-10-18T01:19:52Z</dcterms:modified>
</cp:coreProperties>
</file>